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172.23.90.124\gestores_oci$\3. Informes de Seguimientos\7. Plan de Mejoramiento Institucional\15. PMI IVTri2021\Final\"/>
    </mc:Choice>
  </mc:AlternateContent>
  <xr:revisionPtr revIDLastSave="0" documentId="8_{8082013D-63F1-4DFD-BC30-041930081EB4}" xr6:coauthVersionLast="47" xr6:coauthVersionMax="47" xr10:uidLastSave="{00000000-0000-0000-0000-000000000000}"/>
  <bookViews>
    <workbookView xWindow="-120" yWindow="-120" windowWidth="29040" windowHeight="15840" xr2:uid="{00000000-000D-0000-FFFF-FFFF00000000}"/>
  </bookViews>
  <sheets>
    <sheet name="Resumen" sheetId="4" r:id="rId1"/>
    <sheet name="CGR" sheetId="1" r:id="rId2"/>
    <sheet name="INTERNO" sheetId="15" r:id="rId3"/>
    <sheet name="Hoja2" sheetId="12" state="hidden" r:id="rId4"/>
    <sheet name="Hoja1" sheetId="13" state="hidden" r:id="rId5"/>
  </sheets>
  <definedNames>
    <definedName name="_xlnm._FilterDatabase" localSheetId="1" hidden="1">CGR!$A$2:$JU$728</definedName>
    <definedName name="_xlnm._FilterDatabase" localSheetId="2" hidden="1">INTERNO!$A$2:$BH$200</definedName>
    <definedName name="accionesdeMejoramient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6" i="4" l="1"/>
  <c r="I34" i="4"/>
  <c r="M498" i="1" l="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F41" i="4"/>
  <c r="D41" i="4"/>
  <c r="F36" i="4" l="1"/>
  <c r="D36" i="4"/>
  <c r="M586" i="1" l="1"/>
  <c r="M496" i="1"/>
  <c r="M494" i="1"/>
  <c r="M487" i="1"/>
  <c r="M483" i="1"/>
  <c r="M577" i="1"/>
  <c r="M574" i="1"/>
  <c r="M571" i="1"/>
  <c r="M532" i="1"/>
  <c r="M530" i="1"/>
  <c r="M511" i="1"/>
  <c r="M508" i="1"/>
  <c r="M541" i="1"/>
  <c r="M537" i="1"/>
  <c r="M500" i="1"/>
  <c r="M478" i="1"/>
  <c r="P159" i="15"/>
  <c r="P151" i="15"/>
  <c r="M640" i="1"/>
  <c r="M655" i="1"/>
  <c r="M653" i="1"/>
  <c r="M651" i="1"/>
  <c r="M638" i="1"/>
  <c r="M636" i="1"/>
  <c r="M632" i="1"/>
  <c r="M630" i="1"/>
  <c r="M649" i="1"/>
  <c r="M634" i="1"/>
  <c r="M628" i="1"/>
  <c r="M561" i="1"/>
  <c r="M559" i="1"/>
  <c r="J48" i="4" l="1"/>
  <c r="P103" i="15"/>
  <c r="M728" i="1" l="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l="1"/>
  <c r="M691" i="1"/>
  <c r="M690" i="1"/>
  <c r="M689" i="1"/>
  <c r="M688" i="1"/>
  <c r="M687" i="1"/>
  <c r="R3" i="1" l="1"/>
  <c r="P181" i="15" l="1"/>
  <c r="P182" i="15"/>
  <c r="P183" i="15"/>
  <c r="P184" i="15"/>
  <c r="P185" i="15"/>
  <c r="P186" i="15"/>
  <c r="P187" i="15"/>
  <c r="P188" i="15"/>
  <c r="P189" i="15"/>
  <c r="P190" i="15"/>
  <c r="P191" i="15"/>
  <c r="P192" i="15"/>
  <c r="P193" i="15"/>
  <c r="P194" i="15"/>
  <c r="P195" i="15"/>
  <c r="P196" i="15"/>
  <c r="P197" i="15"/>
  <c r="P198" i="15"/>
  <c r="P199" i="15"/>
  <c r="P200" i="15"/>
  <c r="P171" i="15"/>
  <c r="P172" i="15"/>
  <c r="P173" i="15"/>
  <c r="P174" i="15"/>
  <c r="P175" i="15"/>
  <c r="P176" i="15"/>
  <c r="P177" i="15"/>
  <c r="P178" i="15"/>
  <c r="P179" i="15"/>
  <c r="P180" i="15"/>
  <c r="P170" i="15"/>
  <c r="P169" i="15"/>
  <c r="P168" i="15"/>
  <c r="P167" i="15"/>
  <c r="P166" i="15"/>
  <c r="P156" i="15"/>
  <c r="P157" i="15"/>
  <c r="P158" i="15"/>
  <c r="P160" i="15"/>
  <c r="P161" i="15"/>
  <c r="P162" i="15"/>
  <c r="P163" i="15"/>
  <c r="P164" i="15"/>
  <c r="P165" i="15"/>
  <c r="P155" i="15"/>
  <c r="P154" i="15"/>
  <c r="P126" i="15" l="1"/>
  <c r="P127" i="15"/>
  <c r="P128" i="15"/>
  <c r="P129" i="15"/>
  <c r="P130" i="15"/>
  <c r="P131" i="15"/>
  <c r="P132" i="15"/>
  <c r="P125" i="15"/>
  <c r="P124" i="15"/>
  <c r="P123" i="15"/>
  <c r="P140" i="15"/>
  <c r="P141" i="15"/>
  <c r="P142" i="15"/>
  <c r="P143" i="15"/>
  <c r="P144" i="15"/>
  <c r="P145" i="15"/>
  <c r="P146" i="15"/>
  <c r="P147" i="15"/>
  <c r="P148" i="15"/>
  <c r="P149" i="15"/>
  <c r="P150" i="15"/>
  <c r="P152" i="15"/>
  <c r="P153" i="15"/>
  <c r="P134" i="15"/>
  <c r="P135" i="15"/>
  <c r="P136" i="15"/>
  <c r="P137" i="15"/>
  <c r="P138" i="15"/>
  <c r="P139" i="15"/>
  <c r="P133" i="15"/>
  <c r="P120" i="15" l="1"/>
  <c r="P121" i="15"/>
  <c r="P122"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4" i="15"/>
  <c r="P105" i="15"/>
  <c r="P106" i="15"/>
  <c r="P107" i="15"/>
  <c r="P108" i="15"/>
  <c r="P109" i="15"/>
  <c r="P110" i="15"/>
  <c r="P111" i="15"/>
  <c r="P112" i="15"/>
  <c r="P113" i="15"/>
  <c r="P114" i="15"/>
  <c r="P115" i="15"/>
  <c r="P116" i="15"/>
  <c r="P117" i="15"/>
  <c r="P118" i="15"/>
  <c r="P119" i="15"/>
  <c r="P3" i="15"/>
  <c r="M683" i="1" l="1"/>
  <c r="Q48" i="4" l="1"/>
  <c r="O47" i="4"/>
  <c r="O46" i="4"/>
  <c r="O45" i="4"/>
  <c r="O44" i="4"/>
  <c r="O43" i="4"/>
  <c r="O42" i="4"/>
  <c r="O41" i="4"/>
  <c r="O40" i="4"/>
  <c r="O39" i="4"/>
  <c r="O38" i="4"/>
  <c r="O37" i="4"/>
  <c r="O36" i="4"/>
  <c r="O35" i="4"/>
  <c r="O34" i="4"/>
  <c r="O33" i="4"/>
  <c r="O32" i="4"/>
  <c r="O31" i="4"/>
  <c r="O30" i="4"/>
  <c r="O29" i="4"/>
  <c r="O28" i="4"/>
  <c r="O27" i="4"/>
  <c r="O26" i="4"/>
  <c r="F17" i="12" l="1"/>
  <c r="E5" i="12"/>
  <c r="J5" i="12" s="1"/>
  <c r="E6" i="12"/>
  <c r="J6" i="12" s="1"/>
  <c r="E7" i="12"/>
  <c r="J7" i="12" s="1"/>
  <c r="E8" i="12"/>
  <c r="J8" i="12" s="1"/>
  <c r="E9" i="12"/>
  <c r="J9" i="12" s="1"/>
  <c r="E10" i="12"/>
  <c r="J10" i="12" s="1"/>
  <c r="E11" i="12"/>
  <c r="J11" i="12" s="1"/>
  <c r="E12" i="12"/>
  <c r="J12" i="12" s="1"/>
  <c r="E13" i="12"/>
  <c r="J13" i="12" s="1"/>
  <c r="E14" i="12"/>
  <c r="J14" i="12" s="1"/>
  <c r="E15" i="12"/>
  <c r="J15" i="12" s="1"/>
  <c r="E16" i="12"/>
  <c r="J16" i="12" s="1"/>
  <c r="E4" i="12"/>
  <c r="J4" i="12" s="1"/>
  <c r="M682" i="1" l="1"/>
  <c r="M681" i="1"/>
  <c r="M680" i="1"/>
  <c r="M686" i="1"/>
  <c r="M679" i="1"/>
  <c r="M421" i="1"/>
  <c r="M678" i="1"/>
  <c r="M613" i="1" l="1"/>
  <c r="M595" i="1"/>
  <c r="M677"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684" i="1"/>
  <c r="M406" i="1"/>
  <c r="M407" i="1"/>
  <c r="M408" i="1"/>
  <c r="M409" i="1"/>
  <c r="M410" i="1"/>
  <c r="M411" i="1"/>
  <c r="M412" i="1"/>
  <c r="M413" i="1"/>
  <c r="M414" i="1"/>
  <c r="M415" i="1"/>
  <c r="M416" i="1"/>
  <c r="M417" i="1"/>
  <c r="M418" i="1"/>
  <c r="M419" i="1"/>
  <c r="M420" i="1"/>
  <c r="M422" i="1"/>
  <c r="M423" i="1"/>
  <c r="M424" i="1"/>
  <c r="M425" i="1"/>
  <c r="M426" i="1"/>
  <c r="M427" i="1"/>
  <c r="M428" i="1"/>
  <c r="M429" i="1"/>
  <c r="M430" i="1"/>
  <c r="M431" i="1"/>
  <c r="M432" i="1"/>
  <c r="M433" i="1"/>
  <c r="M434" i="1"/>
  <c r="M435" i="1"/>
  <c r="M436" i="1"/>
  <c r="M437" i="1"/>
  <c r="M438" i="1"/>
  <c r="M439" i="1"/>
  <c r="M440" i="1"/>
  <c r="M441" i="1"/>
  <c r="M442" i="1"/>
  <c r="M685"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9" i="1"/>
  <c r="M480" i="1"/>
  <c r="M481" i="1"/>
  <c r="M482" i="1"/>
  <c r="M484" i="1"/>
  <c r="M485" i="1"/>
  <c r="M486" i="1"/>
  <c r="M488" i="1"/>
  <c r="M489" i="1"/>
  <c r="M490" i="1"/>
  <c r="M491" i="1"/>
  <c r="M492" i="1"/>
  <c r="M493" i="1"/>
  <c r="M495" i="1"/>
  <c r="M497" i="1"/>
  <c r="M499" i="1"/>
  <c r="M501" i="1"/>
  <c r="M502" i="1"/>
  <c r="M503" i="1"/>
  <c r="M504" i="1"/>
  <c r="M505" i="1"/>
  <c r="M506" i="1"/>
  <c r="M507" i="1"/>
  <c r="M509" i="1"/>
  <c r="M510" i="1"/>
  <c r="M512" i="1"/>
  <c r="M513" i="1"/>
  <c r="M514" i="1"/>
  <c r="M515" i="1"/>
  <c r="M516" i="1"/>
  <c r="M517" i="1"/>
  <c r="M518" i="1"/>
  <c r="M519" i="1"/>
  <c r="M520" i="1"/>
  <c r="M521" i="1"/>
  <c r="M522" i="1"/>
  <c r="M523" i="1"/>
  <c r="M524" i="1"/>
  <c r="M525" i="1"/>
  <c r="M526" i="1"/>
  <c r="M527" i="1"/>
  <c r="M528" i="1"/>
  <c r="M529" i="1"/>
  <c r="M531" i="1"/>
  <c r="M533" i="1"/>
  <c r="M534" i="1"/>
  <c r="M535" i="1"/>
  <c r="M536" i="1"/>
  <c r="M538" i="1"/>
  <c r="M539" i="1"/>
  <c r="M540" i="1"/>
  <c r="M542" i="1"/>
  <c r="M543" i="1"/>
  <c r="M544" i="1"/>
  <c r="M545" i="1"/>
  <c r="M546" i="1"/>
  <c r="M547" i="1"/>
  <c r="M548" i="1"/>
  <c r="M549" i="1"/>
  <c r="M550" i="1"/>
  <c r="M551" i="1"/>
  <c r="M552" i="1"/>
  <c r="M553" i="1"/>
  <c r="M554" i="1"/>
  <c r="M555" i="1"/>
  <c r="M556" i="1"/>
  <c r="M557" i="1"/>
  <c r="M558" i="1"/>
  <c r="M560" i="1"/>
  <c r="M562" i="1"/>
  <c r="M563" i="1"/>
  <c r="M564" i="1"/>
  <c r="M565" i="1"/>
  <c r="M566" i="1"/>
  <c r="M567" i="1"/>
  <c r="M568" i="1"/>
  <c r="M569" i="1"/>
  <c r="M570" i="1"/>
  <c r="M572" i="1"/>
  <c r="M573" i="1"/>
  <c r="M575" i="1"/>
  <c r="M576" i="1"/>
  <c r="M578" i="1"/>
  <c r="M579" i="1"/>
  <c r="M580" i="1"/>
  <c r="M581" i="1"/>
  <c r="M582" i="1"/>
  <c r="M583" i="1"/>
  <c r="M584" i="1"/>
  <c r="M585" i="1"/>
  <c r="M587" i="1"/>
  <c r="M588" i="1"/>
  <c r="M589" i="1"/>
  <c r="M590" i="1"/>
  <c r="M591" i="1"/>
  <c r="M592" i="1"/>
  <c r="M593" i="1"/>
  <c r="M594" i="1"/>
  <c r="M596" i="1"/>
  <c r="M597" i="1"/>
  <c r="M598" i="1"/>
  <c r="M599" i="1"/>
  <c r="M600" i="1"/>
  <c r="M601" i="1"/>
  <c r="M602" i="1"/>
  <c r="M603" i="1"/>
  <c r="M604" i="1"/>
  <c r="M605" i="1"/>
  <c r="M606" i="1"/>
  <c r="M607" i="1"/>
  <c r="M608" i="1"/>
  <c r="M609" i="1"/>
  <c r="M610" i="1"/>
  <c r="M611" i="1"/>
  <c r="M612" i="1"/>
  <c r="M614" i="1"/>
  <c r="M615" i="1"/>
  <c r="M616" i="1"/>
  <c r="M617" i="1"/>
  <c r="M618" i="1"/>
  <c r="M619" i="1"/>
  <c r="M620" i="1"/>
  <c r="M621" i="1"/>
  <c r="M622" i="1"/>
  <c r="M623" i="1"/>
  <c r="M624" i="1"/>
  <c r="M625" i="1"/>
  <c r="M626" i="1"/>
  <c r="M627" i="1"/>
  <c r="M629" i="1"/>
  <c r="M631" i="1"/>
  <c r="M633" i="1"/>
  <c r="M635" i="1"/>
  <c r="M637" i="1"/>
  <c r="M639" i="1"/>
  <c r="M641" i="1"/>
  <c r="M642" i="1"/>
  <c r="M643" i="1"/>
  <c r="M644" i="1"/>
  <c r="M645" i="1"/>
  <c r="M646" i="1"/>
  <c r="M647" i="1"/>
  <c r="M648" i="1"/>
  <c r="M650" i="1"/>
  <c r="M652" i="1"/>
  <c r="M654" i="1"/>
  <c r="M656" i="1"/>
  <c r="M657" i="1"/>
  <c r="M658" i="1"/>
  <c r="M659" i="1"/>
  <c r="M660" i="1"/>
  <c r="M661" i="1"/>
  <c r="M662" i="1"/>
  <c r="M663" i="1"/>
  <c r="M664" i="1"/>
  <c r="M665" i="1"/>
  <c r="M666" i="1"/>
  <c r="M667" i="1"/>
  <c r="M668" i="1"/>
  <c r="M669" i="1"/>
  <c r="M670" i="1"/>
  <c r="M671" i="1"/>
  <c r="M672" i="1"/>
  <c r="M673" i="1"/>
  <c r="M674" i="1"/>
  <c r="M675" i="1"/>
  <c r="M676" i="1"/>
  <c r="M3" i="1"/>
  <c r="I47" i="12" l="1"/>
  <c r="H47" i="12"/>
  <c r="G47" i="12"/>
  <c r="F47" i="12"/>
  <c r="E47" i="12"/>
  <c r="D47" i="12"/>
  <c r="J46" i="12"/>
  <c r="J45" i="12"/>
  <c r="J44" i="12"/>
  <c r="J43" i="12"/>
  <c r="J42" i="12"/>
  <c r="J41" i="12"/>
  <c r="J40" i="12"/>
  <c r="J39" i="12"/>
  <c r="J38" i="12"/>
  <c r="J37" i="12"/>
  <c r="J36" i="12"/>
  <c r="J35" i="12"/>
  <c r="J34" i="12"/>
  <c r="J47" i="12" l="1"/>
  <c r="F27" i="13"/>
  <c r="E27" i="13"/>
  <c r="D27" i="13"/>
  <c r="C26" i="13"/>
  <c r="C25" i="13"/>
  <c r="C24" i="13"/>
  <c r="G23" i="13"/>
  <c r="C23" i="13"/>
  <c r="C22" i="13"/>
  <c r="C21" i="13"/>
  <c r="G20" i="13"/>
  <c r="C20" i="13"/>
  <c r="G19" i="13"/>
  <c r="C19" i="13"/>
  <c r="C18" i="13"/>
  <c r="G17" i="13"/>
  <c r="C17" i="13"/>
  <c r="G16" i="13"/>
  <c r="C16" i="13"/>
  <c r="C15" i="13"/>
  <c r="C14" i="13"/>
  <c r="C13" i="13"/>
  <c r="C12" i="13"/>
  <c r="C11" i="13"/>
  <c r="G10" i="13"/>
  <c r="C10" i="13"/>
  <c r="C9" i="13"/>
  <c r="C8" i="13"/>
  <c r="C7" i="13"/>
  <c r="C6" i="13"/>
  <c r="C5" i="13"/>
  <c r="M44" i="4"/>
  <c r="M31" i="4"/>
  <c r="G31" i="4" s="1"/>
  <c r="M38" i="4"/>
  <c r="G38" i="4" s="1"/>
  <c r="G40" i="4"/>
  <c r="M37" i="4"/>
  <c r="G37" i="4" s="1"/>
  <c r="I46" i="4"/>
  <c r="C46" i="4" s="1"/>
  <c r="I45" i="4"/>
  <c r="C45" i="4" s="1"/>
  <c r="I40" i="4"/>
  <c r="I41" i="4"/>
  <c r="I42" i="4"/>
  <c r="I43" i="4"/>
  <c r="C43" i="4" s="1"/>
  <c r="I35" i="4"/>
  <c r="I37" i="4"/>
  <c r="I38" i="4"/>
  <c r="I31" i="4"/>
  <c r="I33" i="4"/>
  <c r="I44" i="4"/>
  <c r="C44" i="4" s="1"/>
  <c r="I27" i="4"/>
  <c r="C27" i="4" s="1"/>
  <c r="L48" i="4"/>
  <c r="K48" i="4"/>
  <c r="I28" i="4"/>
  <c r="I29" i="4"/>
  <c r="I30" i="4"/>
  <c r="C30" i="4" s="1"/>
  <c r="I32" i="4"/>
  <c r="C32" i="4" s="1"/>
  <c r="I39" i="4"/>
  <c r="I47" i="4"/>
  <c r="C47" i="4" s="1"/>
  <c r="I26" i="4"/>
  <c r="C26" i="4" s="1"/>
  <c r="E17" i="12"/>
  <c r="G17" i="12"/>
  <c r="H17" i="12"/>
  <c r="I17" i="12"/>
  <c r="D17" i="12"/>
  <c r="F42" i="4"/>
  <c r="F43" i="4"/>
  <c r="F37" i="4"/>
  <c r="F40" i="4"/>
  <c r="F38" i="4"/>
  <c r="F31" i="4"/>
  <c r="F44" i="4"/>
  <c r="F27" i="4"/>
  <c r="G41" i="4"/>
  <c r="G42" i="4"/>
  <c r="G43" i="4"/>
  <c r="G34" i="4"/>
  <c r="G36" i="4"/>
  <c r="G35" i="4"/>
  <c r="G33" i="4"/>
  <c r="G27" i="4"/>
  <c r="F28" i="4"/>
  <c r="F29" i="4"/>
  <c r="F30" i="4"/>
  <c r="F32" i="4"/>
  <c r="F33" i="4"/>
  <c r="F34" i="4"/>
  <c r="F35" i="4"/>
  <c r="F39" i="4"/>
  <c r="F45" i="4"/>
  <c r="F46" i="4"/>
  <c r="F47" i="4"/>
  <c r="F26" i="4"/>
  <c r="E27" i="4"/>
  <c r="E28" i="4"/>
  <c r="E29" i="4"/>
  <c r="E30" i="4"/>
  <c r="E31" i="4"/>
  <c r="E32" i="4"/>
  <c r="E33" i="4"/>
  <c r="E34" i="4"/>
  <c r="E35" i="4"/>
  <c r="E36" i="4"/>
  <c r="E37" i="4"/>
  <c r="E38" i="4"/>
  <c r="E39" i="4"/>
  <c r="E40" i="4"/>
  <c r="E41" i="4"/>
  <c r="E42" i="4"/>
  <c r="E43" i="4"/>
  <c r="E44" i="4"/>
  <c r="E45" i="4"/>
  <c r="E46" i="4"/>
  <c r="E47" i="4"/>
  <c r="E26" i="4"/>
  <c r="D27" i="4"/>
  <c r="D28" i="4"/>
  <c r="D29" i="4"/>
  <c r="D30" i="4"/>
  <c r="D31" i="4"/>
  <c r="D32" i="4"/>
  <c r="D33" i="4"/>
  <c r="D34" i="4"/>
  <c r="D35" i="4"/>
  <c r="D37" i="4"/>
  <c r="D38" i="4"/>
  <c r="D39" i="4"/>
  <c r="D40" i="4"/>
  <c r="D42" i="4"/>
  <c r="D43" i="4"/>
  <c r="D44" i="4"/>
  <c r="D45" i="4"/>
  <c r="D46" i="4"/>
  <c r="D47" i="4"/>
  <c r="D26" i="4"/>
  <c r="S48" i="4"/>
  <c r="R48" i="4"/>
  <c r="P48" i="4"/>
  <c r="G28" i="4"/>
  <c r="G29" i="4"/>
  <c r="G30" i="4"/>
  <c r="G32" i="4"/>
  <c r="G39" i="4"/>
  <c r="G45" i="4"/>
  <c r="G47" i="4"/>
  <c r="G26" i="4"/>
  <c r="C42" i="4" l="1"/>
  <c r="C37" i="4"/>
  <c r="C38" i="4"/>
  <c r="C39" i="4"/>
  <c r="O48" i="4"/>
  <c r="P57" i="4" s="1"/>
  <c r="C35" i="4"/>
  <c r="C34" i="4"/>
  <c r="C36" i="4"/>
  <c r="C33" i="4"/>
  <c r="C41" i="4"/>
  <c r="G48" i="4"/>
  <c r="C29" i="4"/>
  <c r="C31" i="4"/>
  <c r="C40" i="4"/>
  <c r="D48" i="4"/>
  <c r="I48" i="4"/>
  <c r="J56" i="4" s="1"/>
  <c r="E48" i="4"/>
  <c r="F48" i="4"/>
  <c r="J17" i="12"/>
  <c r="C27" i="13"/>
  <c r="G27" i="13"/>
  <c r="C28" i="4"/>
  <c r="M48" i="4"/>
  <c r="P60" i="4" l="1"/>
  <c r="P58" i="4"/>
  <c r="P56" i="4"/>
  <c r="P59" i="4"/>
  <c r="C48" i="4"/>
  <c r="J59" i="4"/>
  <c r="J57" i="4"/>
  <c r="J60" i="4"/>
  <c r="J5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I543" authorId="0" shapeId="0" xr:uid="{00000000-0006-0000-01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43" authorId="0" shapeId="0" xr:uid="{00000000-0006-0000-01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I544" authorId="0" shapeId="0" xr:uid="{00000000-0006-0000-0100-000003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sharedStrings.xml><?xml version="1.0" encoding="utf-8"?>
<sst xmlns="http://schemas.openxmlformats.org/spreadsheetml/2006/main" count="35385" uniqueCount="7720">
  <si>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</si>
  <si>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</si>
  <si>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</si>
  <si>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</si>
  <si>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</si>
  <si>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</si>
  <si>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</si>
  <si>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</si>
  <si>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</si>
  <si>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</si>
  <si>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</si>
  <si>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</si>
  <si>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</si>
  <si>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</si>
  <si>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Actividad ejecutada.</t>
  </si>
  <si>
    <t>INCODER. Auditoria Financiera vigencia fiscal 2014</t>
  </si>
  <si>
    <t>Oficina de Planeación</t>
  </si>
  <si>
    <t>Se observó cuadro de mando de control, el cual incluye los indicadores definidos para cada uno de los objetivos y prespectivas definidas.</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</si>
  <si>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</si>
  <si>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</si>
  <si>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</si>
  <si>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</si>
  <si>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</si>
  <si>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Posible inexistencia de instrumentos de planeación para descongestionar revocatoorias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</si>
  <si>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</si>
  <si>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</si>
  <si>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</si>
  <si>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</si>
  <si>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</si>
  <si>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</si>
  <si>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</si>
  <si>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</si>
  <si>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</si>
  <si>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</si>
  <si>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</si>
  <si>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</si>
  <si>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</si>
  <si>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</si>
  <si>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</si>
  <si>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</si>
  <si>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Diseñar y socializar un  prcedimiento  de Materialización del subsidio-Apoyo para cubrir los requerimientos financieros</t>
  </si>
  <si>
    <t>Posible ausencia o inexistencia de instrumentos de planeación a través de los cuales se le gaha seguimiento a desembolso de subsidios</t>
  </si>
  <si>
    <t>Establecer un Plan de acción en la Dirección de Acceso a Tierras, en el que se incluyan metas, productos y actividades asociadas a desembolso de subsidios.</t>
  </si>
  <si>
    <t>Plan de acción diseñado y en implementación</t>
  </si>
  <si>
    <t>Posible inexistencia o insuficiencia de controles en procedimiento para el desembolso o trámite de los subisidos requeridos por los beneficiarios</t>
  </si>
  <si>
    <t>Diseñar y socializar un  prcedimiento  de Materialización del subsidio-Adquisición del predio</t>
  </si>
  <si>
    <t>Posible inexistencia de controles en procedimiento para el desembolso o trámite de los subisidos requeridos por los beneficiarios.</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</si>
  <si>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</si>
  <si>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</si>
  <si>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</si>
  <si>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</si>
  <si>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</si>
  <si>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</si>
  <si>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</si>
  <si>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Realizar seguimientos a la ejecución del plan de acción institucional.</t>
  </si>
  <si>
    <t>Realizar seguimientos trimestrales a la ejecución del plan de acción institucional.</t>
  </si>
  <si>
    <t>Dirección de Asuntos Étnicos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</si>
  <si>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</si>
  <si>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</si>
  <si>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</si>
  <si>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Posibles deficiencias en controles documentales respecto al lleno de requisitos en la adquisición de predios para comunidades étnicas.</t>
  </si>
  <si>
    <t xml:space="preserve">Diseñar y publicar un  procedimiento, que contega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</si>
  <si>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t>Diseñar y publicar el procedimiento de adquisición de predios para comunidades étnicas.</t>
  </si>
  <si>
    <t>Posibles deficiencias en controles  de entrega y recibo material de predios adquiridos.</t>
  </si>
  <si>
    <t>Diseñar y publicar un  procedimiento, que contega controles relacionados con la adquisición de predios para comunidades étnicas.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</si>
  <si>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</si>
  <si>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</si>
  <si>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</si>
  <si>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</si>
  <si>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</si>
  <si>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</si>
  <si>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</si>
  <si>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</si>
  <si>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</si>
  <si>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Posible desconocimiento del alcance, objetivos y población beneficiada de los proyectos de inversión asociados con etnias</t>
  </si>
  <si>
    <t>Realizar una socialización de los proyectos de inversión que se gestionen para etnias con el personal d ela Dirección de Asuntos Étnicos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</si>
  <si>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</si>
  <si>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</si>
  <si>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</si>
  <si>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Se evidenciaron los registros de asistencia de las diferentes jornadas de mesas de trabajo realizadas los dias 13,17,18,19 y 30 de octubre de 2017 por la Secretaria general y el apoyo del Grupo Interno de Gestión Contractual</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</si>
  <si>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</si>
  <si>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</si>
  <si>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</si>
  <si>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</si>
  <si>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</si>
  <si>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Posible desconocimiento por parte del personal del proceso contable de los requerimientos vigentes para la elaboración de las notas a los estados fnancieros</t>
  </si>
  <si>
    <t>Realizar una socialización al personal del proceso contable sobre la normatividad vigente para la elaboración de las notas a los estados financieros</t>
  </si>
  <si>
    <t>Posibles deficiencias en la construcción de indicadores</t>
  </si>
  <si>
    <t>Realizar una capacitación sobre construcción de indicadores</t>
  </si>
  <si>
    <t>Subdirección de Acceso a Tierras por Demanda y Descongestión</t>
  </si>
  <si>
    <t>Dirección Acceso a Tierras
Oficina de Planeación</t>
  </si>
  <si>
    <t>Posibles deficiencias en el cruce de bases de datos de diferenets fuentes de información</t>
  </si>
  <si>
    <t>Realizar cruce de bases de datos con la Superintendencia de Notariado y Registro para indentificar predios del FNA que ya hayan sido registrados para actualizar el BPM.</t>
  </si>
  <si>
    <t>Realizar cruce de bases de datos con la Superintendencia de Notariado y Registro para indentificar predios del FNA que ya hayan sido registrados para actualizar el BPM</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</si>
  <si>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</si>
  <si>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</si>
  <si>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</si>
  <si>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</si>
  <si>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</si>
  <si>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</si>
  <si>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</si>
  <si>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</si>
  <si>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</si>
  <si>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</si>
  <si>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Diseñar y socializar procedimiento para la Adjudicación de predios de Orden judicial</t>
  </si>
  <si>
    <t>Diseñar y socializar un procedimiento para la Adjudicación de predios de Orden judicial</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</si>
  <si>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</si>
  <si>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</si>
  <si>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</si>
  <si>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</si>
  <si>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Posible desconocimiento de los tiempos establecidos en el Acuerdo 284 de 2012 para las diferentes actividades contenidas en el mismo</t>
  </si>
  <si>
    <t>Realizar socialización del Acuerdo 284 de 2012 con el personal de la entidad que interviene en procesos asociados</t>
  </si>
  <si>
    <t>Posible inexistencia de lineamientos para la adjudicación de titulación de baldios reservado.</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</si>
  <si>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</si>
  <si>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</si>
  <si>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</si>
  <si>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</si>
  <si>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</si>
  <si>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</si>
  <si>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</si>
  <si>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</si>
  <si>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</si>
  <si>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</si>
  <si>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</si>
  <si>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</si>
  <si>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</si>
  <si>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Diseñar y socializar un  prcedimiento  Adm de predios fiscales patrimoniales y  Adm de predios baldíos,</t>
  </si>
  <si>
    <t>Posible insuficiencia o inexistencia de instrumentos de planeación para monitorear el estado de procesos agrarios</t>
  </si>
  <si>
    <t>Expedir decisiones de fondo, respecto a los procesos agrarios provenientes del exintinto INCODER, con el fin de ordenar el territorios en cuanto a su tenencia, ocupación y aprovechamiento.</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</si>
  <si>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</si>
  <si>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</si>
  <si>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</si>
  <si>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</si>
  <si>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</si>
  <si>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</si>
  <si>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</si>
  <si>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</si>
  <si>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</si>
  <si>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</si>
  <si>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</si>
  <si>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</si>
  <si>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</si>
  <si>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</si>
  <si>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</si>
  <si>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</si>
  <si>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</si>
  <si>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</si>
  <si>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</si>
  <si>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</si>
  <si>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</si>
  <si>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</si>
  <si>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</si>
  <si>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</si>
  <si>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</si>
  <si>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</si>
  <si>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</si>
  <si>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</si>
  <si>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</si>
  <si>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</si>
  <si>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</si>
  <si>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</si>
  <si>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</si>
  <si>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</si>
  <si>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</si>
  <si>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</si>
  <si>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</si>
  <si>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</si>
  <si>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</si>
  <si>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 xml:space="preserve">Actualizar progresivamente el aplicativo de titulación de baldíos a personas naturales, en cuanto a las soliciitudes de adjudicación que se encuentran en trámite 
</t>
  </si>
  <si>
    <t xml:space="preserve">Revisar las solicitudes de adjudicación en trámite con el fin de actualizar la información del aplicativo  de titulación de baldios a personas naturales y generar un informe al respecto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</si>
  <si>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</si>
  <si>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</si>
  <si>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</si>
  <si>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</si>
  <si>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</si>
  <si>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</si>
  <si>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Posible insuficiencia de personal en los procesos misionales</t>
  </si>
  <si>
    <t>Creación de planta temporal para apoyar la ejecución de actividades en los procesos de la entidad</t>
  </si>
  <si>
    <t>Creación de planta temporal para apoyar la ejecución de actividades en lso procesos de la entidad</t>
  </si>
  <si>
    <t>Decreto de creación de planta temporal</t>
  </si>
  <si>
    <t>Subdirección de Talento Humano</t>
  </si>
  <si>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</si>
  <si>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</si>
  <si>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Diseñar y socializar un  prcedimiento  de  Constitución de Zonas de Reserva Campesina-ZRC</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</si>
  <si>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</si>
  <si>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</si>
  <si>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</si>
  <si>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</si>
  <si>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</si>
  <si>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</si>
  <si>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</si>
  <si>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</si>
  <si>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</si>
  <si>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</si>
  <si>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</si>
  <si>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</si>
  <si>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Posibles deficiencias al seguimiento de las acciones asocidadas a la protección los territorios de las comunidades afrodescendientes en Jiguamiandó y Curvaradó</t>
  </si>
  <si>
    <t>Elaborar un informe de las acciones adelantadas en cumplimiento de los Autos A-045 y  299 de 2012 y 222 de 2009.</t>
  </si>
  <si>
    <t>Elaborar un informe de las acciones adelantadas en cumplimiento al  de los Autos A-045 y  299 de 2012 y 222 de 2009.</t>
  </si>
  <si>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</si>
  <si>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 xml:space="preserve">Restitución material del territorio a las  de Comunidades de Jiguamiando y Curvaradó </t>
  </si>
  <si>
    <t>Socialización del proyecto de ley con las comunidades negras raizales y palenqueras representadas en la Consultiva de Alto Nivel</t>
  </si>
  <si>
    <t>Decreto</t>
  </si>
  <si>
    <t>Lo anterior ocasionado por deficienciencias en la planeación y dilaciones en el trámite de adquisición que no hacen eficiente el avance del proceso, principalmente en lo que tiene que ver con la realziación de visitas técnicas a los predios, para emitir concepto de viabilidad y realizacion de avalúos comerciales.</t>
  </si>
  <si>
    <t>Adelantar el proceso de contratación de avaluos comerciales antes de empezar el segundo semestre de cada año</t>
  </si>
  <si>
    <t>Seguimiento semestral a las adquisiciones  de predios para las comunidades indígenas y afrocolombianas con recursos de la vigencia 2011</t>
  </si>
  <si>
    <t>Contrato firmado</t>
  </si>
  <si>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</si>
  <si>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</si>
  <si>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</si>
  <si>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</si>
  <si>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Lo anterior, dado que los recursos se manejan en una misma cuenta bajo unidad de caja, sin contabilidad separada, lo cual conlleva riesgos de confusiónya que se pueden utilizar recursos de un proyecto para actividades de otro, en desmendro de los presupuestos asignados y programados para cada uno de ellos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</si>
  <si>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</si>
  <si>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</si>
  <si>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</si>
  <si>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</si>
  <si>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</si>
  <si>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</si>
  <si>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</si>
  <si>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</si>
  <si>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</si>
  <si>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 xml:space="preserve">formacion a funcionarios </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</si>
  <si>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</si>
  <si>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</si>
  <si>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</si>
  <si>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 xml:space="preserve">reevaluación de los contrastistas </t>
  </si>
  <si>
    <t>Posibles deficiencias o inexistencia de instrumentos o informes que consoliden el estado de procesos de recuperación de baldíos y de acumulación irregular por parte de particulares.</t>
  </si>
  <si>
    <t>Adelantar las actividades del procedimiento admistrativo especial agrario, en lo referente a la recuperación de baldios.</t>
  </si>
  <si>
    <t xml:space="preserve">Elaborar un informe en que se relacionen los resultados de los estudios de acumulación de acuerdo con las solicitudes realizadas por los entes de control  y remitirlos  a la Oficina Jurídica para el inicio de las respectivas demandas.
</t>
  </si>
  <si>
    <t>Informe de Gestión de estudios juridicos realizados.</t>
  </si>
  <si>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</si>
  <si>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</si>
  <si>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</si>
  <si>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</si>
  <si>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</si>
  <si>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</si>
  <si>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</si>
  <si>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</si>
  <si>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</si>
  <si>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</si>
  <si>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</si>
  <si>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</si>
  <si>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</si>
  <si>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</si>
  <si>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</si>
  <si>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</si>
  <si>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</si>
  <si>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</si>
  <si>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Posible inexistencia de controles en procedimiento para la adjudicación de baldíos y/o desconocimiento de las disposiciones existentes por parte de quienes intervienen en la ejecución d ela actividad</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</si>
  <si>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</si>
  <si>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</si>
  <si>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</si>
  <si>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</si>
  <si>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</si>
  <si>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</si>
  <si>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t>Lo anterior ocasionado por falta de seguimeinto y control, lo que no permite definir el estado final o balance económico y de cumplimiento obligacional del contrato.</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</si>
  <si>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</si>
  <si>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</si>
  <si>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</si>
  <si>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</si>
  <si>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</si>
  <si>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</si>
  <si>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</si>
  <si>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</si>
  <si>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</si>
  <si>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</si>
  <si>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</si>
  <si>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</si>
  <si>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Establecer en la politica de cierre de vigencia los requisitos para la cosntitución de cuentas por pagar.</t>
  </si>
  <si>
    <t>Circular</t>
  </si>
  <si>
    <t>Posible insuficiencia o inxistencia de instrumentos para la atención de denuncias</t>
  </si>
  <si>
    <t>Diseñar y socializar un procedimiento para la atención de peticiones, dentro del cual se encuentren incluidas las denuncias</t>
  </si>
  <si>
    <t>Posible insuficiencia o inxistencia de seguimiento al estado de los procesos disicplinarios de la entidad</t>
  </si>
  <si>
    <t>Realizar un seguimiento al estado de los procesos disciplianrios de la Agencia</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</si>
  <si>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</si>
  <si>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</si>
  <si>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</si>
  <si>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</si>
  <si>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</si>
  <si>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</si>
  <si>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</si>
  <si>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</si>
  <si>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</si>
  <si>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</si>
  <si>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</si>
  <si>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r>
      <t xml:space="preserve">Adelantar las decisiones de trámite necesarias en el procedimiento agrario de clarificación, provenientes de la setencia T488 del </t>
    </r>
    <r>
      <rPr>
        <b/>
        <sz val="11"/>
        <color indexed="8"/>
        <rFont val="Arial Narrow"/>
        <family val="2"/>
      </rPr>
      <t>2014,</t>
    </r>
    <r>
      <rPr>
        <sz val="11"/>
        <color indexed="8"/>
        <rFont val="Arial Narrow"/>
        <family val="2"/>
      </rPr>
      <t xml:space="preserve"> en cuanto a la naturaleza de la propiedad.</t>
    </r>
  </si>
  <si>
    <t xml:space="preserve">Adelantar las actividades del procedimiento admistrativo especial agrario, en lo referente a la clarificación de predios, de acuerdo con lo ordenado setencia T488 del 2014. </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</si>
  <si>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</si>
  <si>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</si>
  <si>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</si>
  <si>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</si>
  <si>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</si>
  <si>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</si>
  <si>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</si>
  <si>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</si>
  <si>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</si>
  <si>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</si>
  <si>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</si>
  <si>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</si>
  <si>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</si>
  <si>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</si>
  <si>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</si>
  <si>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</si>
  <si>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</si>
  <si>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</si>
  <si>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</si>
  <si>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Posibles incumplimientos en lo establecido en el Auto 173 de 2012.
Posibles deficiencias en la gestión para la dquisición de predios</t>
  </si>
  <si>
    <t xml:space="preserve">Constituir el resguardo indigena JIW , en cumplimiento del Auto 173 de 2012.
Adquisición de predios para la reubicación de la comunidad JIW.
</t>
  </si>
  <si>
    <t xml:space="preserve">Adquirir  y legalizar los predios para comunidad JIW.
Adquirir 3 predios para la reubicación de la comunidad JIW.
</t>
  </si>
  <si>
    <t>Resguardo constituido
Predios adquiridos</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</si>
  <si>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</si>
  <si>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</si>
  <si>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</si>
  <si>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</si>
  <si>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</si>
  <si>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</si>
  <si>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</si>
  <si>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</si>
  <si>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</si>
  <si>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</si>
  <si>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</si>
  <si>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</si>
  <si>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</si>
  <si>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</si>
  <si>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</si>
  <si>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</si>
  <si>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</si>
  <si>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</si>
  <si>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</si>
  <si>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</si>
  <si>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</si>
  <si>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</si>
  <si>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</si>
  <si>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</si>
  <si>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</si>
  <si>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</si>
  <si>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</si>
  <si>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</si>
  <si>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</si>
  <si>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</si>
  <si>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</si>
  <si>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</si>
  <si>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</si>
  <si>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</si>
  <si>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 ela Agencia</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</si>
  <si>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</si>
  <si>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</si>
  <si>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Por ser el IGAC  la máxima autoridad nacional en los temas de avalúos comerciales y estudios de suelos, dentro de nuestro proceso de control de calidad de avalúos, no podriamos entrar a controvertir las unidades fisiográficas tenidas en cuenta en la realización del avalúo comercial realizado, ya que entrariamos a afectar sus competencias misionales.</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</si>
  <si>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</si>
  <si>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</si>
  <si>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</si>
  <si>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</si>
  <si>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</si>
  <si>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</si>
  <si>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</si>
  <si>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</si>
  <si>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</si>
  <si>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</si>
  <si>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</si>
  <si>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</si>
  <si>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r>
      <rPr>
        <b/>
        <sz val="11"/>
        <color indexed="8"/>
        <rFont val="Arial Narrow"/>
        <family val="2"/>
      </rPr>
      <t>Hallazgo No. 68.</t>
    </r>
    <r>
      <rPr>
        <sz val="11"/>
        <color indexed="8"/>
        <rFont val="Arial Narrow"/>
        <family val="2"/>
      </rPr>
      <t xml:space="preserve"> La Dirección Territorial informó que adelantó 9 trámites en la vigencia 2014, pese no se acato orden judicial. Se observa que son 10 actuaciones las que se adelantaron en la vigencia 2014. Los procedimientos de FNA y gestion documental no son aplicados. La  base de datos entregada por la Territorial en Norte de Santander, contiene información inexacta y no genera confiabilidad</t>
    </r>
  </si>
  <si>
    <t xml:space="preserve">Posible inexistencia de controles en procedimiento </t>
  </si>
  <si>
    <t>Diseñar y socializar 2 procedimientos: 1) Adjudicación de baldíos a personas naturales y 2)Selección de beneficiarios y adjudicación de predios no ocupados.</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</si>
  <si>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</si>
  <si>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</si>
  <si>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</si>
  <si>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</si>
  <si>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</si>
  <si>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r>
      <rPr>
        <b/>
        <sz val="11"/>
        <color indexed="8"/>
        <rFont val="Arial Narrow"/>
        <family val="2"/>
      </rPr>
      <t>Hallazgo No. 30.</t>
    </r>
    <r>
      <rPr>
        <sz val="11"/>
        <color indexed="8"/>
        <rFont val="Arial Narrow"/>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</si>
  <si>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t xml:space="preserve">Diseñar y socializar procedimientos para la Adjudicación del Subsidio Integral de Reforma Agraria y materialización de subsidios.
</t>
  </si>
  <si>
    <t>Diseñar y socializar tres  prcedimientos:  1) Materialización del subsidio-Apoyo para cubrir los requerimientos financieros. 2) Adjudicación del Subsidio Integral de Reforma Agraria y 3) Materialización del subsidio-Adquisición del predio.</t>
  </si>
  <si>
    <r>
      <rPr>
        <b/>
        <sz val="11"/>
        <color indexed="8"/>
        <rFont val="Arial Narrow"/>
        <family val="2"/>
      </rPr>
      <t>Hallazgo No. 55.</t>
    </r>
    <r>
      <rPr>
        <sz val="11"/>
        <color indexed="8"/>
        <rFont val="Arial Narrow"/>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</si>
  <si>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t>Posible inexistencia de controles en procedimiento para la notificación de resoluciones de adjudicación y/o desconocimiento de las disposiciones existentes por parte de quienes intervienen en la ejecución d ela actividad</t>
  </si>
  <si>
    <t>Diseñar y socializar procedimientos para la Adjudicación de baldíos en los que se establezcan controles asociados a la publicación y notificación de actos administrativos</t>
  </si>
  <si>
    <r>
      <rPr>
        <b/>
        <sz val="11"/>
        <color indexed="8"/>
        <rFont val="Arial Narrow"/>
        <family val="2"/>
      </rPr>
      <t>Hallazgo No. 111.</t>
    </r>
    <r>
      <rPr>
        <sz val="11"/>
        <color indexed="8"/>
        <rFont val="Arial Narrow"/>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</si>
  <si>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t xml:space="preserve">Posible inexistencia de lineamientos para la entrega formalizada de predios </t>
  </si>
  <si>
    <r>
      <rPr>
        <b/>
        <sz val="11"/>
        <color indexed="8"/>
        <rFont val="Arial Narrow"/>
        <family val="2"/>
      </rPr>
      <t>Hallazgo No. 115.</t>
    </r>
    <r>
      <rPr>
        <sz val="11"/>
        <color indexed="8"/>
        <rFont val="Arial Narrow"/>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</si>
  <si>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</si>
  <si>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</si>
  <si>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</si>
  <si>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</si>
  <si>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</si>
  <si>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r>
      <rPr>
        <b/>
        <sz val="11"/>
        <color indexed="8"/>
        <rFont val="Arial Narrow"/>
        <family val="2"/>
      </rPr>
      <t>Hallazgo No. 44</t>
    </r>
    <r>
      <rPr>
        <sz val="11"/>
        <color indexed="8"/>
        <rFont val="Arial Narrow"/>
        <family val="2"/>
      </rPr>
      <t xml:space="preserve"> - Archivo Documental Proyectos SIDRA.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</si>
  <si>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t>por deficiencias en los controles y gestión de archivo</t>
  </si>
  <si>
    <t>Revisar el expediente y la información disponible del proyecto en la ANT.</t>
  </si>
  <si>
    <t>Implementar los procedimientos de gestión documental, en el marco de los establecidos por la ANT.</t>
  </si>
  <si>
    <t>Establecer política en materia de gestiòn documental en la Entidad</t>
  </si>
  <si>
    <t>Elaborar un instrumento que establezca la polìtica para el manejo y control de la gestiòn documental en concordancia con los lineamientos dados por el Archivo General de la Nación</t>
  </si>
  <si>
    <t>INSTRUMENTO</t>
  </si>
  <si>
    <t>Por deficiencias de control y monitoreo al proceso, a la necesidad de ajustarse a un recurso adjudicado y demostrar que con tal recurso se generaran determinados salarios</t>
  </si>
  <si>
    <r>
      <t xml:space="preserve">Revisar las carpetas contentivas de los soportes al proceso de adjudicación del subsidio </t>
    </r>
    <r>
      <rPr>
        <sz val="11"/>
        <rFont val="Arial Narrow"/>
        <family val="2"/>
      </rPr>
      <t>SIDRA</t>
    </r>
    <r>
      <rPr>
        <sz val="11"/>
        <color indexed="10"/>
        <rFont val="Arial Narrow"/>
        <family val="2"/>
      </rPr>
      <t xml:space="preserve"> </t>
    </r>
    <r>
      <rPr>
        <sz val="11"/>
        <color indexed="8"/>
        <rFont val="Arial Narrow"/>
        <family val="2"/>
      </rPr>
      <t>y el estado de los proyectos.</t>
    </r>
  </si>
  <si>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</si>
  <si>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</si>
  <si>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</si>
  <si>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Establecer el procedimiento del Subsidio Integral de Reforma Agraria de acuerdo con la nueva estructura de ANT inluyendo mecanismos de control y seguimiento de lo planificado.</t>
  </si>
  <si>
    <t>por cuanto el INCODER no ha realizado el acompañamiento al momento de adquirir los elementos autorizados ni posteriormente el seguimiento que le permita verificar que los recursos hayan sido utilizados conforme a la destinación prevista y autorizada,</t>
  </si>
  <si>
    <t>Establecer el procedimiento del Subsidio Integral de Reforma Agraria de acuerdo con la nueva estructura de ANT inluyendo mecanismos de control y seguimiento de la ejecución presupuestal de los proyectos, de conformidad con las competencias de la ANT en el marco del Decreto 2363 del 2015 y en la articulación con la ADR como idoneo en los componentes productivos posterior a la adjudicación</t>
  </si>
  <si>
    <t>deficiencias en la eficacia de la gestión adelantada por el INCODER</t>
  </si>
  <si>
    <t>Revisar las causas que generon demoras en el procedimiento.</t>
  </si>
  <si>
    <t>debilidades en el proceso administrativo de planeación, así como en la gestión desarrollada por el INCODER</t>
  </si>
  <si>
    <t>incumplimiento de las responsabilidades asignadas en el protocolo vigente</t>
  </si>
  <si>
    <t>Establecer el procedimiento del Subsidio Integral de Reforma Agraria de acuerdo con la nueva estructura de ANT inluyendo mecanismos de control y seguimiento de los comités de compra, de conformidad con las competencias de la ANT en el marco del Decreto 2363 del 2015 y en la articulación con la ADR como idoneo en los componentes productivos posterior a la adjudicación del predio.</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</si>
  <si>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</si>
  <si>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</si>
  <si>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</si>
  <si>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</si>
  <si>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</si>
  <si>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</si>
  <si>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</si>
  <si>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</si>
  <si>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Capacitar a los servidores públicos de la Dirección de Asuntos Étnicos de la ANT en el correcto archivo de expedeintes conforme al Decreto 1071 de 2015 y de acuerdo con la reglamentación del Archivo General de la Nación (Decreto 1080 de 2015)</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</si>
  <si>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</si>
  <si>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</si>
  <si>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</si>
  <si>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</si>
  <si>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</si>
  <si>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</si>
  <si>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</si>
  <si>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</si>
  <si>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</si>
  <si>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</si>
  <si>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</si>
  <si>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</si>
  <si>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</si>
  <si>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</si>
  <si>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</si>
  <si>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</si>
  <si>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</si>
  <si>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</si>
  <si>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</si>
  <si>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</si>
  <si>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</si>
  <si>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</si>
  <si>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</si>
  <si>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</si>
  <si>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</si>
  <si>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</si>
  <si>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</si>
  <si>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</si>
  <si>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Narrow"/>
        <family val="2"/>
      </rPr>
      <t xml:space="preserve">Revisar el estado de las pólizas del 100% de los contratos vigentes, y adelantar las gestiones necesarias en ausencia de poliza", </t>
    </r>
    <r>
      <rPr>
        <sz val="11"/>
        <color indexed="8"/>
        <rFont val="Arial Narrow"/>
        <family val="2"/>
      </rPr>
      <t>no es posible realizar dicha modificación, teniendo en cuenta que esta, aunque se ha demostrado avace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</si>
  <si>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</si>
  <si>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Los soportes no evidencian el cumplimeinto de la acción</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</si>
  <si>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</si>
  <si>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</si>
  <si>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</si>
  <si>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</si>
  <si>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Esta actividad se encuentra dentro de los tiempos de ejecución, sin embargo se evidenció cumpliento anticipado</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</si>
  <si>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</si>
  <si>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</si>
  <si>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</si>
  <si>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</si>
  <si>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Posibles deficiencias en la supervisión de los contratos de arrendamiento, en lo atinente a las obigaciones contractuales relacionadas con temas ambientales</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</si>
  <si>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</si>
  <si>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</si>
  <si>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</si>
  <si>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</si>
  <si>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</si>
  <si>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</si>
  <si>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</si>
  <si>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</si>
  <si>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</si>
  <si>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Socializar normatividad y disposiciciones vigentes aplicables a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</si>
  <si>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</si>
  <si>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</si>
  <si>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</si>
  <si>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</si>
  <si>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</si>
  <si>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</si>
  <si>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</si>
  <si>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</si>
  <si>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</si>
  <si>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</si>
  <si>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Revisar el 100% de contratos de arrendamiento vigentes para establecer en cuáles de ellos se encuentra incluída la cláusula relacionada con la nulidad establecida en la sentencia del Consejo de Estado y proceder a la expedición del documento modificatorio.</t>
  </si>
  <si>
    <t>Porcentaje de Contratos vigentes revisados y ajustados</t>
  </si>
  <si>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habia sido reportado en los anteriores seguimientos del Plan de mejoramiento. Así mismo, informan que efectuaron la expedición de los documentos modificatorios que los requerian, po rlo que se observaron los oficios de notificación a los arrendatarios informando la modificación de la clausula segunda del contrato de arrendamiento.
Por lo anterior, se da cumplimiento de 100%. Sin embargo la actividad fue ejecutada con fecha posterior a la programada. 
</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</si>
  <si>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</si>
  <si>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</si>
  <si>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</si>
  <si>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</si>
  <si>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</si>
  <si>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</si>
  <si>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</si>
  <si>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</si>
  <si>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</si>
  <si>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</si>
  <si>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</si>
  <si>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</si>
  <si>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</si>
  <si>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</si>
  <si>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</si>
  <si>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</si>
  <si>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</si>
  <si>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</si>
  <si>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</si>
  <si>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</si>
  <si>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</si>
  <si>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</si>
  <si>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</si>
  <si>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</si>
  <si>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</si>
  <si>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</si>
  <si>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</si>
  <si>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</si>
  <si>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</si>
  <si>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</si>
  <si>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 xml:space="preserve">Desarrollo e Implementación de una herramienta de apoyo a la supervision </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</si>
  <si>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</si>
  <si>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</si>
  <si>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</si>
  <si>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</si>
  <si>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</si>
  <si>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</si>
  <si>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</si>
  <si>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</si>
  <si>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</si>
  <si>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</si>
  <si>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</si>
  <si>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</si>
  <si>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</si>
  <si>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</si>
  <si>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</si>
  <si>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</si>
  <si>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</si>
  <si>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</si>
  <si>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</si>
  <si>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</si>
  <si>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</si>
  <si>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</si>
  <si>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</si>
  <si>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</si>
  <si>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</si>
  <si>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</si>
  <si>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</si>
  <si>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</si>
  <si>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</si>
  <si>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</si>
  <si>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</si>
  <si>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Secretaría General: Grupo de Contración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</si>
  <si>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</si>
  <si>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</si>
  <si>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</si>
  <si>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</si>
  <si>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</si>
  <si>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</si>
  <si>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</si>
  <si>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</si>
  <si>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</si>
  <si>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</si>
  <si>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</si>
  <si>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</si>
  <si>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</si>
  <si>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</si>
  <si>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</si>
  <si>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</si>
  <si>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</si>
  <si>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</si>
  <si>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</si>
  <si>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</si>
  <si>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</si>
  <si>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</si>
  <si>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</si>
  <si>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Elaborar y socializar un memorando circular donde se indique la estructura de la cadena de valor de un  proyecto de inversión y a su vez informándoles las posibles consecuencias de la no aplicación del principio presupuestal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</si>
  <si>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</si>
  <si>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</si>
  <si>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</si>
  <si>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</si>
  <si>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</si>
  <si>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</si>
  <si>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</si>
  <si>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</si>
  <si>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</si>
  <si>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</si>
  <si>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</si>
  <si>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</si>
  <si>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</si>
  <si>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</si>
  <si>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</si>
  <si>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Se observaron registros de asistencia del 24 y 25 de abril de 2018, para la construcción y revisión de la Guia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dió aprobación para la adopción de la Guia Operativa de las Iniciativas Comunitarias, la cual en contenido  contempla la socializacion.- 
Como evidencia se  suministro el listado de asistencia de la socializacion que se hizo el 27 de julio al interior del grupo de trabajo de iniciativas comunitarias
Por lo anterior se da cumplimiento a la acción con fecha posterior a la programada.</t>
  </si>
  <si>
    <t>Fotalecer el instructivo de implementación de iniciativas comunitarias</t>
  </si>
  <si>
    <t xml:space="preserve">Actualizar el instructivo involucrando i) proceso de selección objetivo para la ejecución de la inicitativa. ii) Adjudicación al grupo de interés. </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</si>
  <si>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</si>
  <si>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</si>
  <si>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</si>
  <si>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</si>
  <si>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</si>
  <si>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</si>
  <si>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</si>
  <si>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</si>
  <si>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Se observó acta N°7 mediante la cual se registra la realización d ela supervisión de ejecución técnica administrativa y financiera Res 306 de 2016. Así mismo se observó informe resumen de ejecución de la inciativa denominada "implementación de cultivos de plátano, maíz y cacao....". Por lo anterior se da cumplimiento de 100%</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</si>
  <si>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</si>
  <si>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</si>
  <si>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</si>
  <si>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La Dependencia suministró información de avance de la acción. Sin embargo, la acción no presentaa cumplimiento, debido a que no se aplicó la encuesta de satisfacción. </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</si>
  <si>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</si>
  <si>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</si>
  <si>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</si>
  <si>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</si>
  <si>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Se observó anexo 6. Concepto de viabilidad jurídica tecnica y financiera de iniciativa comunitaria aprobada para el montaje de un invernadero comunitario para la producción de hortalizas en la comunidad indígena Arhuaca Ikarwa, así como, la base de datos utilizada para llevar el control de las iniciativas de acuerdo a la Guía operativa establecida. Por lo anterior se da cumplimiento de 100%
</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</si>
  <si>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</si>
  <si>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</si>
  <si>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</si>
  <si>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</si>
  <si>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</si>
  <si>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</si>
  <si>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</si>
  <si>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</si>
  <si>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Debilidades en la estructuración juridico - técnica de las necesidades y su relación con la modalidad y régimen jurídico aplicable</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</si>
  <si>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</si>
  <si>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</si>
  <si>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</si>
  <si>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</si>
  <si>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</si>
  <si>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</si>
  <si>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</si>
  <si>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</si>
  <si>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</si>
  <si>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</si>
  <si>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</si>
  <si>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</si>
  <si>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</si>
  <si>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</si>
  <si>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</si>
  <si>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</si>
  <si>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</si>
  <si>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</si>
  <si>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</si>
  <si>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</si>
  <si>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</si>
  <si>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 xml:space="preserve">Se observaron las conciliaciones correspondientes al mes de julio, agosto, septiembre, octubre, noviembre, diciembre,enero y febrero. Por lo anterior se da cumplimiento de 100% de la actividad. </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</si>
  <si>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</si>
  <si>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</si>
  <si>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</si>
  <si>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</si>
  <si>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</si>
  <si>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</si>
  <si>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</si>
  <si>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</si>
  <si>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</si>
  <si>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</si>
  <si>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</si>
  <si>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</si>
  <si>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</si>
  <si>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</si>
  <si>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</si>
  <si>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</si>
  <si>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</si>
  <si>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</si>
  <si>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</si>
  <si>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</si>
  <si>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</si>
  <si>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</si>
  <si>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</si>
  <si>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</si>
  <si>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</si>
  <si>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</si>
  <si>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</si>
  <si>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</si>
  <si>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</si>
  <si>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Realizar  informe de las acciones juridicas y/o administrativas a que halla lugar en cada caso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</si>
  <si>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</si>
  <si>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</si>
  <si>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</si>
  <si>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</si>
  <si>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Falta de control en la información presentada por el supervisor en lo referentea la legalización de recursos en las fechas establecidas</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</si>
  <si>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</si>
  <si>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</si>
  <si>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</si>
  <si>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</si>
  <si>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</si>
  <si>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</si>
  <si>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</si>
  <si>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</si>
  <si>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</si>
  <si>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</si>
  <si>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</si>
  <si>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</si>
  <si>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</si>
  <si>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</si>
  <si>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</si>
  <si>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Ausencia de politicas, procedimientos o formatos de la ANT para la presentación y consolidación de la información y soportes de consignaciones realizadas por terceros con ocasión a servicios de copias</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</si>
  <si>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</si>
  <si>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</si>
  <si>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</si>
  <si>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</si>
  <si>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</si>
  <si>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</si>
  <si>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La contabiilización de la cuenta inventarios terrenos corresponde a los bienes tranferidos por actas de liquidación del INCODER sin que exista una titularización formal en los folios de matrícula inmobiliaria a la ANT</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</si>
  <si>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</si>
  <si>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</si>
  <si>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</si>
  <si>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</si>
  <si>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</si>
  <si>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</si>
  <si>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</si>
  <si>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</si>
  <si>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</si>
  <si>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</si>
  <si>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</si>
  <si>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</si>
  <si>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</si>
  <si>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</si>
  <si>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</si>
  <si>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</si>
  <si>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</si>
  <si>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</si>
  <si>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Falta de políticas específicas, que muestren las características  y el manejo específico en cuanto a reconocimiento, clasificación, medicion inicial, medición posterior y revelación de algunas cuentas.</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</si>
  <si>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</si>
  <si>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</si>
  <si>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</si>
  <si>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</si>
  <si>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</si>
  <si>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</si>
  <si>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</si>
  <si>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</si>
  <si>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</si>
  <si>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</si>
  <si>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</si>
  <si>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La justificación de la constitucion de la reserva presupuestal no se enmarca dentro del concepto de caso fortuito y fuerza mayor</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</si>
  <si>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</si>
  <si>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</si>
  <si>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</si>
  <si>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</si>
  <si>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</si>
  <si>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</si>
  <si>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</si>
  <si>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Impulsar las actuaciones para cumplir con los terminos estimados dentro del procedimiento de adquisición de predios.</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</si>
  <si>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</si>
  <si>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</si>
  <si>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</si>
  <si>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</si>
  <si>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</si>
  <si>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</si>
  <si>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</si>
  <si>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</si>
  <si>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</si>
  <si>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</si>
  <si>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</si>
  <si>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</si>
  <si>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</si>
  <si>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</si>
  <si>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</si>
  <si>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</si>
  <si>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</si>
  <si>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</si>
  <si>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 xml:space="preserve">Incluir en el manual de supervisión de la ANT la obligación por parte de los supervisores de seguimiento expreso y certificación detallada de la ejecución de los recursos de contrapartida en los convenios dde cooperación </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</si>
  <si>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</si>
  <si>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</si>
  <si>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</si>
  <si>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</si>
  <si>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</si>
  <si>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</si>
  <si>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</si>
  <si>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</si>
  <si>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Solicitar a la Oficina de las Naciones Unidas contra la Droga y el Delit - UNODC pronunciamiento sobre el alcance de la inmunidad de jurisdicción que ostenta y el compromiso de presentar información financiera desasgregada</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</si>
  <si>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</si>
  <si>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</si>
  <si>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</si>
  <si>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</si>
  <si>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</si>
  <si>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Solicitar a FAO Colombia pronunciamiento sobre el alcance de la inmunidad de jurisdicción que ostenta y el compromiso de presentar información financiera desasgregada</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</si>
  <si>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</si>
  <si>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</si>
  <si>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</si>
  <si>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</si>
  <si>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</si>
  <si>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</si>
  <si>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</si>
  <si>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</si>
  <si>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</si>
  <si>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</si>
  <si>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</si>
  <si>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</si>
  <si>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</si>
  <si>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</si>
  <si>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</si>
  <si>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</si>
  <si>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</si>
  <si>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Estudio y analisis del Acuerdo Marco por el cual se suscribió el contrato Interadministrativo, así como los términos convenidos</t>
  </si>
  <si>
    <t xml:space="preserve">Revisar y si es del caso, ajustar, los formatos de presentación de la información financieta.  </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</si>
  <si>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</si>
  <si>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</si>
  <si>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</si>
  <si>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</si>
  <si>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</si>
  <si>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</si>
  <si>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</si>
  <si>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</si>
  <si>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r>
      <t>Elaborar  informe técnico que contenga modelos productivos concordantes con la disponibilidad de agua actual.</t>
    </r>
    <r>
      <rPr>
        <sz val="11"/>
        <color indexed="10"/>
        <rFont val="Arial Narrow"/>
        <family val="2"/>
      </rPr>
      <t xml:space="preserve"> </t>
    </r>
  </si>
  <si>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</si>
  <si>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</si>
  <si>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</si>
  <si>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</si>
  <si>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</si>
  <si>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 xml:space="preserve">Realizar visitas topograficas y agronomicas de los predios </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</si>
  <si>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</si>
  <si>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</si>
  <si>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</si>
  <si>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</si>
  <si>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</si>
  <si>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</si>
  <si>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</si>
  <si>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</si>
  <si>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</si>
  <si>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</si>
  <si>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</si>
  <si>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</si>
  <si>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</si>
  <si>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</si>
  <si>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</si>
  <si>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</si>
  <si>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</si>
  <si>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 xml:space="preserve">Solicitud a la Dirección de Asuntos Étnicos de la ANT, con el fin de verificar si sobre el predio denominado el Mediecito la Selva, se presenta alguna solicitud de constitución, restructuración, ampliación o saneamiento del reguardo indígena. </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</si>
  <si>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</si>
  <si>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</si>
  <si>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</si>
  <si>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</si>
  <si>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</si>
  <si>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</si>
  <si>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</si>
  <si>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</si>
  <si>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</si>
  <si>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</si>
  <si>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</si>
  <si>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</si>
  <si>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Dar respuesta a la solicitud efectuada por la Dirección de Acceso a Tierras de la ANT, respecto del predio denominado el Mediecito la Selva con relación a alguna solicitud de constitución, reestructuración, ampliación o saneamiento del reguardo indígena.</t>
  </si>
  <si>
    <t>Solicitud al Ministerio Público y al Ministerio del Interior, para acompañamiento en los diálogos entre la comunidad indígena y campesinos  que conlleve a establecer una solución concertada integral y definitiva.</t>
  </si>
  <si>
    <t>Participar de las convocatorias de la Dirección de Acceso a Tierras y el Grupo de Diálogo Social, para acompañar el diálodo entre las comunidades involucradas.</t>
  </si>
  <si>
    <t xml:space="preserve">Acta </t>
  </si>
  <si>
    <t>Inadecuado control y seguimiento de la ANT, frente al deber de concertación con las instancias representativas de las comunidades indígenas.</t>
  </si>
  <si>
    <t>Verificar la suscribción de las actas de las sesiones de la CNTI, por parte de los representantes del Gobierno Nacional y de los Delegados de los pueblos indígenas de la CNTI.</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</si>
  <si>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</si>
  <si>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</si>
  <si>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</si>
  <si>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Denuncia en el marco de la Auditoría Financiera vigencia fiscal 2018</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</si>
  <si>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</si>
  <si>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</si>
  <si>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</si>
  <si>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</si>
  <si>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</si>
  <si>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</si>
  <si>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</si>
  <si>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</si>
  <si>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</si>
  <si>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</si>
  <si>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</si>
  <si>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</si>
  <si>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Realizar la  coordinación y articulación con el grupo de trabajo Geografía y Topografía para la revisión y ajuste de la información cartográfica polígonos Zonas de Reserva Campesina actualmente constituídas (cruces con capas temáticas para identificación y subsanación de determinantes ambientales y/o jurídicas)</t>
  </si>
  <si>
    <t>Polígono Zonas de Reserva Campesina actualmente constituídas ajustados y validados</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</si>
  <si>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</si>
  <si>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</si>
  <si>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</si>
  <si>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</si>
  <si>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</si>
  <si>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</si>
  <si>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</si>
  <si>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</si>
  <si>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</si>
  <si>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</si>
  <si>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</si>
  <si>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</si>
  <si>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</si>
  <si>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</si>
  <si>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</si>
  <si>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</si>
  <si>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</si>
  <si>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</si>
  <si>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</si>
  <si>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</si>
  <si>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</si>
  <si>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</si>
  <si>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r>
      <t xml:space="preserve">Socializar los proyectos de inversión y apropiación presupuestal </t>
    </r>
    <r>
      <rPr>
        <sz val="11"/>
        <rFont val="Arial Narrow"/>
        <family val="2"/>
      </rPr>
      <t xml:space="preserve"> </t>
    </r>
    <r>
      <rPr>
        <sz val="11"/>
        <color theme="1"/>
        <rFont val="Arial Narrow"/>
        <family val="2"/>
      </rPr>
      <t>para vigencia 2020 a Direcciones misionales y Subdirección Administrativa y Financiera de conformidad con el Decreto 902 de 2017</t>
    </r>
  </si>
  <si>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</si>
  <si>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</si>
  <si>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</si>
  <si>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</si>
  <si>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</si>
  <si>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formato de control documental  que permita realizar el check List al proceso de compra directa desde su inicio hasta el final. (Programas Especiales)</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</si>
  <si>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</si>
  <si>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</si>
  <si>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</si>
  <si>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</si>
  <si>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</si>
  <si>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t>Ejecutada</t>
  </si>
  <si>
    <t>Incumplida</t>
  </si>
  <si>
    <t>En términos</t>
  </si>
  <si>
    <t>Ejecutadas</t>
  </si>
  <si>
    <t>Incumplidas</t>
  </si>
  <si>
    <t>Total</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</si>
  <si>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</si>
  <si>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</si>
  <si>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</si>
  <si>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</si>
  <si>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</si>
  <si>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</si>
  <si>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</si>
  <si>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</si>
  <si>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</si>
  <si>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</si>
  <si>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</si>
  <si>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</si>
  <si>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</si>
  <si>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Plan de Mejoramiento CGR</t>
  </si>
  <si>
    <t>Total PMI</t>
  </si>
  <si>
    <t>Subdirección de Seguridad Jurídica de Tierras</t>
  </si>
  <si>
    <t>TOTAL ACUMULADO</t>
  </si>
  <si>
    <t>Total MPI</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</si>
  <si>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</si>
  <si>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</si>
  <si>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</si>
  <si>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</si>
  <si>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</si>
  <si>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</si>
  <si>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</si>
  <si>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</si>
  <si>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</si>
  <si>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t>Informe semestral indicando la relación de renovaciones y/o nuevos convenios de cooperación con anexo técnico con el compromiso de soportabilidad en el gasto y su alcance</t>
  </si>
  <si>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 </t>
    </r>
    <r>
      <rPr>
        <sz val="11"/>
        <rFont val="Arial Narrow"/>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Narrow"/>
        <family val="2"/>
      </rPr>
      <t>http://intranet.agenciadetierras.gov.co/index.php/administracion-de-bienes-y-servicios/</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</si>
  <si>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</si>
  <si>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Narrow"/>
        <family val="2"/>
      </rPr>
      <t>30/12/2019.</t>
    </r>
    <r>
      <rPr>
        <sz val="11"/>
        <color theme="1"/>
        <rFont val="Arial Narrow"/>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del 14/01/2020, el cual informa que "</t>
    </r>
    <r>
      <rPr>
        <i/>
        <sz val="11"/>
        <color theme="1"/>
        <rFont val="Arial Narrow"/>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Narrow"/>
        <family val="2"/>
      </rPr>
      <t xml:space="preserve">http://intranet.agenciadetierras.gov.co/index.php/gestion-financiera/ </t>
    </r>
    <r>
      <rPr>
        <sz val="11"/>
        <color rgb="FF0070C0"/>
        <rFont val="Arial Narrow"/>
        <family val="2"/>
      </rPr>
      <t xml:space="preserve">"
</t>
    </r>
    <r>
      <rPr>
        <sz val="11"/>
        <color theme="1"/>
        <rFont val="Arial Narrow"/>
        <family val="2"/>
      </rPr>
      <t>Cabe señalar, que dada a la fecha de expedición del informe (14/01/2020), la actividad presentó cierre posterior a la fecha establecida para su finalización (30/09/2019).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</si>
  <si>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</si>
  <si>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</si>
  <si>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21/12/2020. </t>
    </r>
    <r>
      <rPr>
        <sz val="11"/>
        <color theme="1"/>
        <rFont val="Arial Narrow"/>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Narrow"/>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Narrow"/>
        <family val="2"/>
      </rPr>
      <t>". 
Cabe señalar, que dada a la fecha de expedición del informe (14/01/2020), la actividad presentó cierre posterior a la fecha establecida para su finalización (31/10/2019).</t>
    </r>
  </si>
  <si>
    <r>
      <rPr>
        <b/>
        <sz val="11"/>
        <color theme="1"/>
        <rFont val="Arial Narrow"/>
        <family val="2"/>
      </rPr>
      <t>30/12/2019.</t>
    </r>
    <r>
      <rPr>
        <sz val="11"/>
        <color theme="1"/>
        <rFont val="Arial Narrow"/>
        <family val="2"/>
      </rPr>
      <t xml:space="preserve"> No se observaron los soportes que evidencien el reporte de cumplimiento realizado por el responsable de ejecución de la actividad.
</t>
    </r>
    <r>
      <rPr>
        <b/>
        <sz val="11"/>
        <color theme="1"/>
        <rFont val="Arial Narrow"/>
        <family val="2"/>
      </rPr>
      <t xml:space="preserve">21/12/2020. </t>
    </r>
    <r>
      <rPr>
        <sz val="11"/>
        <color theme="1"/>
        <rFont val="Arial Narrow"/>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</si>
  <si>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Narrow"/>
        <family val="2"/>
      </rPr>
      <t xml:space="preserve">30/12/2019. </t>
    </r>
    <r>
      <rPr>
        <sz val="11"/>
        <color theme="1"/>
        <rFont val="Arial Narrow"/>
        <family val="2"/>
      </rPr>
      <t xml:space="preserve">No se observaron los soportes que evidencien el reporte de cumplimiento realizado por el responsable de ejecución de la actividad.
</t>
    </r>
    <r>
      <rPr>
        <b/>
        <sz val="11"/>
        <color theme="1"/>
        <rFont val="Arial Narrow"/>
        <family val="2"/>
      </rPr>
      <t xml:space="preserve">
21/12/2020. </t>
    </r>
    <r>
      <rPr>
        <sz val="11"/>
        <color theme="1"/>
        <rFont val="Arial Narrow"/>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</si>
  <si>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Narrow"/>
        <family val="2"/>
      </rPr>
      <t xml:space="preserve">30/12/2019. </t>
    </r>
    <r>
      <rPr>
        <sz val="11"/>
        <color theme="1"/>
        <rFont val="Arial Narrow"/>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</si>
  <si>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rPr>
        <b/>
        <sz val="11"/>
        <color theme="1"/>
        <rFont val="Arial Narrow"/>
        <family val="2"/>
      </rPr>
      <t xml:space="preserve">30/12/2019. </t>
    </r>
    <r>
      <rPr>
        <sz val="11"/>
        <color theme="1"/>
        <rFont val="Arial Narrow"/>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</si>
  <si>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rPr>
        <b/>
        <sz val="11"/>
        <color rgb="FF000000"/>
        <rFont val="Arial Narrow"/>
        <family val="2"/>
      </rPr>
      <t>30/12/2019.</t>
    </r>
    <r>
      <rPr>
        <sz val="11"/>
        <color rgb="FF000000"/>
        <rFont val="Arial Narrow"/>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Narrow"/>
        <family val="2"/>
      </rPr>
      <t xml:space="preserve">20/01/2020. </t>
    </r>
    <r>
      <rPr>
        <sz val="11"/>
        <color rgb="FF000000"/>
        <rFont val="Arial Narrow"/>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Narrow"/>
        <family val="2"/>
      </rPr>
      <t>21/01/2020.</t>
    </r>
    <r>
      <rPr>
        <sz val="11"/>
        <color rgb="FF000000"/>
        <rFont val="Arial Narrow"/>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</si>
  <si>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</si>
  <si>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</si>
  <si>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</si>
  <si>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r>
      <rPr>
        <b/>
        <sz val="11"/>
        <color theme="1"/>
        <rFont val="Arial Narrow"/>
        <family val="2"/>
      </rPr>
      <t xml:space="preserve">30/12/2019. </t>
    </r>
    <r>
      <rPr>
        <sz val="11"/>
        <color theme="1"/>
        <rFont val="Arial Narrow"/>
        <family val="2"/>
      </rPr>
      <t>La actividad presentó incumplimiento frente a lo planificado, toda vez que, no se suministraron avances de gestión y/o cumplimiento por parte del responsable de ejecución.</t>
    </r>
  </si>
  <si>
    <r>
      <rPr>
        <b/>
        <sz val="11"/>
        <color theme="1"/>
        <rFont val="Arial Narrow"/>
        <family val="2"/>
      </rPr>
      <t>20/01/2020.</t>
    </r>
    <r>
      <rPr>
        <sz val="11"/>
        <color theme="1"/>
        <rFont val="Arial Narrow"/>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Narrow"/>
        <family val="2"/>
      </rPr>
      <t xml:space="preserve">
21/01/2020. </t>
    </r>
    <r>
      <rPr>
        <sz val="11"/>
        <color theme="1"/>
        <rFont val="Arial Narrow"/>
        <family val="2"/>
      </rPr>
      <t>Se evidenciaron pantallazos pertenecientes al SIT en los cuales se puede observar el funcionamiento de los reportes enunciados anteriormente.</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</si>
  <si>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</si>
  <si>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rgb="FF000000"/>
        <rFont val="Arial Narrow"/>
        <family val="2"/>
      </rPr>
      <t>30/09/2018.</t>
    </r>
    <r>
      <rPr>
        <sz val="11"/>
        <color rgb="FF000000"/>
        <rFont val="Arial Narrow"/>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Narrow"/>
        <family val="2"/>
      </rPr>
      <t>30/12/2018.</t>
    </r>
    <r>
      <rPr>
        <sz val="11"/>
        <color rgb="FF000000"/>
        <rFont val="Arial Narrow"/>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Narrow"/>
        <family val="2"/>
      </rPr>
      <t>21/01/2020.</t>
    </r>
    <r>
      <rPr>
        <sz val="11"/>
        <color rgb="FF000000"/>
        <rFont val="Arial Narrow"/>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</si>
  <si>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</si>
  <si>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</si>
  <si>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</si>
  <si>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</si>
  <si>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</si>
  <si>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</si>
  <si>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</si>
  <si>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</si>
  <si>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</si>
  <si>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</si>
  <si>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</si>
  <si>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</si>
  <si>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</si>
  <si>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</si>
  <si>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</si>
  <si>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</si>
  <si>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</si>
  <si>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</si>
  <si>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</si>
  <si>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</si>
  <si>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</si>
  <si>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</si>
  <si>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</si>
  <si>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</si>
  <si>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</si>
  <si>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</si>
  <si>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</si>
  <si>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</si>
  <si>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</si>
  <si>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</si>
  <si>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</si>
  <si>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</si>
  <si>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</si>
  <si>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</si>
  <si>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</si>
  <si>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</si>
  <si>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</si>
  <si>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</si>
  <si>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</si>
  <si>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</si>
  <si>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</si>
  <si>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</si>
  <si>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</si>
  <si>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</si>
  <si>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</si>
  <si>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</si>
  <si>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</si>
  <si>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</si>
  <si>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</si>
  <si>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</si>
  <si>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</si>
  <si>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</si>
  <si>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</si>
  <si>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</si>
  <si>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</si>
  <si>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</si>
  <si>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</si>
  <si>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</si>
  <si>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</si>
  <si>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</si>
  <si>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</si>
  <si>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</si>
  <si>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</si>
  <si>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</si>
  <si>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</si>
  <si>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</si>
  <si>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</si>
  <si>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</si>
  <si>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</si>
  <si>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</si>
  <si>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</si>
  <si>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</si>
  <si>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</si>
  <si>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</si>
  <si>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</si>
  <si>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</si>
  <si>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</si>
  <si>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</si>
  <si>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</si>
  <si>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</si>
  <si>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</si>
  <si>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</si>
  <si>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</si>
  <si>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</si>
  <si>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</si>
  <si>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</si>
  <si>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</si>
  <si>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</si>
  <si>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</si>
  <si>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</si>
  <si>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</si>
  <si>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</si>
  <si>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</si>
  <si>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Efecitividad</t>
  </si>
  <si>
    <t>Ejecutada posterior</t>
  </si>
  <si>
    <r>
      <rPr>
        <b/>
        <sz val="11"/>
        <color theme="1"/>
        <rFont val="Arial Narrow"/>
        <family val="2"/>
      </rPr>
      <t xml:space="preserve">30/12/2019. </t>
    </r>
    <r>
      <rPr>
        <sz val="11"/>
        <color theme="1"/>
        <rFont val="Arial Narrow"/>
        <family val="2"/>
      </rPr>
      <t>Se observó comunicado oficial del 30/08/2019 bajo radicado 20196200753091, dirigido al Contaduría General de la Nación, de asunto "solicitud concepto bienes baldíos de la nación.</t>
    </r>
  </si>
  <si>
    <r>
      <rPr>
        <b/>
        <sz val="11"/>
        <color theme="1"/>
        <rFont val="Arial Narrow"/>
        <family val="2"/>
      </rPr>
      <t xml:space="preserve">30/12/2019. </t>
    </r>
    <r>
      <rPr>
        <sz val="11"/>
        <color theme="1"/>
        <rFont val="Arial Narrow"/>
        <family val="2"/>
      </rPr>
      <t>Se observó el Acta 001 del 03/09/2019  y listado de asistencia de la mesa de trabajo realizada para llevar a cabo la revisión del Manual e Políticas Contables, con el fin de analizar la inclusión de las observaciones planteadas por la CGR.</t>
    </r>
  </si>
  <si>
    <r>
      <rPr>
        <b/>
        <sz val="11"/>
        <rFont val="Arial Narrow"/>
        <family val="2"/>
      </rPr>
      <t>30/12/2019</t>
    </r>
    <r>
      <rPr>
        <sz val="11"/>
        <rFont val="Arial Narrow"/>
        <family val="2"/>
      </rPr>
      <t xml:space="preserve"> La actividad se encuentra en términos para su ejecución, sin embargo no se presentó avances parciales</t>
    </r>
  </si>
  <si>
    <t>Pendiente de evaluar</t>
  </si>
  <si>
    <r>
      <rPr>
        <b/>
        <sz val="11"/>
        <color theme="1"/>
        <rFont val="Arial Narrow"/>
        <family val="2"/>
      </rPr>
      <t xml:space="preserve">30/12/2019. </t>
    </r>
    <r>
      <rPr>
        <sz val="11"/>
        <color theme="1"/>
        <rFont val="Arial Narrow"/>
        <family val="2"/>
      </rPr>
      <t xml:space="preserve"> Se observó soporte del cronograma de actividades el cual esta incluido en la presentación de la capacitación.</t>
    </r>
  </si>
  <si>
    <r>
      <rPr>
        <b/>
        <sz val="11"/>
        <color theme="1"/>
        <rFont val="Arial Narrow"/>
        <family val="2"/>
      </rPr>
      <t xml:space="preserve">30/12/2019. </t>
    </r>
    <r>
      <rPr>
        <sz val="11"/>
        <color theme="1"/>
        <rFont val="Arial Narrow"/>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</si>
  <si>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Narrow"/>
        <family val="2"/>
      </rPr>
      <t xml:space="preserve">30/12/2019. </t>
    </r>
    <r>
      <rPr>
        <sz val="11"/>
        <color theme="1"/>
        <rFont val="Arial Narrow"/>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</si>
  <si>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Narrow"/>
        <family val="2"/>
      </rPr>
      <t xml:space="preserve">30/12/2019. </t>
    </r>
    <r>
      <rPr>
        <sz val="11"/>
        <color theme="1"/>
        <rFont val="Arial Narrow"/>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</si>
  <si>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</si>
  <si>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</si>
  <si>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Narrow"/>
        <family val="2"/>
      </rPr>
      <t xml:space="preserve">30/12/2019. </t>
    </r>
    <r>
      <rPr>
        <sz val="11"/>
        <color theme="1"/>
        <rFont val="Arial Narrow"/>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</si>
  <si>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</si>
  <si>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Narrow"/>
        <family val="2"/>
      </rPr>
      <t xml:space="preserve">30/12/2019. </t>
    </r>
    <r>
      <rPr>
        <sz val="11"/>
        <color theme="1"/>
        <rFont val="Arial Narrow"/>
        <family val="2"/>
      </rPr>
      <t xml:space="preserve"> La actividad presentó incumplimiento, dado que, no se allegaron los soportes que evidencien la gestión reportada.
</t>
    </r>
    <r>
      <rPr>
        <b/>
        <sz val="11"/>
        <color theme="1"/>
        <rFont val="Arial Narrow"/>
        <family val="2"/>
      </rPr>
      <t xml:space="preserve">
21/01/2020. </t>
    </r>
    <r>
      <rPr>
        <sz val="11"/>
        <color theme="1"/>
        <rFont val="Arial Narrow"/>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</si>
  <si>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rPr>
        <b/>
        <sz val="11"/>
        <color theme="1"/>
        <rFont val="Arial Narrow"/>
        <family val="2"/>
      </rPr>
      <t xml:space="preserve">30/12/2019. </t>
    </r>
    <r>
      <rPr>
        <sz val="11"/>
        <color theme="1"/>
        <rFont val="Arial Narrow"/>
        <family val="2"/>
      </rPr>
      <t xml:space="preserve">La actividad presentó incumplimiento, dado que, no se allegaron los soportes que evidencien la gestión reportada.
</t>
    </r>
    <r>
      <rPr>
        <b/>
        <sz val="11"/>
        <color theme="1"/>
        <rFont val="Arial Narrow"/>
        <family val="2"/>
      </rPr>
      <t xml:space="preserve">
21/01/2020.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</si>
  <si>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30/12/2019.</t>
    </r>
    <r>
      <rPr>
        <sz val="11"/>
        <color theme="1"/>
        <rFont val="Arial Narrow"/>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</si>
  <si>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Narrow"/>
        <family val="2"/>
      </rPr>
      <t xml:space="preserve">30/12/2019.  </t>
    </r>
    <r>
      <rPr>
        <sz val="11"/>
        <color theme="1"/>
        <rFont val="Arial Narrow"/>
        <family val="2"/>
      </rPr>
      <t>Con corte al 27/12/2019 se observó el informe técnico propuesta modelo productivo del 23/10/2019 para los predios Mesa del pedernal, El dindal y Villanueva.
La actividad fue ejecutada fuera de los tiempos establecidos para su cierre.</t>
    </r>
  </si>
  <si>
    <r>
      <rPr>
        <b/>
        <sz val="11"/>
        <color theme="1"/>
        <rFont val="Arial Narrow"/>
        <family val="2"/>
      </rPr>
      <t xml:space="preserve">30/12/2019.  </t>
    </r>
    <r>
      <rPr>
        <sz val="11"/>
        <color theme="1"/>
        <rFont val="Arial Narrow"/>
        <family val="2"/>
      </rPr>
      <t>Se observaron 2 conceptos técnicos de las visitas de inspección realizados el 14/05/2019 y 16/05/2019 a los predios  Villanueva, Dindal, Mesa del pedernal, El agrado y Municipio de Paicol.</t>
    </r>
  </si>
  <si>
    <r>
      <rPr>
        <b/>
        <sz val="11"/>
        <color theme="1"/>
        <rFont val="Arial Narrow"/>
        <family val="2"/>
      </rPr>
      <t xml:space="preserve">30/12/2019. </t>
    </r>
    <r>
      <rPr>
        <sz val="11"/>
        <color theme="1"/>
        <rFont val="Arial Narrow"/>
        <family val="2"/>
      </rPr>
      <t xml:space="preserve"> La Oficina de Control Interno observó el memorando 20195000068043 del 08/05/2019 bajo asunto "</t>
    </r>
    <r>
      <rPr>
        <i/>
        <sz val="11"/>
        <color theme="1"/>
        <rFont val="Arial Narrow"/>
        <family val="2"/>
      </rPr>
      <t>respuesta a observaciones de la auditoría financiera de adelanta la Contraloría General de la Republica No. 2019EE0051418</t>
    </r>
    <r>
      <rPr>
        <sz val="11"/>
        <color theme="1"/>
        <rFont val="Arial Narrow"/>
        <family val="2"/>
      </rPr>
      <t xml:space="preserve">" en el cual la Dirección de Asuntos Étnicos informó que: (...) </t>
    </r>
    <r>
      <rPr>
        <i/>
        <sz val="11"/>
        <color theme="1"/>
        <rFont val="Arial Narrow"/>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Narrow"/>
        <family val="2"/>
      </rPr>
      <t xml:space="preserve"> (...) (...)"</t>
    </r>
    <r>
      <rPr>
        <i/>
        <sz val="11"/>
        <color theme="1"/>
        <rFont val="Arial Narrow"/>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Narrow"/>
        <family val="2"/>
      </rPr>
      <t>"</t>
    </r>
  </si>
  <si>
    <r>
      <rPr>
        <b/>
        <sz val="11"/>
        <color theme="1"/>
        <rFont val="Arial Narrow"/>
        <family val="2"/>
      </rPr>
      <t>30/12/2019.</t>
    </r>
    <r>
      <rPr>
        <sz val="11"/>
        <color theme="1"/>
        <rFont val="Arial Narrow"/>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</si>
  <si>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rFont val="Arial Narrow"/>
        <family val="2"/>
      </rPr>
      <t>30/12/2019.</t>
    </r>
    <r>
      <rPr>
        <sz val="11"/>
        <rFont val="Arial Narrow"/>
        <family val="2"/>
      </rPr>
      <t xml:space="preserve">  La actividad se encuentra en términos para su ejecución, sin embargo no se presentó avances parciales</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</si>
  <si>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actividad se encuentra en términos para su ejecución, sin embargo no se presentó avances parciales</t>
    </r>
  </si>
  <si>
    <r>
      <rPr>
        <b/>
        <sz val="11"/>
        <rFont val="Arial Narrow"/>
        <family val="2"/>
      </rPr>
      <t xml:space="preserve">30/12/2019. </t>
    </r>
    <r>
      <rPr>
        <sz val="11"/>
        <rFont val="Arial Narrow"/>
        <family val="2"/>
      </rPr>
      <t>La actividad se encuentra en términos para su ejecución, sin embargo no se presentó avances parciales</t>
    </r>
  </si>
  <si>
    <r>
      <rPr>
        <b/>
        <sz val="11"/>
        <color theme="1"/>
        <rFont val="Arial Narrow"/>
        <family val="2"/>
      </rPr>
      <t>30/12/2019.</t>
    </r>
    <r>
      <rPr>
        <sz val="11"/>
        <color theme="1"/>
        <rFont val="Arial Narrow"/>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</si>
  <si>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Narrow"/>
        <family val="2"/>
      </rPr>
      <t>30/12/2019.</t>
    </r>
    <r>
      <rPr>
        <sz val="11"/>
        <color theme="1"/>
        <rFont val="Arial Narrow"/>
        <family val="2"/>
      </rPr>
      <t xml:space="preserve"> La actividad se encuentra en términos para su ejecución, sin embargo, la dependencia no presentó avances de gestión, se recomienda efectuar acciones que contribuyan a su cierre.</t>
    </r>
  </si>
  <si>
    <r>
      <rPr>
        <b/>
        <sz val="11"/>
        <color theme="1"/>
        <rFont val="Arial Narrow"/>
        <family val="2"/>
      </rPr>
      <t xml:space="preserve">30/12/2019. </t>
    </r>
    <r>
      <rPr>
        <sz val="11"/>
        <color theme="1"/>
        <rFont val="Arial Narrow"/>
        <family val="2"/>
      </rPr>
      <t>No se reportaron avances de gestión y/o cumplimiento por parte del responsable de ejecución.</t>
    </r>
  </si>
  <si>
    <r>
      <rPr>
        <b/>
        <sz val="11"/>
        <color theme="1"/>
        <rFont val="Arial Narrow"/>
        <family val="2"/>
      </rPr>
      <t xml:space="preserve">30/01/2019.  </t>
    </r>
    <r>
      <rPr>
        <sz val="11"/>
        <color theme="1"/>
        <rFont val="Arial Narrow"/>
        <family val="2"/>
      </rPr>
      <t>No se evidenciaron avances de gestión y/o cumplimiento por parte del responsable de ejecución.</t>
    </r>
  </si>
  <si>
    <t>Auditoría de cumplimiento a la Política de acceso, formalización y restitución de derechos territoriales de comunidades indígenas en el PND 2015-2018</t>
  </si>
  <si>
    <r>
      <rPr>
        <b/>
        <sz val="11"/>
        <color theme="1"/>
        <rFont val="Arial Narrow"/>
        <family val="2"/>
      </rPr>
      <t>30/12/2019</t>
    </r>
    <r>
      <rPr>
        <sz val="11"/>
        <color theme="1"/>
        <rFont val="Arial Narrow"/>
        <family val="2"/>
      </rPr>
      <t xml:space="preserve">. La actividad presentó incumplimiento según su planificación, toda vez que, no se evidenció la Resolución 6060 modificada.
</t>
    </r>
    <r>
      <rPr>
        <b/>
        <sz val="11"/>
        <color theme="1"/>
        <rFont val="Arial Narrow"/>
        <family val="2"/>
      </rPr>
      <t xml:space="preserve">20/01/2020. </t>
    </r>
    <r>
      <rPr>
        <sz val="11"/>
        <color theme="1"/>
        <rFont val="Arial Narrow"/>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Narrow"/>
        <family val="2"/>
      </rPr>
      <t xml:space="preserve">21/01/2020. </t>
    </r>
    <r>
      <rPr>
        <sz val="11"/>
        <color theme="1"/>
        <rFont val="Arial Narrow"/>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</si>
  <si>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rPr>
        <b/>
        <sz val="11"/>
        <color rgb="FF000000"/>
        <rFont val="Arial Narrow"/>
        <family val="2"/>
      </rPr>
      <t xml:space="preserve">30/12/2019. </t>
    </r>
    <r>
      <rPr>
        <sz val="11"/>
        <color rgb="FF000000"/>
        <rFont val="Arial Narrow"/>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xml:space="preserve">20/01/2020. </t>
    </r>
    <r>
      <rPr>
        <sz val="11"/>
        <color rgb="FF000000"/>
        <rFont val="Arial Narrow"/>
        <family val="2"/>
      </rPr>
      <t>Atendiendo a los avances suministrados el pasado 07/01/2020 esta Jefatura reitera el incumplimiento de la actividad, dado que, no se observaron evidencias de las 9 reuniones restantes programadas.</t>
    </r>
  </si>
  <si>
    <r>
      <rPr>
        <b/>
        <sz val="11"/>
        <color theme="1"/>
        <rFont val="Arial Narrow"/>
        <family val="2"/>
      </rPr>
      <t xml:space="preserve">30/12/2019. </t>
    </r>
    <r>
      <rPr>
        <sz val="11"/>
        <color theme="1"/>
        <rFont val="Arial Narrow"/>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</si>
  <si>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rPr>
        <b/>
        <sz val="11"/>
        <color theme="1"/>
        <rFont val="Arial Narrow"/>
        <family val="2"/>
      </rPr>
      <t xml:space="preserve">30/12/2019 </t>
    </r>
    <r>
      <rPr>
        <sz val="11"/>
        <color theme="1"/>
        <rFont val="Arial Narrow"/>
        <family val="2"/>
      </rPr>
      <t xml:space="preserve">La dependencia no allegó información de la ejecución de esta tarea 21/01/2020 
</t>
    </r>
    <r>
      <rPr>
        <b/>
        <sz val="11"/>
        <color theme="1"/>
        <rFont val="Arial Narrow"/>
        <family val="2"/>
      </rPr>
      <t xml:space="preserve">21/01/2020. </t>
    </r>
    <r>
      <rPr>
        <sz val="11"/>
        <color theme="1"/>
        <rFont val="Arial Narrow"/>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Narrow"/>
        <family val="2"/>
      </rPr>
      <t xml:space="preserve">. </t>
    </r>
    <r>
      <rPr>
        <sz val="11"/>
        <color theme="1"/>
        <rFont val="Arial Narrow"/>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</si>
  <si>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Narrow"/>
        <family val="2"/>
      </rPr>
      <t xml:space="preserve">http://intranet.agenciadetierras.gov.co/index.php/administracion-de-bienes-y-servicios/ </t>
    </r>
  </si>
  <si>
    <t>Evidencia no disponible</t>
  </si>
  <si>
    <r>
      <rPr>
        <b/>
        <sz val="11"/>
        <color indexed="8"/>
        <rFont val="Arial Narrow"/>
        <family val="2"/>
      </rPr>
      <t>Hallazgo 4.</t>
    </r>
    <r>
      <rPr>
        <sz val="11"/>
        <color indexed="8"/>
        <rFont val="Arial Narrow"/>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</si>
  <si>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Narrow"/>
        <family val="2"/>
      </rPr>
      <t>Hallazgo 6.</t>
    </r>
    <r>
      <rPr>
        <sz val="11"/>
        <color indexed="8"/>
        <rFont val="Arial Narrow"/>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</si>
  <si>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Narrow"/>
        <family val="2"/>
      </rPr>
      <t>Hallazgo 7. Gestión de Solicitudes de Titulación.</t>
    </r>
    <r>
      <rPr>
        <sz val="11"/>
        <color indexed="8"/>
        <rFont val="Arial Narrow"/>
        <family val="2"/>
      </rPr>
      <t>-Bajo porcentaje de gestión para el trámite de las solicitudes de titulación</t>
    </r>
  </si>
  <si>
    <r>
      <rPr>
        <b/>
        <sz val="11"/>
        <color indexed="8"/>
        <rFont val="Arial Narrow"/>
        <family val="2"/>
      </rPr>
      <t>Hallazgo 20</t>
    </r>
    <r>
      <rPr>
        <sz val="11"/>
        <color indexed="8"/>
        <rFont val="Arial Narrow"/>
        <family val="2"/>
      </rPr>
      <t xml:space="preserve">. Para el Proyecto productivo SIT-01.-2009-C1-ANT-MEd-081,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 </t>
    </r>
  </si>
  <si>
    <r>
      <rPr>
        <b/>
        <sz val="11"/>
        <color indexed="8"/>
        <rFont val="Arial Narrow"/>
        <family val="2"/>
      </rPr>
      <t>Hallazgo 20.</t>
    </r>
    <r>
      <rPr>
        <sz val="11"/>
        <color indexed="8"/>
        <rFont val="Arial Narrow"/>
        <family val="2"/>
      </rPr>
      <t xml:space="preserve"> Para el Proyecto productivo SIT-01.-2009-C1-ANT-MEd-081,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t>
    </r>
  </si>
  <si>
    <r>
      <rPr>
        <b/>
        <sz val="11"/>
        <color indexed="8"/>
        <rFont val="Arial Narrow"/>
        <family val="2"/>
      </rPr>
      <t>Hallazgo 22.</t>
    </r>
    <r>
      <rPr>
        <sz val="11"/>
        <color indexed="8"/>
        <rFont val="Arial Narrow"/>
        <family val="2"/>
      </rPr>
      <t xml:space="preserve"> 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</si>
  <si>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Narrow"/>
        <family val="2"/>
      </rPr>
      <t>Hallazgo 23.</t>
    </r>
    <r>
      <rPr>
        <sz val="11"/>
        <color indexed="8"/>
        <rFont val="Arial Narrow"/>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</si>
  <si>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Narrow"/>
        <family val="2"/>
      </rPr>
      <t>Hallazgo 24.</t>
    </r>
    <r>
      <rPr>
        <sz val="11"/>
        <color indexed="8"/>
        <rFont val="Arial Narrow"/>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caraterizar técncamente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</si>
  <si>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Narrow"/>
        <family val="2"/>
      </rPr>
      <t>Hallazgo 25.</t>
    </r>
    <r>
      <rPr>
        <sz val="11"/>
        <color indexed="8"/>
        <rFont val="Arial Narrow"/>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soprote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</si>
  <si>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r>
      <rPr>
        <b/>
        <sz val="11"/>
        <color indexed="8"/>
        <rFont val="Arial Narrow"/>
        <family val="2"/>
      </rPr>
      <t xml:space="preserve">Hallazgo 31. </t>
    </r>
    <r>
      <rPr>
        <sz val="11"/>
        <color indexed="8"/>
        <rFont val="Arial Narrow"/>
        <family val="2"/>
      </rPr>
      <t>Ejecución Presupuestal y Cumplimiento de metas. Para la ejecución del proyecto “Implementación del programa de legalización de tierras y fomento al desarrollo rural para comunidades indígenas a nivel nacional para la vigencia 2014”, la entidad apropio $41.091 millones..</t>
    </r>
  </si>
  <si>
    <r>
      <rPr>
        <b/>
        <sz val="11"/>
        <color indexed="8"/>
        <rFont val="Arial Narrow"/>
        <family val="2"/>
      </rPr>
      <t>Hallazgo 32</t>
    </r>
    <r>
      <rPr>
        <sz val="11"/>
        <color indexed="8"/>
        <rFont val="Arial Narrow"/>
        <family val="2"/>
      </rPr>
      <t>. Acompañamiento a comunidades beneficiarias - Proyecto Adquisición de Predios Comunidades Indígenas. En desarrollo del Proyecto de Adquisición de predios para Comunidades Indígenas, se evidenció que una vez efectuada la compra del predio por parte del INCODER, se hace entrega del mismo a las comunidades beneficiarias...</t>
    </r>
  </si>
  <si>
    <r>
      <rPr>
        <b/>
        <sz val="11"/>
        <color indexed="8"/>
        <rFont val="Arial Narrow"/>
        <family val="2"/>
      </rPr>
      <t>Hallazgo 33.</t>
    </r>
    <r>
      <rPr>
        <sz val="11"/>
        <color indexed="8"/>
        <rFont val="Arial Narrow"/>
        <family val="2"/>
      </rPr>
      <t xml:space="preserve"> Entrega material del predio San Francisco. Revisado el expediente del proceso de compra del predio San Francisco, (ubicado en el municipio de San Andrés de Sotavento en el departamento de Córdoba), y efectuada la visita de campo…</t>
    </r>
  </si>
  <si>
    <r>
      <rPr>
        <b/>
        <sz val="11"/>
        <color indexed="8"/>
        <rFont val="Arial Narrow"/>
        <family val="2"/>
      </rPr>
      <t>Hallazgo 34.</t>
    </r>
    <r>
      <rPr>
        <sz val="11"/>
        <color indexed="8"/>
        <rFont val="Arial Narrow"/>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</si>
  <si>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Narrow"/>
        <family val="2"/>
      </rPr>
      <t>Hallazgo 35</t>
    </r>
    <r>
      <rPr>
        <sz val="11"/>
        <color indexed="8"/>
        <rFont val="Arial Narrow"/>
        <family val="2"/>
      </rPr>
      <t>.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</si>
  <si>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r>
      <rPr>
        <b/>
        <sz val="11"/>
        <color indexed="8"/>
        <rFont val="Arial Narrow"/>
        <family val="2"/>
      </rPr>
      <t>Hallazgo 36.</t>
    </r>
    <r>
      <rPr>
        <sz val="11"/>
        <color indexed="8"/>
        <rFont val="Arial Narrow"/>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</si>
  <si>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Narrow"/>
        <family val="2"/>
      </rPr>
      <t>Hallazgo 37.</t>
    </r>
    <r>
      <rPr>
        <sz val="11"/>
        <color indexed="8"/>
        <rFont val="Arial Narrow"/>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</si>
  <si>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indexed="8"/>
        <rFont val="Arial Narrow"/>
        <family val="2"/>
      </rPr>
      <t>Hallazgo 38.</t>
    </r>
    <r>
      <rPr>
        <sz val="11"/>
        <color indexed="8"/>
        <rFont val="Arial Narrow"/>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</si>
  <si>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Narrow"/>
        <family val="2"/>
      </rPr>
      <t>Hallazgo 9.</t>
    </r>
    <r>
      <rPr>
        <sz val="11"/>
        <color indexed="8"/>
        <rFont val="Arial Narrow"/>
        <family val="2"/>
      </rPr>
      <t xml:space="preserve"> Comite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</si>
  <si>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r>
      <rPr>
        <b/>
        <sz val="11"/>
        <color indexed="8"/>
        <rFont val="Arial Narrow"/>
        <family val="2"/>
      </rPr>
      <t>Hallazgo 40.</t>
    </r>
    <r>
      <rPr>
        <sz val="11"/>
        <color indexed="8"/>
        <rFont val="Arial Narrow"/>
        <family val="2"/>
      </rPr>
      <t xml:space="preserve"> Subcontratos compra de suministros convenio. 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concentracion de la contratación, falta de capacidad del contratista para dar cumplimiento con las entregas en los plazos, el contratista subcontrata, no se conformo comite de compras.</t>
    </r>
  </si>
  <si>
    <r>
      <rPr>
        <b/>
        <sz val="11"/>
        <color indexed="8"/>
        <rFont val="Arial Narrow"/>
        <family val="2"/>
      </rPr>
      <t>Hallazgo  41.</t>
    </r>
    <r>
      <rPr>
        <sz val="11"/>
        <color indexed="8"/>
        <rFont val="Arial Narrow"/>
        <family val="2"/>
      </rPr>
      <t xml:space="preserve"> Justificación pagos convenio 619 de 2014. los soportes para el pago del segundo desembolso se presentan debilidades: las actas del comité coordinador no se evidencia la revision analisis y conceptualización del 2do informe, la certificación del supervisor no se evidencias fechas, la planilla de aportes que se adjunta no corresponde al mes pagado.  </t>
    </r>
  </si>
  <si>
    <r>
      <rPr>
        <b/>
        <sz val="11"/>
        <color indexed="8"/>
        <rFont val="Arial Narrow"/>
        <family val="2"/>
      </rPr>
      <t xml:space="preserve">Hallazgo  42. </t>
    </r>
    <r>
      <rPr>
        <sz val="11"/>
        <color indexed="8"/>
        <rFont val="Arial Narrow"/>
        <family val="2"/>
      </rPr>
      <t>Concepto pagos convenio 619-2014: Las cláusulas no contemplan la participación de agremiaciones, pero si se reportan gastos de viaje fuera del país en el informe de gestión del contratista. Presunto detrimento</t>
    </r>
  </si>
  <si>
    <r>
      <rPr>
        <b/>
        <sz val="11"/>
        <color indexed="8"/>
        <rFont val="Arial Narrow"/>
        <family val="2"/>
      </rPr>
      <t xml:space="preserve">Hallazgo 43. </t>
    </r>
    <r>
      <rPr>
        <sz val="11"/>
        <color indexed="8"/>
        <rFont val="Arial Narrow"/>
        <family val="2"/>
      </rPr>
      <t>Propiedad de equipos adquiridos con cargo al convenio 619 de 2014. Durante la ejecucion del convenio se han adquirido equipos por valor de 414 millones. El convenio no estipula el destino final de los bienmes o equipos adquiridos con los aportes del Inocder.</t>
    </r>
  </si>
  <si>
    <r>
      <rPr>
        <b/>
        <sz val="11"/>
        <color indexed="8"/>
        <rFont val="Arial Narrow"/>
        <family val="2"/>
      </rPr>
      <t>Hallazgo 44</t>
    </r>
    <r>
      <rPr>
        <sz val="11"/>
        <color indexed="8"/>
        <rFont val="Arial Narrow"/>
        <family val="2"/>
      </rPr>
      <t>. Estados Financieros convenio 619 de 2014: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dec 2649 del 93, por lo que no se conoce el estado real del convenio y de las inversiones.</t>
    </r>
  </si>
  <si>
    <r>
      <rPr>
        <b/>
        <sz val="11"/>
        <color indexed="8"/>
        <rFont val="Arial Narrow"/>
        <family val="2"/>
      </rPr>
      <t>Hallazgo 45.</t>
    </r>
    <r>
      <rPr>
        <sz val="11"/>
        <color indexed="8"/>
        <rFont val="Arial Narrow"/>
        <family val="2"/>
      </rPr>
      <t xml:space="preserve"> Notas Estados Financieros. convenio 619 de 2014.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</si>
  <si>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Narrow"/>
        <family val="2"/>
      </rPr>
      <t>Hallazgo 46.</t>
    </r>
    <r>
      <rPr>
        <sz val="11"/>
        <color indexed="8"/>
        <rFont val="Arial Narrow"/>
        <family val="2"/>
      </rPr>
      <t xml:space="preserve"> Participación del Incoder. Contrato interadministrativo 579 de 2014 SINCHI (Implementación de modelos prácticos de producción piscícola de consumo humano -programa cadenas productivas sostenibles) segunda fase del Plan Fronteras del Plan Estrategico del Ministerio de Relaciones Exteriores, que persigue el desarrollo fronterizo sin distingo de la población beneficiaria</t>
    </r>
  </si>
  <si>
    <r>
      <rPr>
        <b/>
        <sz val="11"/>
        <color indexed="8"/>
        <rFont val="Arial Narrow"/>
        <family val="2"/>
      </rPr>
      <t>Hallazgo 47.</t>
    </r>
    <r>
      <rPr>
        <sz val="11"/>
        <color indexed="8"/>
        <rFont val="Arial Narrow"/>
        <family val="2"/>
      </rPr>
      <t xml:space="preserve"> Supervisión contrato Interadministrativo 579 de 2014 SINCHI, Las funciones de supervision seran ejercidas por coordinador del grupo interno de trabajo del Plan fronteras, subgerente de promoción y Director del Instituto SINCHI. Se evidencia concentración de funciones del subgerente de promoción</t>
    </r>
  </si>
  <si>
    <r>
      <rPr>
        <b/>
        <sz val="11"/>
        <color indexed="8"/>
        <rFont val="Arial Narrow"/>
        <family val="2"/>
      </rPr>
      <t>Hallazgo 48.</t>
    </r>
    <r>
      <rPr>
        <sz val="11"/>
        <color indexed="8"/>
        <rFont val="Arial Narrow"/>
        <family val="2"/>
      </rPr>
      <t xml:space="preserve"> Pagos contrato 579 2014 SINCHI. Debilidades en la orden de pago presupuestal: fecha de recibo de la certificación del supervisor ni el periodo certificado, en los informes adjuntos no se observa evidencia de avance del contrato.</t>
    </r>
  </si>
  <si>
    <r>
      <rPr>
        <b/>
        <sz val="11"/>
        <color indexed="8"/>
        <rFont val="Arial Narrow"/>
        <family val="2"/>
      </rPr>
      <t>Hallazgo 49.</t>
    </r>
    <r>
      <rPr>
        <sz val="11"/>
        <color indexed="8"/>
        <rFont val="Arial Narrow"/>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</si>
  <si>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Narrow"/>
        <family val="2"/>
      </rPr>
      <t>Hallazgo 50.</t>
    </r>
    <r>
      <rPr>
        <sz val="11"/>
        <color indexed="8"/>
        <rFont val="Arial Narrow"/>
        <family val="2"/>
      </rPr>
      <t xml:space="preserve"> 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</si>
  <si>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Narrow"/>
        <family val="2"/>
      </rPr>
      <t>Hallazgo 51.-</t>
    </r>
    <r>
      <rPr>
        <sz val="11"/>
        <color indexed="8"/>
        <rFont val="Arial Narrow"/>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Narrow"/>
        <family val="2"/>
      </rPr>
      <t>. .</t>
    </r>
  </si>
  <si>
    <r>
      <rPr>
        <b/>
        <sz val="11"/>
        <color indexed="8"/>
        <rFont val="Arial Narrow"/>
        <family val="2"/>
      </rPr>
      <t>Hallazgo 52</t>
    </r>
    <r>
      <rPr>
        <sz val="11"/>
        <color indexed="8"/>
        <rFont val="Arial Narrow"/>
        <family val="2"/>
      </rPr>
      <t>.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</si>
  <si>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r>
      <rPr>
        <b/>
        <sz val="11"/>
        <color indexed="8"/>
        <rFont val="Arial Narrow"/>
        <family val="2"/>
      </rPr>
      <t>Hallazgo 53.</t>
    </r>
    <r>
      <rPr>
        <sz val="11"/>
        <color indexed="8"/>
        <rFont val="Arial Narrow"/>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</si>
  <si>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Narrow"/>
        <family val="2"/>
      </rPr>
      <t>Hallazgo 54.</t>
    </r>
    <r>
      <rPr>
        <sz val="11"/>
        <color indexed="8"/>
        <rFont val="Arial Narrow"/>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</si>
  <si>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Narrow"/>
        <family val="2"/>
      </rPr>
      <t>Hallazgo 56.</t>
    </r>
    <r>
      <rPr>
        <sz val="11"/>
        <color indexed="8"/>
        <rFont val="Arial Narrow"/>
        <family val="2"/>
      </rPr>
      <t xml:space="preserve">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</si>
  <si>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Narrow"/>
        <family val="2"/>
      </rPr>
      <t>Hallazgo 58.</t>
    </r>
    <r>
      <rPr>
        <sz val="11"/>
        <color indexed="8"/>
        <rFont val="Arial Narrow"/>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Narrow"/>
        <family val="2"/>
      </rPr>
      <t>.</t>
    </r>
  </si>
  <si>
    <r>
      <rPr>
        <b/>
        <sz val="11"/>
        <color indexed="8"/>
        <rFont val="Arial Narrow"/>
        <family val="2"/>
      </rPr>
      <t>Hallazgo 59</t>
    </r>
    <r>
      <rPr>
        <sz val="11"/>
        <color indexed="8"/>
        <rFont val="Arial Narrow"/>
        <family val="2"/>
      </rPr>
      <t>. 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Narrow"/>
        <family val="2"/>
      </rPr>
      <t>.</t>
    </r>
  </si>
  <si>
    <r>
      <rPr>
        <b/>
        <sz val="11"/>
        <color indexed="8"/>
        <rFont val="Arial Narrow"/>
        <family val="2"/>
      </rPr>
      <t>Hallazgo 60.</t>
    </r>
    <r>
      <rPr>
        <sz val="11"/>
        <color indexed="8"/>
        <rFont val="Arial Narrow"/>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</si>
  <si>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Narrow"/>
        <family val="2"/>
      </rPr>
      <t>Hallazgo 61.</t>
    </r>
    <r>
      <rPr>
        <sz val="11"/>
        <color indexed="8"/>
        <rFont val="Arial Narrow"/>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</si>
  <si>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Narrow"/>
        <family val="2"/>
      </rPr>
      <t xml:space="preserve">Hallazgo 62. </t>
    </r>
    <r>
      <rPr>
        <sz val="11"/>
        <color indexed="8"/>
        <rFont val="Arial Narrow"/>
        <family val="2"/>
      </rPr>
      <t>Convenio 611 de 2013: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</si>
  <si>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indexed="8"/>
        <rFont val="Arial Narrow"/>
        <family val="2"/>
      </rPr>
      <t>Hallazgo 64.</t>
    </r>
    <r>
      <rPr>
        <sz val="11"/>
        <color indexed="8"/>
        <rFont val="Arial Narrow"/>
        <family val="2"/>
      </rPr>
      <t xml:space="preserve"> Liquidación Convenio 781/2011. Bco Agrario-Incoder. </t>
    </r>
  </si>
  <si>
    <r>
      <rPr>
        <b/>
        <sz val="11"/>
        <color indexed="8"/>
        <rFont val="Arial Narrow"/>
        <family val="2"/>
      </rPr>
      <t>Hallazgo 65.</t>
    </r>
    <r>
      <rPr>
        <sz val="11"/>
        <color indexed="8"/>
        <rFont val="Arial Narrow"/>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</si>
  <si>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Narrow"/>
        <family val="2"/>
      </rPr>
      <t>Hallazgo 66.</t>
    </r>
    <r>
      <rPr>
        <sz val="11"/>
        <color indexed="8"/>
        <rFont val="Arial Narrow"/>
        <family val="2"/>
      </rPr>
      <t xml:space="preserve"> Inexistencia de resultados en la actividad de “Adquirir predios por intervención directa para adelantar su adjudicación a familias campesinas". </t>
    </r>
    <r>
      <rPr>
        <b/>
        <sz val="11"/>
        <color indexed="8"/>
        <rFont val="Arial Narrow"/>
        <family val="2"/>
      </rPr>
      <t xml:space="preserve"> </t>
    </r>
  </si>
  <si>
    <r>
      <rPr>
        <b/>
        <sz val="11"/>
        <color indexed="8"/>
        <rFont val="Arial Narrow"/>
        <family val="2"/>
      </rPr>
      <t>Hallazgo 38</t>
    </r>
    <r>
      <rPr>
        <sz val="11"/>
        <color indexed="8"/>
        <rFont val="Arial Narrow"/>
        <family val="2"/>
      </rPr>
      <t xml:space="preserve"> - Inconsistencias en la información registrada en SIIF Nación, documentos soportes y SIDRA, vigencia 2015. 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</si>
  <si>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Narrow"/>
        <family val="2"/>
      </rPr>
      <t>Hallazgo 39</t>
    </r>
    <r>
      <rPr>
        <sz val="11"/>
        <color indexed="8"/>
        <rFont val="Arial Narrow"/>
        <family val="2"/>
      </rPr>
      <t xml:space="preserve"> - Revocatoria de la Resolución 2000 del 30 de junio de 2015. No cumple con los requisitos establecidos en el procedimiento PR3-OA-06 Adjudicación Subsidio Integral Directo de Reforma Agraria SIDRA, en su numeral 5º.</t>
    </r>
  </si>
  <si>
    <r>
      <rPr>
        <b/>
        <sz val="11"/>
        <color indexed="8"/>
        <rFont val="Arial Narrow"/>
        <family val="2"/>
      </rPr>
      <t>Hallazgo 40</t>
    </r>
    <r>
      <rPr>
        <sz val="11"/>
        <color indexed="8"/>
        <rFont val="Arial Narrow"/>
        <family val="2"/>
      </rPr>
      <t xml:space="preserve"> - Tiempos de espera para desembolso subsidios SIDRA. Incumplimiento a los procedimientos adoptados por el instituto.</t>
    </r>
  </si>
  <si>
    <r>
      <rPr>
        <b/>
        <sz val="11"/>
        <color indexed="8"/>
        <rFont val="Arial Narrow"/>
        <family val="2"/>
      </rPr>
      <t>Hallazgo 41</t>
    </r>
    <r>
      <rPr>
        <sz val="11"/>
        <color indexed="8"/>
        <rFont val="Arial Narrow"/>
        <family val="2"/>
      </rPr>
      <t xml:space="preserve"> - Formulación de proyectos productivos – Cundinamarca y Arauca. El INCODER , como guía para la formulación del proyecto productivo Formato F52-PM-OS, al realizar seguimiento a las carpetas contentivas de los soportes al proceso de adjudicación, se observaron inconsistencias</t>
    </r>
  </si>
  <si>
    <r>
      <rPr>
        <b/>
        <sz val="11"/>
        <color indexed="8"/>
        <rFont val="Arial Narrow"/>
        <family val="2"/>
      </rPr>
      <t>Hallazgo 69</t>
    </r>
    <r>
      <rPr>
        <sz val="11"/>
        <color indexed="8"/>
        <rFont val="Arial Narrow"/>
        <family val="2"/>
      </rPr>
      <t xml:space="preserve"> - Ejecución Rezago Presupuestal. Revisada la ejecución del Rezago Presupuestal - Reservas vigencia 2014, para ser ejecutado en el 2015, se observa que se presentaron reducciones de presupuesto por valor de $31.8 millones de lo constituido en Reservas, quedando un valor definitivo de $18.483.5 millones.</t>
    </r>
  </si>
  <si>
    <r>
      <rPr>
        <b/>
        <sz val="11"/>
        <color indexed="8"/>
        <rFont val="Arial Narrow"/>
        <family val="2"/>
      </rPr>
      <t xml:space="preserve">Hallazgo 68 </t>
    </r>
    <r>
      <rPr>
        <sz val="11"/>
        <color indexed="8"/>
        <rFont val="Arial Narrow"/>
        <family val="2"/>
      </rPr>
      <t>- Recursos acreedores varios sujetos a devolución DTN. El INCODER, ha constituido Rezago Presupuestal - Cuentas por Pagar, en cada vigencia, con saldos pendientes de ejecutar de convenios y proyectos por valor $278.923 millones.</t>
    </r>
  </si>
  <si>
    <r>
      <rPr>
        <b/>
        <sz val="11"/>
        <color indexed="8"/>
        <rFont val="Arial Narrow"/>
        <family val="2"/>
      </rPr>
      <t>Hallazgo 67</t>
    </r>
    <r>
      <rPr>
        <sz val="11"/>
        <color indexed="8"/>
        <rFont val="Arial Narrow"/>
        <family val="2"/>
      </rPr>
      <t xml:space="preserve"> - Constitución Cuentas por Pagar (D35).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</si>
  <si>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Narrow"/>
        <family val="2"/>
      </rPr>
      <t>Hallazgo 66</t>
    </r>
    <r>
      <rPr>
        <sz val="11"/>
        <color indexed="8"/>
        <rFont val="Arial Narrow"/>
        <family val="2"/>
      </rPr>
      <t xml:space="preserve"> - Constitución Rezago Cuentas por Pagar Banco Agrario. (D34). 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</si>
  <si>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Narrow"/>
        <family val="2"/>
      </rPr>
      <t>Hallazgo 64</t>
    </r>
    <r>
      <rPr>
        <sz val="11"/>
        <color indexed="8"/>
        <rFont val="Arial Narrow"/>
        <family val="2"/>
      </rPr>
      <t xml:space="preserve"> - Pólizas de garantía en los contratos de arrendamiento de los predios ubicados en islas del rosario, administrados por el INCODER (D33).No constitución de pólizas de cumplimiento. Adicionalmente  pese a que se constituyeron inicialmente las correspondientes pólizas, no fueron objeto de la  correspondiente prórroga y por tanto no se encuentran vigentes</t>
    </r>
  </si>
  <si>
    <r>
      <rPr>
        <b/>
        <sz val="11"/>
        <color indexed="8"/>
        <rFont val="Arial Narrow"/>
        <family val="2"/>
      </rPr>
      <t>Hallazgo 63</t>
    </r>
    <r>
      <rPr>
        <sz val="11"/>
        <color indexed="8"/>
        <rFont val="Arial Narrow"/>
        <family val="2"/>
      </rPr>
      <t xml:space="preserve"> - Cumplimiento de las obligaciones  de los contratos de arrendamiento de los predios ubicados en Islas del Rosario, administrados por el Incoder (D32) (F7). La CGR realizó revisión selectiva, de los contratos de arrendamiento que suscribió la Unidad Nacional de Tierras Rurales UNAT , sobre predios baldíos ubicados en el corregimiento de Barú, Distrito de Cartagena de Indi</t>
    </r>
  </si>
  <si>
    <r>
      <rPr>
        <b/>
        <sz val="11"/>
        <color indexed="8"/>
        <rFont val="Arial Narrow"/>
        <family val="2"/>
      </rPr>
      <t>Hallazgo 62</t>
    </r>
    <r>
      <rPr>
        <sz val="11"/>
        <color indexed="8"/>
        <rFont val="Arial Narrow"/>
        <family val="2"/>
      </rPr>
      <t xml:space="preserve"> - Entrega predio Expediente 883.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</si>
  <si>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Narrow"/>
        <family val="2"/>
      </rPr>
      <t>Hallazgo 61</t>
    </r>
    <r>
      <rPr>
        <sz val="11"/>
        <color indexed="8"/>
        <rFont val="Arial Narrow"/>
        <family val="2"/>
      </rPr>
      <t xml:space="preserve"> - Cumplimiento de la legislación en archivo (D31). Se evidenció en el INCODER, D.T. Cauca, que en las carpetas de los expedientes 859, 887 y 1.087 faltan documentos importantes como son: el avalúo comercial y la propuesta de oferta.</t>
    </r>
  </si>
  <si>
    <r>
      <rPr>
        <b/>
        <sz val="11"/>
        <color indexed="8"/>
        <rFont val="Arial Narrow"/>
        <family val="2"/>
      </rPr>
      <t>Hallazgo 60</t>
    </r>
    <r>
      <rPr>
        <sz val="11"/>
        <color indexed="8"/>
        <rFont val="Arial Narrow"/>
        <family val="2"/>
      </rPr>
      <t xml:space="preserve"> - Predios en trámite. De los 36 predios reportados a la Comisión de Auditoría, por D. T. del INCODER – Cauca, , aparecen realmente entregados a la comunidad  18; por el incumplimiento en el procedimiento, los restantes se quedaron en trámite.</t>
    </r>
  </si>
  <si>
    <r>
      <rPr>
        <b/>
        <sz val="11"/>
        <color indexed="8"/>
        <rFont val="Arial Narrow"/>
        <family val="2"/>
      </rPr>
      <t xml:space="preserve">Hallazgo 59 </t>
    </r>
    <r>
      <rPr>
        <sz val="11"/>
        <color indexed="8"/>
        <rFont val="Arial Narrow"/>
        <family val="2"/>
      </rPr>
      <t>- Control de avalúo (I.P.1).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</si>
  <si>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Narrow"/>
        <family val="2"/>
      </rPr>
      <t>Hallazgo 58</t>
    </r>
    <r>
      <rPr>
        <sz val="11"/>
        <color indexed="8"/>
        <rFont val="Arial Narrow"/>
        <family val="2"/>
      </rPr>
      <t xml:space="preserve"> - Diligenciamiento de los Formatos F50 y F53 en el expediente de SIDRA. los beneficiarios del subsidio SIDRA otorgado por el INCODER DT Santander mediante Resolución, postularon predios y allegaron documentos sin diligenciar los Formatos F50-OA-OS y F53-OA-OS.</t>
    </r>
  </si>
  <si>
    <r>
      <rPr>
        <b/>
        <sz val="11"/>
        <color indexed="8"/>
        <rFont val="Arial Narrow"/>
        <family val="2"/>
      </rPr>
      <t>Hallazgo 57</t>
    </r>
    <r>
      <rPr>
        <sz val="11"/>
        <color indexed="8"/>
        <rFont val="Arial Narrow"/>
        <family val="2"/>
      </rPr>
      <t xml:space="preserve"> - Diligenciamiento de los Formatos F48 y F49 en el expediente de SIDRA.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</si>
  <si>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Narrow"/>
        <family val="2"/>
      </rPr>
      <t xml:space="preserve">Hallazgo 56 </t>
    </r>
    <r>
      <rPr>
        <sz val="11"/>
        <color indexed="8"/>
        <rFont val="Arial Narrow"/>
        <family val="2"/>
      </rPr>
      <t>- Diligenciamiento del Formato F47 para Subsidios SIDRA. Se evidenció que el INCODER DT Santander, expidió Resoluciones sin tener en cuenta que los beneficiarios  del subsidio no registraron el valor de los activos que poseían al momento de postularse  en el Formato  (F47-OA-OS)</t>
    </r>
  </si>
  <si>
    <r>
      <rPr>
        <b/>
        <sz val="11"/>
        <color indexed="8"/>
        <rFont val="Arial Narrow"/>
        <family val="2"/>
      </rPr>
      <t>Hallazgo 53</t>
    </r>
    <r>
      <rPr>
        <sz val="11"/>
        <color indexed="8"/>
        <rFont val="Arial Narrow"/>
        <family val="2"/>
      </rPr>
      <t xml:space="preserve"> - Planeación de los Proyectos SIDRA.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</si>
  <si>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Narrow"/>
        <family val="2"/>
      </rPr>
      <t>Hallazgo 52</t>
    </r>
    <r>
      <rPr>
        <sz val="11"/>
        <color indexed="8"/>
        <rFont val="Arial Narrow"/>
        <family val="2"/>
      </rPr>
      <t xml:space="preserve"> - Oportunidad de Avalúos.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</si>
  <si>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Narrow"/>
        <family val="2"/>
      </rPr>
      <t>Hallazgo 51</t>
    </r>
    <r>
      <rPr>
        <sz val="11"/>
        <color indexed="8"/>
        <rFont val="Arial Narrow"/>
        <family val="2"/>
      </rPr>
      <t xml:space="preserve"> - Extractos Bancarios cuentas controladas. En la verificación realizada por la CGR, se constató que el instituto no cuenta ni física ni digitalmente, con los extractos de ninguno de los proyectos cuyos beneficiarios ya abrieron las cuentas de manejo controlado.</t>
    </r>
  </si>
  <si>
    <r>
      <rPr>
        <b/>
        <sz val="11"/>
        <color indexed="8"/>
        <rFont val="Arial Narrow"/>
        <family val="2"/>
      </rPr>
      <t xml:space="preserve">Hallazgo 50 </t>
    </r>
    <r>
      <rPr>
        <sz val="11"/>
        <color indexed="8"/>
        <rFont val="Arial Narrow"/>
        <family val="2"/>
      </rPr>
      <t>- Manejo de recursos de cuenta controlada (D30). 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</si>
  <si>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Narrow"/>
        <family val="2"/>
      </rPr>
      <t>Hallazgo 49</t>
    </r>
    <r>
      <rPr>
        <sz val="11"/>
        <color indexed="8"/>
        <rFont val="Arial Narrow"/>
        <family val="2"/>
      </rPr>
      <t xml:space="preserve"> - Verificación de las condiciones para ser sujetos de reforma agraria. En la DT Arauca, no hay soportes que permitan concluir que respecto del subsidio S-ARA-007, se hayan verificado las condiciones de propiedad, patrimonio bruto y de víctimas.</t>
    </r>
  </si>
  <si>
    <r>
      <rPr>
        <b/>
        <sz val="11"/>
        <color indexed="8"/>
        <rFont val="Arial Narrow"/>
        <family val="2"/>
      </rPr>
      <t>Hallazgo 48</t>
    </r>
    <r>
      <rPr>
        <sz val="11"/>
        <color indexed="8"/>
        <rFont val="Arial Narrow"/>
        <family val="2"/>
      </rPr>
      <t xml:space="preserve"> - Recursos en cuentas controladas y comités de compras.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</si>
  <si>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Narrow"/>
        <family val="2"/>
      </rPr>
      <t>Hallazgo 47</t>
    </r>
    <r>
      <rPr>
        <sz val="11"/>
        <color indexed="8"/>
        <rFont val="Arial Narrow"/>
        <family val="2"/>
      </rPr>
      <t xml:space="preserve"> - Acompañamiento y seguimiento a la inversión de proyectos SIDRA (D29).  Ninguno de los proyectos visitados por la CGR en el departamento de Arauca , se cuenta con los soportes de la totalidad de las compras, existencias y destinación de los dineros retirados de la cuenta de manejo controlado.</t>
    </r>
  </si>
  <si>
    <r>
      <rPr>
        <b/>
        <sz val="11"/>
        <color indexed="8"/>
        <rFont val="Arial Narrow"/>
        <family val="2"/>
      </rPr>
      <t>Hallazgo 46</t>
    </r>
    <r>
      <rPr>
        <sz val="11"/>
        <color indexed="8"/>
        <rFont val="Arial Narrow"/>
        <family val="2"/>
      </rPr>
      <t xml:space="preserve"> - Cumplimiento Metas SIDRA.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</si>
  <si>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Narrow"/>
        <family val="2"/>
      </rPr>
      <t>Hallazgo 45</t>
    </r>
    <r>
      <rPr>
        <sz val="11"/>
        <color indexed="8"/>
        <rFont val="Arial Narrow"/>
        <family val="2"/>
      </rPr>
      <t xml:space="preserve"> - Poder adquisitivo subsidio SIDRA. 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</si>
  <si>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Narrow"/>
        <family val="2"/>
      </rPr>
      <t>Hallazgo 44</t>
    </r>
    <r>
      <rPr>
        <sz val="11"/>
        <color indexed="8"/>
        <rFont val="Arial Narrow"/>
        <family val="2"/>
      </rPr>
      <t xml:space="preserve"> - Archivo Documental Proyectos SIDRA.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</si>
  <si>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Narrow"/>
        <family val="2"/>
      </rPr>
      <t>Hallazgo 43</t>
    </r>
    <r>
      <rPr>
        <sz val="11"/>
        <color indexed="8"/>
        <rFont val="Arial Narrow"/>
        <family val="2"/>
      </rPr>
      <t xml:space="preserve"> - Recursos del proyecto productivo (D28). la CGR constató el retiro mediante firmas conjuntas de $8,6 millones correspondientes a la partida con destino a financiar el proyecto productivo SCUN 001</t>
    </r>
  </si>
  <si>
    <r>
      <rPr>
        <b/>
        <sz val="11"/>
        <color indexed="8"/>
        <rFont val="Arial Narrow"/>
        <family val="2"/>
      </rPr>
      <t>Hallazgo 42</t>
    </r>
    <r>
      <rPr>
        <sz val="11"/>
        <color indexed="8"/>
        <rFont val="Arial Narrow"/>
        <family val="2"/>
      </rPr>
      <t xml:space="preserve"> - Diferencias entre lo proyectado en el MUF y lo autorizado por el comité de compras. el Comité de compras, autorizó la adquisición de elementos y/o insumos sin que en la proyección financiera del proyecto se hubiera considerado la necesidad o conveniencia.</t>
    </r>
  </si>
  <si>
    <r>
      <rPr>
        <b/>
        <sz val="11"/>
        <color indexed="8"/>
        <rFont val="Arial Narrow"/>
        <family val="2"/>
      </rPr>
      <t xml:space="preserve">Hallazgo 79. </t>
    </r>
    <r>
      <rPr>
        <sz val="11"/>
        <color indexed="8"/>
        <rFont val="Arial Narrow"/>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Narrow"/>
        <family val="2"/>
      </rPr>
      <t xml:space="preserve"> </t>
    </r>
  </si>
  <si>
    <r>
      <rPr>
        <b/>
        <sz val="11"/>
        <color indexed="8"/>
        <rFont val="Arial Narrow"/>
        <family val="2"/>
      </rPr>
      <t>Hallazgo 43.</t>
    </r>
    <r>
      <rPr>
        <sz val="11"/>
        <color indexed="8"/>
        <rFont val="Arial Narrow"/>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</si>
  <si>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Narrow"/>
        <family val="2"/>
      </rPr>
      <t xml:space="preserve">Hallazgo 8. </t>
    </r>
    <r>
      <rPr>
        <sz val="11"/>
        <color indexed="8"/>
        <rFont val="Arial Narrow"/>
        <family val="2"/>
      </rPr>
      <t>Formatos de caracterización de inmuebles. Con respecto a los formatos de caracterización de inmuebles se evidenciò lo siguiente:Deficiencias en el levantamiento de la información de predios del Fondo Nacional Agrario en Bolívar, afectando el procesamiento de los formatos de caracterízaciòn de inmuebles considerando que la cláusula 7, Productos a entregar por parte la Universidad, del contrato interadministrativo No.00560 de 02/08/2012 suscrito con la Universidad Distrital Francisco José de Caldas, establece en el numeral 1,2, que la infomación sobre la caracterizaciòn del predio o parcela se recopilarà en el formato de caracterización.</t>
    </r>
  </si>
  <si>
    <r>
      <rPr>
        <b/>
        <sz val="11"/>
        <color indexed="8"/>
        <rFont val="Arial Narrow"/>
        <family val="2"/>
      </rPr>
      <t xml:space="preserve">Hallazgo 1. </t>
    </r>
    <r>
      <rPr>
        <sz val="11"/>
        <color indexed="8"/>
        <rFont val="Arial Narrow"/>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</si>
  <si>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Narrow"/>
        <family val="2"/>
      </rPr>
      <t>Hallazgo 3. (A).</t>
    </r>
    <r>
      <rPr>
        <sz val="11"/>
        <color indexed="8"/>
        <rFont val="Arial Narrow"/>
        <family val="2"/>
      </rPr>
      <t xml:space="preserve"> Avalùos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</si>
  <si>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Narrow"/>
        <family val="2"/>
      </rPr>
      <t xml:space="preserve">Hallazgo 23. </t>
    </r>
    <r>
      <rPr>
        <sz val="11"/>
        <color indexed="8"/>
        <rFont val="Arial Narrow"/>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</si>
  <si>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Narrow"/>
        <family val="2"/>
      </rPr>
      <t xml:space="preserve">Hallazgo 22. </t>
    </r>
    <r>
      <rPr>
        <sz val="11"/>
        <color indexed="8"/>
        <rFont val="Arial Narrow"/>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Narrow"/>
        <family val="2"/>
      </rPr>
      <t xml:space="preserve"> </t>
    </r>
  </si>
  <si>
    <r>
      <rPr>
        <b/>
        <sz val="11"/>
        <color indexed="8"/>
        <rFont val="Arial Narrow"/>
        <family val="2"/>
      </rPr>
      <t>Hallazgo 1.</t>
    </r>
    <r>
      <rPr>
        <sz val="11"/>
        <color indexed="8"/>
        <rFont val="Arial Narrow"/>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</si>
  <si>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Narrow"/>
        <family val="2"/>
      </rPr>
      <t>Hallazgo 2.</t>
    </r>
    <r>
      <rPr>
        <sz val="11"/>
        <color indexed="8"/>
        <rFont val="Arial Narrow"/>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</si>
  <si>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Narrow"/>
        <family val="2"/>
      </rPr>
      <t xml:space="preserve">Hallazgo 3. </t>
    </r>
    <r>
      <rPr>
        <sz val="11"/>
        <color indexed="8"/>
        <rFont val="Arial Narrow"/>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</si>
  <si>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Narrow"/>
        <family val="2"/>
      </rPr>
      <t xml:space="preserve">Hallazgo 4. </t>
    </r>
    <r>
      <rPr>
        <sz val="11"/>
        <color indexed="8"/>
        <rFont val="Arial Narrow"/>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Narrow"/>
        <family val="2"/>
      </rPr>
      <t>.</t>
    </r>
  </si>
  <si>
    <r>
      <rPr>
        <b/>
        <sz val="11"/>
        <color indexed="8"/>
        <rFont val="Arial Narrow"/>
        <family val="2"/>
      </rPr>
      <t>Hallazgo 5.</t>
    </r>
    <r>
      <rPr>
        <sz val="11"/>
        <color indexed="8"/>
        <rFont val="Arial Narrow"/>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</si>
  <si>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Narrow"/>
        <family val="2"/>
      </rPr>
      <t>Hallazgo 8.</t>
    </r>
    <r>
      <rPr>
        <sz val="11"/>
        <color indexed="8"/>
        <rFont val="Arial Narrow"/>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Narrow"/>
        <family val="2"/>
      </rPr>
      <t>.</t>
    </r>
  </si>
  <si>
    <r>
      <rPr>
        <b/>
        <sz val="11"/>
        <color indexed="8"/>
        <rFont val="Arial Narrow"/>
        <family val="2"/>
      </rPr>
      <t xml:space="preserve">Hallazgo 9.  </t>
    </r>
    <r>
      <rPr>
        <sz val="11"/>
        <color indexed="8"/>
        <rFont val="Arial Narrow"/>
        <family val="2"/>
      </rPr>
      <t>El INCODER ha incumplido los plazos legales para tramitar las solicitudes de constitución de ZRC.</t>
    </r>
  </si>
  <si>
    <r>
      <rPr>
        <b/>
        <sz val="11"/>
        <color indexed="8"/>
        <rFont val="Arial Narrow"/>
        <family val="2"/>
      </rPr>
      <t xml:space="preserve">Hallazgo 10. </t>
    </r>
    <r>
      <rPr>
        <sz val="11"/>
        <color indexed="8"/>
        <rFont val="Arial Narrow"/>
        <family val="2"/>
      </rPr>
      <t xml:space="preserve"> Luego de cerca de 20 años de expedida la Ley 160 de 1994, no se ha creado en el país ninguna ZDE adicional. </t>
    </r>
  </si>
  <si>
    <r>
      <rPr>
        <b/>
        <sz val="11"/>
        <color indexed="8"/>
        <rFont val="Arial Narrow"/>
        <family val="2"/>
      </rPr>
      <t xml:space="preserve">Hallazgo 11. </t>
    </r>
    <r>
      <rPr>
        <sz val="11"/>
        <color indexed="8"/>
        <rFont val="Arial Narrow"/>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</si>
  <si>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Narrow"/>
        <family val="2"/>
      </rPr>
      <t xml:space="preserve">Hallazgo 12. </t>
    </r>
    <r>
      <rPr>
        <sz val="11"/>
        <color indexed="8"/>
        <rFont val="Arial Narrow"/>
        <family val="2"/>
      </rPr>
      <t>La Corporación para el Desarrollo Sostenible del Norte y el Oriente Amazónico (CDA), no ha emitido el Plan Integrado de Manejo del Distrito de Manejo Integrado de los Recursos Naturales Renovables del Ariari Guayabero.</t>
    </r>
  </si>
  <si>
    <r>
      <rPr>
        <b/>
        <sz val="11"/>
        <color indexed="8"/>
        <rFont val="Arial Narrow"/>
        <family val="2"/>
      </rPr>
      <t xml:space="preserve">Hallazgo 1. (Casos Acumulación) - </t>
    </r>
    <r>
      <rPr>
        <sz val="11"/>
        <color indexed="8"/>
        <rFont val="Arial Narrow"/>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</si>
  <si>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Narrow"/>
        <family val="2"/>
      </rPr>
      <t xml:space="preserve">Hallazgo 2. (Casos Acumulación) </t>
    </r>
    <r>
      <rPr>
        <sz val="11"/>
        <color indexed="8"/>
        <rFont val="Arial Narrow"/>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</si>
  <si>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Narrow"/>
        <family val="2"/>
      </rPr>
      <t xml:space="preserve">Hallazgo 4. (Casos Acumulación) </t>
    </r>
    <r>
      <rPr>
        <sz val="11"/>
        <color indexed="8"/>
        <rFont val="Arial Narrow"/>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</si>
  <si>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Narrow"/>
        <family val="2"/>
      </rPr>
      <t xml:space="preserve">Hallazgo 5. (Casos Acumulación) - </t>
    </r>
    <r>
      <rPr>
        <sz val="11"/>
        <color indexed="8"/>
        <rFont val="Arial Narrow"/>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</si>
  <si>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rPr>
        <b/>
        <sz val="11"/>
        <color indexed="8"/>
        <rFont val="Arial Narrow"/>
        <family val="2"/>
      </rPr>
      <t xml:space="preserve">Hallazgo 15.  </t>
    </r>
    <r>
      <rPr>
        <sz val="11"/>
        <color indexed="8"/>
        <rFont val="Arial Narrow"/>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totialidad de los soportes de la gestión de la Entidad en cumplimiento de la Orden</t>
    </r>
  </si>
  <si>
    <r>
      <rPr>
        <b/>
        <sz val="11"/>
        <color indexed="8"/>
        <rFont val="Arial Narrow"/>
        <family val="2"/>
      </rPr>
      <t xml:space="preserve">Hallazgo  16. </t>
    </r>
    <r>
      <rPr>
        <sz val="11"/>
        <color indexed="8"/>
        <rFont val="Arial Narrow"/>
        <family val="2"/>
      </rPr>
      <t xml:space="preserve"> El Juzgado de Restitución de Tierras de Ibague, profirió sentencia el 25 de noviembre de 2013 donde ordena la restitución del predio "La Aurora". 
Revisada la carpeta correspondiente, se observa que este fue adjudicado mediante resolución 0568 de 8 de noviembre de 2012, es decir que el Instituto ya habia efectuado la adjudicación, antes de surtido el proceso de restitución por la UAEGRT.</t>
    </r>
  </si>
  <si>
    <r>
      <rPr>
        <b/>
        <sz val="11"/>
        <color indexed="8"/>
        <rFont val="Arial Narrow"/>
        <family val="2"/>
      </rPr>
      <t xml:space="preserve">Hallazgo 1. </t>
    </r>
    <r>
      <rPr>
        <sz val="11"/>
        <color indexed="8"/>
        <rFont val="Arial Narrow"/>
        <family val="2"/>
      </rPr>
      <t xml:space="preserve">Se encontró Resoluciones de Adjudicación de Predios Baldíos con su consecuente folio de matrícula inmobiliaria, que no se encuentran en la base de datos suministrada por el INCODER. </t>
    </r>
  </si>
  <si>
    <r>
      <rPr>
        <b/>
        <sz val="11"/>
        <color indexed="8"/>
        <rFont val="Arial Narrow"/>
        <family val="2"/>
      </rPr>
      <t xml:space="preserve">Hallazgo 4. </t>
    </r>
    <r>
      <rPr>
        <sz val="11"/>
        <color indexed="8"/>
        <rFont val="Arial Narrow"/>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</si>
  <si>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Narrow"/>
        <family val="2"/>
      </rPr>
      <t>Hallazgo 5.</t>
    </r>
    <r>
      <rPr>
        <sz val="11"/>
        <color indexed="8"/>
        <rFont val="Arial Narrow"/>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</si>
  <si>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Narrow"/>
        <family val="2"/>
      </rPr>
      <t xml:space="preserve">Hallazgo 6. </t>
    </r>
    <r>
      <rPr>
        <sz val="11"/>
        <color indexed="8"/>
        <rFont val="Arial Narrow"/>
        <family val="2"/>
      </rPr>
      <t xml:space="preserve">Solicitudes de Registro de Medida de Protección:Se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</si>
  <si>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r>
      <rPr>
        <b/>
        <sz val="11"/>
        <color indexed="8"/>
        <rFont val="Arial Narrow"/>
        <family val="2"/>
      </rPr>
      <t>Hallazgo 10</t>
    </r>
    <r>
      <rPr>
        <sz val="11"/>
        <color indexed="8"/>
        <rFont val="Arial Narrow"/>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</si>
  <si>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Narrow"/>
        <family val="2"/>
      </rPr>
      <t>Hallazgo 11:</t>
    </r>
    <r>
      <rPr>
        <sz val="11"/>
        <color indexed="8"/>
        <rFont val="Arial Narrow"/>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</si>
  <si>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Narrow"/>
        <family val="2"/>
      </rPr>
      <t>Hallazgo 11.</t>
    </r>
    <r>
      <rPr>
        <sz val="11"/>
        <color indexed="8"/>
        <rFont val="Arial Narrow"/>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</si>
  <si>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Narrow"/>
        <family val="2"/>
      </rPr>
      <t xml:space="preserve">Hallazgo 11. </t>
    </r>
    <r>
      <rPr>
        <sz val="11"/>
        <color indexed="8"/>
        <rFont val="Arial Narrow"/>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</si>
  <si>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Narrow"/>
        <family val="2"/>
      </rPr>
      <t>Hallazgo 11.</t>
    </r>
    <r>
      <rPr>
        <sz val="11"/>
        <color indexed="8"/>
        <rFont val="Arial Narrow"/>
        <family val="2"/>
      </rPr>
      <t xml:space="preserve"> En diciembre de 2007 el propietario del predio Los Esteros, FMI 236-39934 solicitó ante el INCODER el ingreso del predio al RUP, la cual fue tramitada tan solo en el año 2009.</t>
    </r>
  </si>
  <si>
    <r>
      <rPr>
        <b/>
        <sz val="11"/>
        <color indexed="8"/>
        <rFont val="Arial Narrow"/>
        <family val="2"/>
      </rPr>
      <t>Hallazgo 11- (MAPIRIPAN) Revocatoria</t>
    </r>
    <r>
      <rPr>
        <sz val="11"/>
        <color indexed="8"/>
        <rFont val="Arial Narrow"/>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Narrow"/>
        <family val="2"/>
      </rPr>
      <t xml:space="preserve">. </t>
    </r>
  </si>
  <si>
    <r>
      <rPr>
        <b/>
        <sz val="11"/>
        <color indexed="8"/>
        <rFont val="Arial Narrow"/>
        <family val="2"/>
      </rPr>
      <t xml:space="preserve">Hallazgo 12. </t>
    </r>
    <r>
      <rPr>
        <sz val="11"/>
        <color indexed="8"/>
        <rFont val="Arial Narrow"/>
        <family val="2"/>
      </rPr>
      <t xml:space="preserve"> Reubicación y compra de predios para el reasentamiento de la comunidad JIW en el Municipio de Mapiripán Meta. INCODER  y UARIV</t>
    </r>
  </si>
  <si>
    <r>
      <rPr>
        <b/>
        <sz val="11"/>
        <color indexed="8"/>
        <rFont val="Arial Narrow"/>
        <family val="2"/>
      </rPr>
      <t>Hallazgo 1.</t>
    </r>
    <r>
      <rPr>
        <sz val="11"/>
        <color indexed="8"/>
        <rFont val="Arial Narrow"/>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</si>
  <si>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Narrow"/>
        <family val="2"/>
      </rPr>
      <t xml:space="preserve">Hallazgo 2. </t>
    </r>
    <r>
      <rPr>
        <sz val="11"/>
        <color indexed="8"/>
        <rFont val="Arial Narrow"/>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</si>
  <si>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Narrow"/>
        <family val="2"/>
      </rPr>
      <t>Hallazgo 3.</t>
    </r>
    <r>
      <rPr>
        <sz val="11"/>
        <color indexed="8"/>
        <rFont val="Arial Narrow"/>
        <family val="2"/>
      </rPr>
      <t xml:space="preserve">  Se verificaron tres predios ubicados en el mcpio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</si>
  <si>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Narrow"/>
        <family val="2"/>
      </rPr>
      <t xml:space="preserve">Hallazgo 4.  </t>
    </r>
    <r>
      <rPr>
        <sz val="11"/>
        <color indexed="8"/>
        <rFont val="Arial Narrow"/>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</si>
  <si>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Narrow"/>
        <family val="2"/>
      </rPr>
      <t>Hallazgo 5.</t>
    </r>
    <r>
      <rPr>
        <sz val="11"/>
        <color indexed="8"/>
        <rFont val="Arial Narrow"/>
        <family val="2"/>
      </rPr>
      <t xml:space="preserve">  Se verificaron diez  predios ubicados en el mcpio de Pto Lopez - Meta, los cuales provienen de adjudicación de Baldíos y suman el área de 3104 has, sobrepasando la UAF que para esta zona se encuentra entre 680 a 920 has contraviniendo con la funcion expresa del parrafo 9 del art 72  Ley 160 /94, generando  detrimento en le patrimonio de la Nación en la cuantia de $6.694.093.980, ...</t>
    </r>
  </si>
  <si>
    <r>
      <rPr>
        <b/>
        <sz val="11"/>
        <color indexed="8"/>
        <rFont val="Arial Narrow"/>
        <family val="2"/>
      </rPr>
      <t xml:space="preserve">Hallazgo 6. </t>
    </r>
    <r>
      <rPr>
        <sz val="11"/>
        <color indexed="8"/>
        <rFont val="Arial Narrow"/>
        <family val="2"/>
      </rPr>
      <t xml:space="preserve"> Se verificaron tres predios ubicados en el mcpio de Pto Lopez - Meta, los cuales provienen de adjudicación de Baldíos y suman el área de 2953 has, sobrepasando la UAF que para esta zona se encuentra entre 680 a 920 has contraviniendo con la funcion expresa del parrafo 9 del art 72 Ley 160/94, generanndo un presunto detrimento en le patrimonio de la Nación en la cuantia de $5.678.100.875</t>
    </r>
  </si>
  <si>
    <r>
      <rPr>
        <b/>
        <sz val="11"/>
        <color indexed="8"/>
        <rFont val="Arial Narrow"/>
        <family val="2"/>
      </rPr>
      <t xml:space="preserve">Hallazgo 7. </t>
    </r>
    <r>
      <rPr>
        <sz val="11"/>
        <color indexed="8"/>
        <rFont val="Arial Narrow"/>
        <family val="2"/>
      </rPr>
      <t xml:space="preserve"> Se verificaron tres  predios ubicados en el mcpio de Pto Lopez - Meta, los cuales provienen de adjudicación de Baldíos y suman el área de 2550 has, sobrepasando la UAF que para esta zona se encuentra entre 680 a 920 has contraviniendo con la funcion expresa del parrafo 9 del art 72 Ley 160 /94, generanndo  detrimento en le patrimonio de la Nación en la cuantia de $723.320.600, ...</t>
    </r>
  </si>
  <si>
    <r>
      <rPr>
        <b/>
        <sz val="11"/>
        <color indexed="8"/>
        <rFont val="Arial Narrow"/>
        <family val="2"/>
      </rPr>
      <t xml:space="preserve">Hallazgo 8.  </t>
    </r>
    <r>
      <rPr>
        <sz val="11"/>
        <color indexed="8"/>
        <rFont val="Arial Narrow"/>
        <family val="2"/>
      </rPr>
      <t>Se verificaron cinco predios ubicados en los mcpos Sta Rosalia y la primavera (Vichada) los cuales provienen de adjudicación de Baldíos y suman el área de 6585 has sobrepasando la UAF que para esta zona se encuentra entre 946 y 1294 has contraviniendo con la funcion expresa del N° 9 del art 72  Ley 160/94, generando  detrimento en el patrimonio de la Nación en la cuantia de $758254000...</t>
    </r>
  </si>
  <si>
    <r>
      <rPr>
        <b/>
        <sz val="11"/>
        <color indexed="8"/>
        <rFont val="Arial Narrow"/>
        <family val="2"/>
      </rPr>
      <t>Hallazgo 17</t>
    </r>
    <r>
      <rPr>
        <sz val="11"/>
        <color indexed="8"/>
        <rFont val="Arial Narrow"/>
        <family val="2"/>
      </rPr>
      <t xml:space="preserve">.  Información Base de datos INCODER. La inscripción de un predio en el registro de tierras despojadas requiere de una serie de validaciones que debe efectuar la Unidad a través de las bases de datos de las entidades incolucradas en el proceso, perminitiendo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baldios de propiedad del estado, asi como la adjudicación de los mismos. </t>
    </r>
  </si>
  <si>
    <r>
      <rPr>
        <b/>
        <sz val="11"/>
        <color indexed="8"/>
        <rFont val="Arial Narrow"/>
        <family val="2"/>
      </rPr>
      <t>Hallazgo 1.</t>
    </r>
    <r>
      <rPr>
        <sz val="11"/>
        <color indexed="8"/>
        <rFont val="Arial Narrow"/>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</si>
  <si>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Narrow"/>
        <family val="2"/>
      </rPr>
      <t xml:space="preserve">Hallazgo 2. </t>
    </r>
    <r>
      <rPr>
        <sz val="11"/>
        <color indexed="8"/>
        <rFont val="Arial Narrow"/>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</si>
  <si>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Narrow"/>
        <family val="2"/>
      </rPr>
      <t xml:space="preserve">Hallazgo 4. </t>
    </r>
    <r>
      <rPr>
        <sz val="11"/>
        <color indexed="8"/>
        <rFont val="Arial Narrow"/>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</si>
  <si>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Narrow"/>
        <family val="2"/>
      </rPr>
      <t xml:space="preserve">Hallazgo 6. </t>
    </r>
    <r>
      <rPr>
        <sz val="11"/>
        <color indexed="8"/>
        <rFont val="Arial Narrow"/>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</si>
  <si>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Narrow"/>
        <family val="2"/>
      </rPr>
      <t>Hallazgo 7.</t>
    </r>
    <r>
      <rPr>
        <sz val="11"/>
        <color indexed="8"/>
        <rFont val="Arial Narrow"/>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</si>
  <si>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Narrow"/>
        <family val="2"/>
      </rPr>
      <t>Hallazgo 8.</t>
    </r>
    <r>
      <rPr>
        <sz val="11"/>
        <color indexed="8"/>
        <rFont val="Arial Narrow"/>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</si>
  <si>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Narrow"/>
        <family val="2"/>
      </rPr>
      <t xml:space="preserve">Hallazgo 9. </t>
    </r>
    <r>
      <rPr>
        <sz val="11"/>
        <color indexed="8"/>
        <rFont val="Arial Narrow"/>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</si>
  <si>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Narrow"/>
        <family val="2"/>
      </rPr>
      <t xml:space="preserve">Hallazgo 10. </t>
    </r>
    <r>
      <rPr>
        <sz val="11"/>
        <color indexed="8"/>
        <rFont val="Arial Narrow"/>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</si>
  <si>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Narrow"/>
        <family val="2"/>
      </rPr>
      <t xml:space="preserve">Hallazgo 14. </t>
    </r>
    <r>
      <rPr>
        <sz val="11"/>
        <color indexed="8"/>
        <rFont val="Arial Narrow"/>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</si>
  <si>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Narrow"/>
        <family val="2"/>
      </rPr>
      <t xml:space="preserve">Hallazgo 15. </t>
    </r>
    <r>
      <rPr>
        <sz val="11"/>
        <color indexed="8"/>
        <rFont val="Arial Narrow"/>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</si>
  <si>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r>
      <rPr>
        <b/>
        <sz val="11"/>
        <color indexed="8"/>
        <rFont val="Arial Narrow"/>
        <family val="2"/>
      </rPr>
      <t>Hallazgo 21.</t>
    </r>
    <r>
      <rPr>
        <sz val="11"/>
        <color indexed="8"/>
        <rFont val="Arial Narrow"/>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</si>
  <si>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Narrow"/>
        <family val="2"/>
      </rPr>
      <t>Hallazgo 22</t>
    </r>
    <r>
      <rPr>
        <sz val="11"/>
        <color indexed="8"/>
        <rFont val="Arial Narrow"/>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</si>
  <si>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Narrow"/>
        <family val="2"/>
      </rPr>
      <t>Hallazgo 24.</t>
    </r>
    <r>
      <rPr>
        <sz val="11"/>
        <color indexed="8"/>
        <rFont val="Arial Narrow"/>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</si>
  <si>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Narrow"/>
        <family val="2"/>
      </rPr>
      <t xml:space="preserve">Hallazgo 25. </t>
    </r>
    <r>
      <rPr>
        <sz val="11"/>
        <color indexed="8"/>
        <rFont val="Arial Narrow"/>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</si>
  <si>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Narrow"/>
        <family val="2"/>
      </rPr>
      <t>Hallazgo 27.</t>
    </r>
    <r>
      <rPr>
        <sz val="11"/>
        <color indexed="8"/>
        <rFont val="Arial Narrow"/>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</si>
  <si>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Narrow"/>
        <family val="2"/>
      </rPr>
      <t xml:space="preserve">Hallazgo 28. </t>
    </r>
    <r>
      <rPr>
        <sz val="11"/>
        <color indexed="8"/>
        <rFont val="Arial Narrow"/>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</si>
  <si>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Narrow"/>
        <family val="2"/>
      </rPr>
      <t xml:space="preserve">Hallazgo 30. </t>
    </r>
    <r>
      <rPr>
        <sz val="11"/>
        <color indexed="8"/>
        <rFont val="Arial Narrow"/>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</si>
  <si>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Narrow"/>
        <family val="2"/>
      </rPr>
      <t>Hallazgo 33.</t>
    </r>
    <r>
      <rPr>
        <sz val="11"/>
        <color indexed="8"/>
        <rFont val="Arial Narrow"/>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</si>
  <si>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color indexed="8"/>
        <rFont val="Arial Narrow"/>
        <family val="2"/>
      </rPr>
      <t xml:space="preserve">Hallazgo 37. </t>
    </r>
    <r>
      <rPr>
        <sz val="11"/>
        <color indexed="8"/>
        <rFont val="Arial Narrow"/>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</si>
  <si>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rPr>
        <b/>
        <sz val="11"/>
        <color indexed="8"/>
        <rFont val="Arial Narrow"/>
        <family val="2"/>
      </rPr>
      <t>Hallazgo 1.</t>
    </r>
    <r>
      <rPr>
        <sz val="11"/>
        <color indexed="8"/>
        <rFont val="Arial Narrow"/>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</si>
  <si>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Narrow"/>
        <family val="2"/>
      </rPr>
      <t xml:space="preserve">Hallazgo 2. </t>
    </r>
    <r>
      <rPr>
        <sz val="11"/>
        <color indexed="8"/>
        <rFont val="Arial Narrow"/>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</si>
  <si>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Narrow"/>
        <family val="2"/>
      </rPr>
      <t xml:space="preserve">Hallazgo 3. </t>
    </r>
    <r>
      <rPr>
        <sz val="11"/>
        <color indexed="8"/>
        <rFont val="Arial Narrow"/>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</si>
  <si>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rPr>
        <b/>
        <sz val="11"/>
        <color indexed="8"/>
        <rFont val="Arial Narrow"/>
        <family val="2"/>
      </rPr>
      <t xml:space="preserve">Hallazgo 2. </t>
    </r>
    <r>
      <rPr>
        <sz val="11"/>
        <color indexed="8"/>
        <rFont val="Arial Narrow"/>
        <family val="2"/>
      </rPr>
      <t>Acumulación de terrenos baldíos por parte de particulares a partir de actualizaciones de área sin el lleno de requisitos. Hallazgo dirigido a la Superintentendencia de Notariado y Registro</t>
    </r>
  </si>
  <si>
    <r>
      <rPr>
        <b/>
        <sz val="11"/>
        <color indexed="8"/>
        <rFont val="Arial Narrow"/>
        <family val="2"/>
      </rPr>
      <t xml:space="preserve">Hallazgo 3. </t>
    </r>
    <r>
      <rPr>
        <sz val="11"/>
        <color indexed="8"/>
        <rFont val="Arial Narrow"/>
        <family val="2"/>
      </rPr>
      <t>Deficiente gestión jurídica del INCODER en la recuperación de los terrenos baldíos acumulados irregularmente por particulares.</t>
    </r>
  </si>
  <si>
    <r>
      <rPr>
        <b/>
        <sz val="11"/>
        <color theme="1"/>
        <rFont val="Arial Narrow"/>
        <family val="2"/>
      </rPr>
      <t xml:space="preserve">Hallazgo 1. </t>
    </r>
    <r>
      <rPr>
        <sz val="11"/>
        <color theme="1"/>
        <rFont val="Arial Narrow"/>
        <family val="2"/>
      </rPr>
      <t>GESTION PROYECTO ADQUISICIÓN DE TIERRAS.  Para la vigencia 2012 el INCODER apropió recursos del presupuesto asignado, por valor de $8,000 miilones, para el proy+E106:E175ecto de "Adquisición de Tierras a Comunidades Indígenas del Cauca - Decreto 982 de 1999". Para su ejecución, el INCODER trasladó en dicha vigencia $7,220,8 millones al Convenio No.789 de 2011...</t>
    </r>
  </si>
  <si>
    <r>
      <rPr>
        <b/>
        <sz val="11"/>
        <color indexed="8"/>
        <rFont val="Arial Narrow"/>
        <family val="2"/>
      </rPr>
      <t>Hallazgo 2.</t>
    </r>
    <r>
      <rPr>
        <sz val="11"/>
        <color indexed="8"/>
        <rFont val="Arial Narrow"/>
        <family val="2"/>
      </rPr>
      <t xml:space="preserve"> TITULACION DE PREDIOS ADQUIRIDOS A RESGUARDOS INDÍGENAS DEL CAUCA.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</si>
  <si>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Narrow"/>
        <family val="2"/>
      </rPr>
      <t>Hallazgo  3.</t>
    </r>
    <r>
      <rPr>
        <sz val="11"/>
        <color indexed="8"/>
        <rFont val="Arial Narrow"/>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</si>
  <si>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Narrow"/>
        <family val="2"/>
      </rPr>
      <t>Hallazgo 4. COMPROMISOS ACTA 21 DE NOVIEMBRE DE 2009</t>
    </r>
    <r>
      <rPr>
        <sz val="11"/>
        <color indexed="8"/>
        <rFont val="Arial Narrow"/>
        <family val="2"/>
      </rPr>
      <t>. En el acta operativa derivada del Decreto 982 de 1999, de fecha 21 de noviembre de 2009, el INCODER  se comprometió con el CRIC a destinar recursos necesarios y suficientes para adelantar los estudios socieconómicos que permitieran constituir y/o ampliar los Resguardos a 27 comunidades Indígenas...</t>
    </r>
  </si>
  <si>
    <r>
      <rPr>
        <b/>
        <sz val="11"/>
        <color indexed="8"/>
        <rFont val="Arial Narrow"/>
        <family val="2"/>
      </rPr>
      <t>Hallazgo  5. GESTION DOCUMENTAL</t>
    </r>
    <r>
      <rPr>
        <sz val="11"/>
        <color indexed="8"/>
        <rFont val="Arial Narrow"/>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</si>
  <si>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Narrow"/>
        <family val="2"/>
      </rPr>
      <t>Hallazgo 6. CONTRATOS DE PRESTACION DE SERVICIOS PROFESIONALES</t>
    </r>
    <r>
      <rPr>
        <sz val="11"/>
        <color indexed="8"/>
        <rFont val="Arial Narrow"/>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</si>
  <si>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Narrow"/>
        <family val="2"/>
      </rPr>
      <t>Hallazgo 7.  GIRO DE LOS RECURSOS CONVENIO 789 DE 2011.</t>
    </r>
    <r>
      <rPr>
        <sz val="11"/>
        <color indexed="8"/>
        <rFont val="Arial Narrow"/>
        <family val="2"/>
      </rPr>
      <t xml:space="preserve"> Para el convenio interadministrativo No.789 de 2011, suscrito con el Banco Agrario, con un valor inicial de $32,263,000,000, se realziaron dos adiciones en valor, forma y traslado de recurso. La primera de ellas, sin fecha, lo modifica en los siguientes términos:...</t>
    </r>
  </si>
  <si>
    <r>
      <rPr>
        <b/>
        <sz val="11"/>
        <color indexed="8"/>
        <rFont val="Arial Narrow"/>
        <family val="2"/>
      </rPr>
      <t>Hallazgo 8. LIQUIDACION CONVENIO No.553 DE 2012</t>
    </r>
    <r>
      <rPr>
        <sz val="11"/>
        <color indexed="8"/>
        <rFont val="Arial Narrow"/>
        <family val="2"/>
      </rPr>
      <t>. El INCODER suscribió el Convenio 553 del 30 de Julio de 2012, con la Universidad Javeriana, cuyo objeto consistió en "Aunar recursos técnicos, administrativos, financieros y humanos para desarrollar un estudio de caracterización de derchos, posesión y aspiraciones territoriales étnicas en los Departamentos ...</t>
    </r>
  </si>
  <si>
    <r>
      <rPr>
        <b/>
        <sz val="11"/>
        <color indexed="8"/>
        <rFont val="Arial Narrow"/>
        <family val="2"/>
      </rPr>
      <t xml:space="preserve">Hallazgo 1. </t>
    </r>
    <r>
      <rPr>
        <sz val="11"/>
        <color indexed="8"/>
        <rFont val="Arial Narrow"/>
        <family val="2"/>
      </rPr>
      <t xml:space="preserve">Informes de supervisión y contratistas contratos de prestación de servicios 020, 022, 029, 035, 036, 037, 052, 069, 103,107, 108 y 150 de 2016 </t>
    </r>
  </si>
  <si>
    <r>
      <rPr>
        <b/>
        <sz val="11"/>
        <color indexed="8"/>
        <rFont val="Arial Narrow"/>
        <family val="2"/>
      </rPr>
      <t xml:space="preserve">Hallazgo 2. </t>
    </r>
    <r>
      <rPr>
        <sz val="11"/>
        <color indexed="8"/>
        <rFont val="Arial Narrow"/>
        <family val="2"/>
      </rPr>
      <t>Soportabilidad contable gastos operativos convenio 137 de 2016.</t>
    </r>
  </si>
  <si>
    <r>
      <rPr>
        <b/>
        <sz val="11"/>
        <color indexed="8"/>
        <rFont val="Arial Narrow"/>
        <family val="2"/>
      </rPr>
      <t xml:space="preserve">Hallazgo 3. </t>
    </r>
    <r>
      <rPr>
        <sz val="11"/>
        <color indexed="8"/>
        <rFont val="Arial Narrow"/>
        <family val="2"/>
      </rPr>
      <t xml:space="preserve">Acciones de mejora gestión archivística. </t>
    </r>
  </si>
  <si>
    <r>
      <rPr>
        <b/>
        <sz val="11"/>
        <color indexed="8"/>
        <rFont val="Arial Narrow"/>
        <family val="2"/>
      </rPr>
      <t>Hallazgo 2.</t>
    </r>
    <r>
      <rPr>
        <sz val="11"/>
        <color indexed="8"/>
        <rFont val="Arial Narrow"/>
        <family val="2"/>
      </rPr>
      <t xml:space="preserve"> Soportabilidad contable gastos operativos convenio 137 de 2016.</t>
    </r>
  </si>
  <si>
    <r>
      <rPr>
        <b/>
        <sz val="11"/>
        <color indexed="8"/>
        <rFont val="Arial Narrow"/>
        <family val="2"/>
      </rPr>
      <t>Hallazgo 3.</t>
    </r>
    <r>
      <rPr>
        <sz val="11"/>
        <color indexed="8"/>
        <rFont val="Arial Narrow"/>
        <family val="2"/>
      </rPr>
      <t xml:space="preserve"> Acciones de mejora gestión archivística. </t>
    </r>
  </si>
  <si>
    <r>
      <rPr>
        <b/>
        <sz val="11"/>
        <color indexed="8"/>
        <rFont val="Arial Narrow"/>
        <family val="2"/>
      </rPr>
      <t xml:space="preserve">Hallazgo  4. </t>
    </r>
    <r>
      <rPr>
        <sz val="11"/>
        <color indexed="8"/>
        <rFont val="Arial Narrow"/>
        <family val="2"/>
      </rPr>
      <t>Contrato de suministros 406.2016 – requisitos de pago (D1)</t>
    </r>
  </si>
  <si>
    <r>
      <rPr>
        <b/>
        <sz val="11"/>
        <color indexed="8"/>
        <rFont val="Arial Narrow"/>
        <family val="2"/>
      </rPr>
      <t xml:space="preserve">Hallazgo 5. </t>
    </r>
    <r>
      <rPr>
        <sz val="11"/>
        <color indexed="8"/>
        <rFont val="Arial Narrow"/>
        <family val="2"/>
      </rPr>
      <t xml:space="preserve">Soportes de ejecución convenios en gasto público social. </t>
    </r>
  </si>
  <si>
    <r>
      <rPr>
        <b/>
        <sz val="11"/>
        <color indexed="8"/>
        <rFont val="Arial Narrow"/>
        <family val="2"/>
      </rPr>
      <t xml:space="preserve">Hallazgo 6. </t>
    </r>
    <r>
      <rPr>
        <sz val="11"/>
        <color indexed="8"/>
        <rFont val="Arial Narrow"/>
        <family val="2"/>
      </rPr>
      <t xml:space="preserve">Contabilización iniciativas comunitarias </t>
    </r>
  </si>
  <si>
    <r>
      <rPr>
        <b/>
        <sz val="11"/>
        <color indexed="8"/>
        <rFont val="Arial Narrow"/>
        <family val="2"/>
      </rPr>
      <t xml:space="preserve">Hallazgo 7.  </t>
    </r>
    <r>
      <rPr>
        <sz val="11"/>
        <color indexed="8"/>
        <rFont val="Arial Narrow"/>
        <family val="2"/>
      </rPr>
      <t xml:space="preserve">Recursos recibidos en cuentas controladas </t>
    </r>
  </si>
  <si>
    <r>
      <rPr>
        <b/>
        <sz val="11"/>
        <color indexed="8"/>
        <rFont val="Arial Narrow"/>
        <family val="2"/>
      </rPr>
      <t xml:space="preserve">Hallazgo 8.  </t>
    </r>
    <r>
      <rPr>
        <sz val="11"/>
        <color indexed="8"/>
        <rFont val="Arial Narrow"/>
        <family val="2"/>
      </rPr>
      <t>Registro inventario predios Fondo Nacional Agrario.</t>
    </r>
  </si>
  <si>
    <r>
      <rPr>
        <b/>
        <sz val="11"/>
        <color rgb="FF000000"/>
        <rFont val="Arial Narrow"/>
        <family val="2"/>
      </rPr>
      <t xml:space="preserve">Hallazgo  10. </t>
    </r>
    <r>
      <rPr>
        <sz val="11"/>
        <color rgb="FF000000"/>
        <rFont val="Arial Narrow"/>
        <family val="2"/>
      </rPr>
      <t xml:space="preserve">Rubros presupuestales de funcionamiento e inversión (D2).  </t>
    </r>
  </si>
  <si>
    <r>
      <rPr>
        <b/>
        <sz val="11"/>
        <color rgb="FF000000"/>
        <rFont val="Arial Narrow"/>
        <family val="2"/>
      </rPr>
      <t xml:space="preserve">Hallazgo  11. </t>
    </r>
    <r>
      <rPr>
        <sz val="11"/>
        <color rgb="FF000000"/>
        <rFont val="Arial Narrow"/>
        <family val="2"/>
      </rPr>
      <t>Convenio 112 de 2016 principio de especialidad</t>
    </r>
  </si>
  <si>
    <r>
      <rPr>
        <b/>
        <sz val="11"/>
        <color rgb="FF000000"/>
        <rFont val="Arial Narrow"/>
        <family val="2"/>
      </rPr>
      <t>Hallazgo  12.</t>
    </r>
    <r>
      <rPr>
        <sz val="11"/>
        <color rgb="FF000000"/>
        <rFont val="Arial Narrow"/>
        <family val="2"/>
      </rPr>
      <t xml:space="preserve"> Cuentas por pagar como reservas presupuestales </t>
    </r>
  </si>
  <si>
    <r>
      <rPr>
        <b/>
        <sz val="11"/>
        <color rgb="FF000000"/>
        <rFont val="Arial Narrow"/>
        <family val="2"/>
      </rPr>
      <t>Hallazgo  13.</t>
    </r>
    <r>
      <rPr>
        <sz val="11"/>
        <color rgb="FF000000"/>
        <rFont val="Arial Narrow"/>
        <family val="2"/>
      </rPr>
      <t xml:space="preserve"> Cuentas por pagar subsidios (D3)         </t>
    </r>
  </si>
  <si>
    <r>
      <rPr>
        <b/>
        <sz val="11"/>
        <color indexed="8"/>
        <rFont val="Arial Narrow"/>
        <family val="2"/>
      </rPr>
      <t>Hallazgo  14.</t>
    </r>
    <r>
      <rPr>
        <sz val="11"/>
        <color indexed="8"/>
        <rFont val="Arial Narrow"/>
        <family val="2"/>
      </rPr>
      <t xml:space="preserve"> Cooperantes y operadores iniciativas comunitarias
</t>
    </r>
  </si>
  <si>
    <r>
      <rPr>
        <b/>
        <sz val="11"/>
        <color rgb="FF000000"/>
        <rFont val="Arial Narrow"/>
        <family val="2"/>
      </rPr>
      <t>Hallazgo  15.</t>
    </r>
    <r>
      <rPr>
        <sz val="11"/>
        <color rgb="FF000000"/>
        <rFont val="Arial Narrow"/>
        <family val="2"/>
      </rPr>
      <t xml:space="preserve"> Componente gastos notariales y registro predio “No hay como Dios”.</t>
    </r>
  </si>
  <si>
    <r>
      <rPr>
        <b/>
        <sz val="11"/>
        <color rgb="FF000000"/>
        <rFont val="Arial Narrow"/>
        <family val="2"/>
      </rPr>
      <t xml:space="preserve">Hallazgo  16. </t>
    </r>
    <r>
      <rPr>
        <sz val="11"/>
        <color rgb="FF000000"/>
        <rFont val="Arial Narrow"/>
        <family val="2"/>
      </rPr>
      <t xml:space="preserve">Proveedor iniciativas comunitarias resoluciones 305 y 306 de 2016. Nuquí </t>
    </r>
  </si>
  <si>
    <r>
      <rPr>
        <b/>
        <sz val="11"/>
        <color rgb="FF000000"/>
        <rFont val="Arial Narrow"/>
        <family val="2"/>
      </rPr>
      <t xml:space="preserve">Hallazgo  17. </t>
    </r>
    <r>
      <rPr>
        <sz val="11"/>
        <color rgb="FF000000"/>
        <rFont val="Arial Narrow"/>
        <family val="2"/>
      </rPr>
      <t xml:space="preserve">Evaluación de los proyectos de las iniciativas comunitarias resoluciones 305 y 306 de 2016 Nuquí </t>
    </r>
  </si>
  <si>
    <r>
      <rPr>
        <b/>
        <sz val="11"/>
        <color rgb="FF000000"/>
        <rFont val="Arial Narrow"/>
        <family val="2"/>
      </rPr>
      <t xml:space="preserve">Hallazgo  18. </t>
    </r>
    <r>
      <rPr>
        <sz val="11"/>
        <color rgb="FF000000"/>
        <rFont val="Arial Narrow"/>
        <family val="2"/>
      </rPr>
      <t>Necesidad contractual contrato 448 de 2016 (D4)</t>
    </r>
  </si>
  <si>
    <r>
      <rPr>
        <b/>
        <sz val="11"/>
        <color indexed="8"/>
        <rFont val="Arial Narrow"/>
        <family val="2"/>
      </rPr>
      <t xml:space="preserve">Hallazgo 8. </t>
    </r>
    <r>
      <rPr>
        <sz val="11"/>
        <color theme="1"/>
        <rFont val="Arial Narrow"/>
        <family val="2"/>
      </rPr>
      <t xml:space="preserve"> Régimen Jurídico Aplicable al Convenio ANT–ONU (UNODC) A) (D1) Para la CGR el propósito de la celebración del convenio está enfocado a realizar funciones propias de la ANT, como ejecutora de la política nacional de administración de tierras de la Nación, partiendo de un errado supuesto jurídico. Por lo anterior, considera la CGR que esta situación no se enmarca en lo est</t>
    </r>
  </si>
  <si>
    <r>
      <rPr>
        <b/>
        <sz val="11"/>
        <color indexed="8"/>
        <rFont val="Arial Narrow"/>
        <family val="2"/>
      </rPr>
      <t>Hallazgo 1</t>
    </r>
    <r>
      <rPr>
        <sz val="11"/>
        <color theme="1"/>
        <rFont val="Arial Narrow"/>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</si>
  <si>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Narrow"/>
        <family val="2"/>
      </rPr>
      <t xml:space="preserve">Hallazgo 2. </t>
    </r>
    <r>
      <rPr>
        <sz val="11"/>
        <color theme="1"/>
        <rFont val="Arial Narrow"/>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</si>
  <si>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Narrow"/>
        <family val="2"/>
      </rPr>
      <t xml:space="preserve">Hallazgo 3. </t>
    </r>
    <r>
      <rPr>
        <sz val="11"/>
        <color theme="1"/>
        <rFont val="Arial Narrow"/>
        <family val="2"/>
      </rPr>
      <t xml:space="preserve"> Rechazo de Subsidio SIRA Al revisar la 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t>
    </r>
  </si>
  <si>
    <r>
      <rPr>
        <b/>
        <sz val="11"/>
        <color indexed="8"/>
        <rFont val="Arial Narrow"/>
        <family val="2"/>
      </rPr>
      <t xml:space="preserve">Hallazgo 4. </t>
    </r>
    <r>
      <rPr>
        <sz val="11"/>
        <color theme="1"/>
        <rFont val="Arial Narrow"/>
        <family val="2"/>
      </rPr>
      <t>Organización archivística soportes de reservas presupuestales.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t>
    </r>
  </si>
  <si>
    <r>
      <rPr>
        <b/>
        <sz val="11"/>
        <color indexed="8"/>
        <rFont val="Arial Narrow"/>
        <family val="2"/>
      </rPr>
      <t xml:space="preserve">Hallazgo 5. </t>
    </r>
    <r>
      <rPr>
        <sz val="11"/>
        <color theme="1"/>
        <rFont val="Arial Narrow"/>
        <family val="2"/>
      </rPr>
      <t>Ejecución presupuestal contratos 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
    </r>
  </si>
  <si>
    <r>
      <rPr>
        <b/>
        <sz val="11"/>
        <color indexed="8"/>
        <rFont val="Arial Narrow"/>
        <family val="2"/>
      </rPr>
      <t xml:space="preserve">Hallazgo 6. </t>
    </r>
    <r>
      <rPr>
        <sz val="11"/>
        <color theme="1"/>
        <rFont val="Arial Narrow"/>
        <family val="2"/>
      </rPr>
      <t>Presentación Informes Técnicos El numeral 12 de la cláusula segunda del Convenio de Asociación ACDI/VOCA No. 528 del 28 de marzo de 2017, estableció la obligación de elaborar y presentar al Comité Técnico Operativo del Convenio para su revisión, informes técnicos mensuales.  Revisado el convenio No. 528 cuyo objeto fue, “formular e implementar acciones conjuntas orienta</t>
    </r>
  </si>
  <si>
    <r>
      <rPr>
        <b/>
        <sz val="11"/>
        <color indexed="8"/>
        <rFont val="Arial Narrow"/>
        <family val="2"/>
      </rPr>
      <t xml:space="preserve">Hallazgo 7. </t>
    </r>
    <r>
      <rPr>
        <sz val="11"/>
        <color theme="1"/>
        <rFont val="Arial Narrow"/>
        <family val="2"/>
      </rPr>
      <t>Reuniones Comité Técnico Operativo La cláusula tercera del Convenio de Asociación ACDI/VOCA No. 528 del 28 de marzo de 2017 estableció que, “el Comité Técnico Operativo se reunirá una vez al mes o por convocatoria extraordinaria de sus miembros o del supervisor, para revisar el estado del avance, logros, retos y dificultades del convenio. Las reuniones del Comité Técnico</t>
    </r>
  </si>
  <si>
    <t>Hallazgo 1. Inconsistencias en los informes de los contratistas (A)</t>
  </si>
  <si>
    <t>Hallazgo 2. Ausencia de medios de verificación en la entrega de productos en contratos de prestación de servicios. (A) (D)</t>
  </si>
  <si>
    <r>
      <rPr>
        <b/>
        <sz val="11"/>
        <color indexed="8"/>
        <rFont val="Arial Narrow"/>
        <family val="2"/>
      </rPr>
      <t xml:space="preserve">Hallazgo 6. </t>
    </r>
    <r>
      <rPr>
        <sz val="11"/>
        <color indexed="8"/>
        <rFont val="Arial Narrow"/>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</si>
  <si>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Narrow"/>
        <family val="2"/>
      </rPr>
      <t>Hallazgo 1.</t>
    </r>
    <r>
      <rPr>
        <sz val="11"/>
        <color indexed="8"/>
        <rFont val="Arial Narrow"/>
        <family val="2"/>
      </rPr>
      <t xml:space="preserve"> Diferencias entre registros contables de predios del Fondo Nacional Agrario en los estados financieros de la ANT y actas de entrega del INCODER</t>
    </r>
  </si>
  <si>
    <r>
      <rPr>
        <b/>
        <sz val="11"/>
        <color indexed="8"/>
        <rFont val="Arial Narrow"/>
        <family val="2"/>
      </rPr>
      <t xml:space="preserve">Hallazgo 4. </t>
    </r>
    <r>
      <rPr>
        <sz val="11"/>
        <color indexed="8"/>
        <rFont val="Arial Narrow"/>
        <family val="2"/>
      </rPr>
      <t>Contabilización en cero ($0) de predios del Fondo Nacional Agrario en los estados financieros de la ANT. cuando. en realidad. su valor era positivo.</t>
    </r>
  </si>
  <si>
    <r>
      <rPr>
        <b/>
        <sz val="11"/>
        <color indexed="8"/>
        <rFont val="Arial Narrow"/>
        <family val="2"/>
      </rPr>
      <t>Hallazgo 11.</t>
    </r>
    <r>
      <rPr>
        <sz val="11"/>
        <color indexed="8"/>
        <rFont val="Arial Narrow"/>
        <family val="2"/>
      </rPr>
      <t xml:space="preserve"> Inclusión de cláusula en los contratos de arrendamiento de Islas del Rosario y San Bernardo contrarias al ordenamiento Jurídico (El Consejo de Estado declaró nulo el Inciso primero del Artículo 9. La Corte Constitucional declara como un derecho fundamental "la administración de justicia").</t>
    </r>
  </si>
  <si>
    <r>
      <rPr>
        <b/>
        <sz val="11"/>
        <color indexed="8"/>
        <rFont val="Arial Narrow"/>
        <family val="2"/>
      </rPr>
      <t xml:space="preserve">Hallazgo 13. </t>
    </r>
    <r>
      <rPr>
        <sz val="11"/>
        <color indexed="8"/>
        <rFont val="Arial Narrow"/>
        <family val="2"/>
      </rPr>
      <t>Deficiencias del liquidador en la gestión de cartera derivada de Contratos de arrendamiento de Islas del Rosario y San Bernardo</t>
    </r>
  </si>
  <si>
    <r>
      <rPr>
        <b/>
        <sz val="11"/>
        <color indexed="8"/>
        <rFont val="Arial Narrow"/>
        <family val="2"/>
      </rPr>
      <t>Hallazgo 15.</t>
    </r>
    <r>
      <rPr>
        <sz val="11"/>
        <color indexed="8"/>
        <rFont val="Arial Narrow"/>
        <family val="2"/>
      </rPr>
      <t xml:space="preserve"> Deficiencias en la protección de la diversidad e integridad del ambiente en Islas del Rosario y San Bernardo que ha acarreado daño ambiental. transgrediendo los principios de Prevención y Precaución a raíz de la suscripción de contratos de arrendamiento en Islas del Rosario.</t>
    </r>
  </si>
  <si>
    <r>
      <rPr>
        <b/>
        <sz val="11"/>
        <color indexed="8"/>
        <rFont val="Arial Narrow"/>
        <family val="2"/>
      </rPr>
      <t xml:space="preserve">Hallazgo 1. Implementación de Indicadores. </t>
    </r>
    <r>
      <rPr>
        <sz val="11"/>
        <color indexed="8"/>
        <rFont val="Arial Narrow"/>
        <family val="2"/>
      </rPr>
      <t>Se evidencio que solamente se formulan indicadores de eficacia y eficiencia falta la implementación y medición de los indicadores de economía, equidad y valoración de los costos ambientales</t>
    </r>
  </si>
  <si>
    <r>
      <rPr>
        <b/>
        <sz val="11"/>
        <color indexed="8"/>
        <rFont val="Arial Narrow"/>
        <family val="2"/>
      </rPr>
      <t>Hallazgo 30.</t>
    </r>
    <r>
      <rPr>
        <sz val="11"/>
        <color indexed="8"/>
        <rFont val="Arial Narrow"/>
        <family val="2"/>
      </rPr>
      <t xml:space="preserve"> (A). El avance en las metas físicas proyectadas para la vigencia 2013, es deficiente, afectandose el cumplimiento de los objetivos sociales de ordenamiento productivo que se pretenden con el proyecto.</t>
    </r>
    <r>
      <rPr>
        <b/>
        <sz val="11"/>
        <color indexed="8"/>
        <rFont val="Arial Narrow"/>
        <family val="2"/>
      </rPr>
      <t xml:space="preserve"> </t>
    </r>
  </si>
  <si>
    <r>
      <rPr>
        <b/>
        <sz val="11"/>
        <color indexed="8"/>
        <rFont val="Arial Narrow"/>
        <family val="2"/>
      </rPr>
      <t xml:space="preserve">Hallazgo 31. </t>
    </r>
    <r>
      <rPr>
        <sz val="11"/>
        <color indexed="8"/>
        <rFont val="Arial Narrow"/>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</si>
  <si>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Narrow"/>
        <family val="2"/>
      </rPr>
      <t>Hallazgo 35.</t>
    </r>
    <r>
      <rPr>
        <sz val="11"/>
        <color indexed="8"/>
        <rFont val="Arial Narrow"/>
        <family val="2"/>
      </rPr>
      <t xml:space="preserve"> Base de Datos Sistema de Informacion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</si>
  <si>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Narrow"/>
        <family val="2"/>
      </rPr>
      <t>Hallazgo 73.</t>
    </r>
    <r>
      <rPr>
        <sz val="11"/>
        <color indexed="8"/>
        <rFont val="Arial Narrow"/>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cumplimeinto de los requisitos legales por no haberse recibido el el servicio contratado,</t>
    </r>
  </si>
  <si>
    <r>
      <rPr>
        <b/>
        <sz val="11"/>
        <color indexed="8"/>
        <rFont val="Arial Narrow"/>
        <family val="2"/>
      </rPr>
      <t>Hallazgo 69.</t>
    </r>
    <r>
      <rPr>
        <sz val="11"/>
        <color indexed="8"/>
        <rFont val="Arial Narrow"/>
        <family val="2"/>
      </rPr>
      <t xml:space="preserve">  Inventario Fondo Nacional Agrario.
La entidad no ha realizado la depuración de los inventarios por secionales a pesar de que estos se entregaron en la vigencia 2012 y en el 2013, no se realizó la depuración debida, por lo tanto esta cuenta presenta incertidumbre $101.402.6 millones valor registrado en predios no aptos.</t>
    </r>
  </si>
  <si>
    <r>
      <rPr>
        <b/>
        <sz val="11"/>
        <color indexed="8"/>
        <rFont val="Arial Narrow"/>
        <family val="2"/>
      </rPr>
      <t>Hallazgo 21.</t>
    </r>
    <r>
      <rPr>
        <sz val="11"/>
        <color indexed="8"/>
        <rFont val="Arial Narrow"/>
        <family val="2"/>
      </rPr>
      <t xml:space="preserve"> El INCODER no efectuó el desembolso de los subsidios a los beneficiarios de los proyectos relacionados en la tabla 15 ……..
</t>
    </r>
  </si>
  <si>
    <r>
      <rPr>
        <b/>
        <sz val="11"/>
        <color indexed="8"/>
        <rFont val="Arial Narrow"/>
        <family val="2"/>
      </rPr>
      <t>Hallazgo 109</t>
    </r>
    <r>
      <rPr>
        <sz val="11"/>
        <color indexed="8"/>
        <rFont val="Arial Narrow"/>
        <family val="2"/>
      </rPr>
      <t>.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</si>
  <si>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Narrow"/>
        <family val="2"/>
      </rPr>
      <t>Hallazgo 110.</t>
    </r>
    <r>
      <rPr>
        <sz val="11"/>
        <color indexed="8"/>
        <rFont val="Arial Narrow"/>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Narrow"/>
        <family val="2"/>
      </rPr>
      <t xml:space="preserve">l. </t>
    </r>
  </si>
  <si>
    <r>
      <rPr>
        <b/>
        <sz val="11"/>
        <color indexed="8"/>
        <rFont val="Arial Narrow"/>
        <family val="2"/>
      </rPr>
      <t>Hallazgo 112.</t>
    </r>
    <r>
      <rPr>
        <sz val="11"/>
        <color indexed="8"/>
        <rFont val="Arial Narrow"/>
        <family val="2"/>
      </rPr>
      <t xml:space="preserve"> 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</si>
  <si>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r>
      <rPr>
        <b/>
        <sz val="11"/>
        <color indexed="8"/>
        <rFont val="Arial Narrow"/>
        <family val="2"/>
      </rPr>
      <t>Hallazgo 113</t>
    </r>
    <r>
      <rPr>
        <sz val="11"/>
        <color indexed="8"/>
        <rFont val="Arial Narrow"/>
        <family val="2"/>
      </rPr>
      <t>.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</si>
  <si>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Narrow"/>
        <family val="2"/>
      </rPr>
      <t>Hallazgo 114.</t>
    </r>
    <r>
      <rPr>
        <sz val="11"/>
        <color indexed="8"/>
        <rFont val="Arial Narrow"/>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</si>
  <si>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Narrow"/>
        <family val="2"/>
      </rPr>
      <t>Hallazgo 118.</t>
    </r>
    <r>
      <rPr>
        <sz val="11"/>
        <color indexed="8"/>
        <rFont val="Arial Narrow"/>
        <family val="2"/>
      </rPr>
      <t xml:space="preserve"> Rezago Presupuestal 2013 ejecutado en 2014.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</si>
  <si>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Narrow"/>
        <family val="2"/>
      </rPr>
      <t>Hallazgo 119.</t>
    </r>
    <r>
      <rPr>
        <sz val="11"/>
        <color indexed="8"/>
        <rFont val="Arial Narrow"/>
        <family val="2"/>
      </rPr>
      <t xml:space="preserve"> Constitución Rezago Presupuestal. En la ejecución presupuestal de la entidad a 31 de diciembre de 2014, las obligaciones ascendieron a $399.211 millones y se constituyó un rezago presupuestal por $158.935 millones equivalentes al 40% de lo obligado.Cuentas por Pagar, por valor de $83.805.5 millones a nombre de los beneficiarios, sin cumplir requisitos.... </t>
    </r>
  </si>
  <si>
    <r>
      <rPr>
        <b/>
        <sz val="11"/>
        <color indexed="8"/>
        <rFont val="Arial Narrow"/>
        <family val="2"/>
      </rPr>
      <t>Hallazgo 120.</t>
    </r>
    <r>
      <rPr>
        <sz val="11"/>
        <color indexed="8"/>
        <rFont val="Arial Narrow"/>
        <family val="2"/>
      </rPr>
      <t xml:space="preserve"> Consistencia Información Presupuestal.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</si>
  <si>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Narrow"/>
        <family val="2"/>
      </rPr>
      <t>Hallazgo 126.</t>
    </r>
    <r>
      <rPr>
        <sz val="11"/>
        <color indexed="8"/>
        <rFont val="Arial Narrow"/>
        <family val="2"/>
      </rPr>
      <t xml:space="preserve"> Registro legalizaciones Recursos Entregados en Administración 
La cuenta Recursos Entregados en Administración, por $134.657 millones, correspondientes a recursos ejecutados en virtud de los convenios y/o contratos suscritos para asesorías;  se encuentra subestimada en $101.856 millones.</t>
    </r>
  </si>
  <si>
    <r>
      <rPr>
        <b/>
        <sz val="11"/>
        <color indexed="8"/>
        <rFont val="Arial Narrow"/>
        <family val="2"/>
      </rPr>
      <t xml:space="preserve">Hallazgo 127. </t>
    </r>
    <r>
      <rPr>
        <sz val="11"/>
        <color indexed="8"/>
        <rFont val="Arial Narrow"/>
        <family val="2"/>
      </rPr>
      <t>Confirmación Saldos Deudores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</si>
  <si>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Narrow"/>
        <family val="2"/>
      </rPr>
      <t>Hallazgo 135.</t>
    </r>
    <r>
      <rPr>
        <sz val="11"/>
        <color indexed="8"/>
        <rFont val="Arial Narrow"/>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</si>
  <si>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Narrow"/>
        <family val="2"/>
      </rPr>
      <t>Hallazgo 136.</t>
    </r>
    <r>
      <rPr>
        <sz val="11"/>
        <color indexed="8"/>
        <rFont val="Arial Narrow"/>
        <family val="2"/>
      </rPr>
      <t xml:space="preserve"> Cuentas por Pagar Banco Agrario.En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</si>
  <si>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Narrow"/>
        <family val="2"/>
      </rPr>
      <t>Hallazgo 153.</t>
    </r>
    <r>
      <rPr>
        <sz val="11"/>
        <color indexed="8"/>
        <rFont val="Arial Narrow"/>
        <family val="2"/>
      </rPr>
      <t xml:space="preserve"> Existen nueve (9) predios a los cuales no se les ha iniciado trámite para transferir del antiguo INCORA al INCODER</t>
    </r>
  </si>
  <si>
    <r>
      <rPr>
        <b/>
        <sz val="11"/>
        <color indexed="8"/>
        <rFont val="Arial Narrow"/>
        <family val="2"/>
      </rPr>
      <t>Hallazgo 162.</t>
    </r>
    <r>
      <rPr>
        <sz val="11"/>
        <color indexed="8"/>
        <rFont val="Arial Narrow"/>
        <family val="2"/>
      </rPr>
      <t xml:space="preserve"> Los predios denominados La Moravia y La Siberia del Municipio de Guatica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</si>
  <si>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Narrow"/>
        <family val="2"/>
      </rPr>
      <t>Hallazgo 165.</t>
    </r>
    <r>
      <rPr>
        <sz val="11"/>
        <color indexed="8"/>
        <rFont val="Arial Narrow"/>
        <family val="2"/>
      </rPr>
      <t xml:space="preserve"> Capacidad Institucional - Recurso Humano. Para la vigencia 2014, la contratación de prestación de servicios corresponde al 79% del total de funcionarios que prestaron sus servicios a la entidad, lo que indica que los procesos misionales ..</t>
    </r>
  </si>
  <si>
    <r>
      <rPr>
        <b/>
        <sz val="11"/>
        <color indexed="8"/>
        <rFont val="Arial Narrow"/>
        <family val="2"/>
      </rPr>
      <t xml:space="preserve">Hallazgo 36. </t>
    </r>
    <r>
      <rPr>
        <sz val="11"/>
        <color indexed="8"/>
        <rFont val="Arial Narrow"/>
        <family val="2"/>
      </rPr>
      <t>Pago de Impuestos Municipales de 39 Predios del Fondo Nacional Agrario ubicados en el Distrito de Riego RUT (D27). Segun las administraciones municipales de las Alcaldías de Roldanillo, La Unión y Toro, donde se encuentra ubicado el Distrito de Riego RUT, existen 39 predios a nombre del INCODER e INCORA, valorados catastralmente en $1.724 millones y presentan deudas por</t>
    </r>
  </si>
  <si>
    <r>
      <rPr>
        <b/>
        <sz val="11"/>
        <color indexed="8"/>
        <rFont val="Arial Narrow"/>
        <family val="2"/>
      </rPr>
      <t>Hallazgo 78.</t>
    </r>
    <r>
      <rPr>
        <sz val="11"/>
        <color indexed="8"/>
        <rFont val="Arial Narrow"/>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Narrow"/>
        <family val="2"/>
      </rPr>
      <t xml:space="preserve"> </t>
    </r>
  </si>
  <si>
    <r>
      <rPr>
        <b/>
        <sz val="11"/>
        <color indexed="8"/>
        <rFont val="Arial Narrow"/>
        <family val="2"/>
      </rPr>
      <t>Hallazgo 154.</t>
    </r>
    <r>
      <rPr>
        <sz val="11"/>
        <color indexed="8"/>
        <rFont val="Arial Narrow"/>
        <family val="2"/>
      </rPr>
      <t xml:space="preserve"> Contabilización Predios F.N.A.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Narrow"/>
        <family val="2"/>
      </rPr>
      <t>.</t>
    </r>
  </si>
  <si>
    <r>
      <rPr>
        <b/>
        <sz val="11"/>
        <color indexed="8"/>
        <rFont val="Arial Narrow"/>
        <family val="2"/>
      </rPr>
      <t>Hallazgo 149.</t>
    </r>
    <r>
      <rPr>
        <sz val="11"/>
        <color indexed="8"/>
        <rFont val="Arial Narrow"/>
        <family val="2"/>
      </rPr>
      <t xml:space="preserve"> Bienes Fondo Nacional Agrario. 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indigenas  no tienen tramite de registro, y estan debiendo impuestos</t>
    </r>
  </si>
  <si>
    <r>
      <rPr>
        <b/>
        <sz val="11"/>
        <color indexed="8"/>
        <rFont val="Arial Narrow"/>
        <family val="2"/>
      </rPr>
      <t xml:space="preserve">Hallazgo 144. </t>
    </r>
    <r>
      <rPr>
        <sz val="11"/>
        <color indexed="8"/>
        <rFont val="Arial Narrow"/>
        <family val="2"/>
      </rPr>
      <t>Registro contable altas predios Fondo Nacional Agrario vigencia 2014. 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</si>
  <si>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Narrow"/>
        <family val="2"/>
      </rPr>
      <t>Hallazgo 143.</t>
    </r>
    <r>
      <rPr>
        <sz val="11"/>
        <color indexed="8"/>
        <rFont val="Arial Narrow"/>
        <family val="2"/>
      </rPr>
      <t xml:space="preserve"> Expedientes predios Fondo Nacional Agrario Contabilizados en cuenta 163701 - Terrenos. Revisada la muestra de los expedientes de los predios contabilizados a diciembre 31 de 2014 en la cuenta 163701 “Propiedades, Planta y Equipo No Explotados – Terrenos” se evidenciaron las siguientes situaciones: Ver tabla 28.</t>
    </r>
  </si>
  <si>
    <r>
      <rPr>
        <b/>
        <sz val="11"/>
        <color indexed="8"/>
        <rFont val="Arial Narrow"/>
        <family val="2"/>
      </rPr>
      <t>Hallazgo 142.</t>
    </r>
    <r>
      <rPr>
        <sz val="11"/>
        <color indexed="8"/>
        <rFont val="Arial Narrow"/>
        <family val="2"/>
      </rPr>
      <t xml:space="preserve"> Predios Fondo Nacional Agrario con valor cero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Narrow"/>
        <family val="2"/>
      </rPr>
      <t xml:space="preserve"> </t>
    </r>
  </si>
  <si>
    <r>
      <rPr>
        <b/>
        <sz val="11"/>
        <color indexed="8"/>
        <rFont val="Arial Narrow"/>
        <family val="2"/>
      </rPr>
      <t>Hallazgo 129.</t>
    </r>
    <r>
      <rPr>
        <sz val="11"/>
        <color indexed="8"/>
        <rFont val="Arial Narrow"/>
        <family val="2"/>
      </rPr>
      <t xml:space="preserve"> Compra de Predios - FNA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</si>
  <si>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Narrow"/>
        <family val="2"/>
      </rPr>
      <t>Hallazgo 128.</t>
    </r>
    <r>
      <rPr>
        <sz val="11"/>
        <color indexed="8"/>
        <rFont val="Arial Narrow"/>
        <family val="2"/>
      </rPr>
      <t xml:space="preserve"> Predios Fondo Nacional Agrario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Narrow"/>
        <family val="2"/>
      </rPr>
      <t xml:space="preserve"> </t>
    </r>
  </si>
  <si>
    <r>
      <t>Realizar prueba piloto para etapa publicitaria, numeral  5 art. 2.1.4.20.3</t>
    </r>
    <r>
      <rPr>
        <sz val="11"/>
        <rFont val="Arial Narrow"/>
        <family val="2"/>
      </rPr>
      <t xml:space="preserve">.1 Decreto 1071 de 2015. </t>
    </r>
    <r>
      <rPr>
        <sz val="11"/>
        <color theme="1"/>
        <rFont val="Arial Narrow"/>
        <family val="2"/>
      </rPr>
      <t xml:space="preserve">
</t>
    </r>
  </si>
  <si>
    <t xml:space="preserve">Comunicación y notificación del Auto  para la etapa publicitaria en el caso de Mocondino.
</t>
  </si>
  <si>
    <r>
      <t xml:space="preserve">Elaborar </t>
    </r>
    <r>
      <rPr>
        <sz val="11"/>
        <color rgb="FFFF0000"/>
        <rFont val="Arial Narrow"/>
        <family val="2"/>
      </rPr>
      <t xml:space="preserve"> </t>
    </r>
    <r>
      <rPr>
        <sz val="11"/>
        <color theme="1"/>
        <rFont val="Arial Narrow"/>
        <family val="2"/>
      </rPr>
      <t>guía metodológica.</t>
    </r>
  </si>
  <si>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</si>
  <si>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</si>
  <si>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</si>
  <si>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</si>
  <si>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</si>
  <si>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</si>
  <si>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</si>
  <si>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</si>
  <si>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</si>
  <si>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</si>
  <si>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</si>
  <si>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</si>
  <si>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</si>
  <si>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</si>
  <si>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</si>
  <si>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</si>
  <si>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</si>
  <si>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</si>
  <si>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</si>
  <si>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</si>
  <si>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r>
      <rPr>
        <b/>
        <sz val="11"/>
        <color indexed="8"/>
        <rFont val="Arial Narrow"/>
        <family val="2"/>
      </rPr>
      <t>Hallazgo No. 9 -</t>
    </r>
    <r>
      <rPr>
        <sz val="11"/>
        <color indexed="8"/>
        <rFont val="Arial Narrow"/>
        <family val="2"/>
      </rPr>
      <t xml:space="preserve"> Recursos entregados en administración.</t>
    </r>
  </si>
  <si>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</si>
  <si>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</si>
  <si>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</si>
  <si>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</si>
  <si>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</si>
  <si>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</si>
  <si>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</si>
  <si>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</si>
  <si>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</si>
  <si>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</si>
  <si>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</si>
  <si>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</si>
  <si>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</si>
  <si>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</si>
  <si>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</si>
  <si>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</si>
  <si>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</si>
  <si>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</si>
  <si>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</si>
  <si>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</si>
  <si>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</si>
  <si>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</si>
  <si>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</si>
  <si>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</si>
  <si>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</si>
  <si>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febrero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</si>
  <si>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 xml:space="preserve"> La actividad esta programada para inicio en marzo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</si>
  <si>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marzo del 2020.</t>
    </r>
  </si>
  <si>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</si>
  <si>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</si>
  <si>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</si>
  <si>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No efectiva</t>
  </si>
  <si>
    <t>Estado de la acción de mejora continua</t>
  </si>
  <si>
    <t>Estado AMC</t>
  </si>
  <si>
    <t>Abierta</t>
  </si>
  <si>
    <t>Reformulada</t>
  </si>
  <si>
    <t>Fecha verificación Eficacia</t>
  </si>
  <si>
    <r>
      <rPr>
        <b/>
        <sz val="11"/>
        <color rgb="FF000000"/>
        <rFont val="Arial Narrow"/>
        <family val="2"/>
      </rPr>
      <t xml:space="preserve">30/12/2019. </t>
    </r>
    <r>
      <rPr>
        <sz val="11"/>
        <color rgb="FF000000"/>
        <rFont val="Arial Narrow"/>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</si>
  <si>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</si>
  <si>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</si>
  <si>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</si>
  <si>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color theme="1"/>
        <rFont val="Arial Narrow"/>
        <family val="2"/>
      </rPr>
      <t xml:space="preserve">30/12/2019.  </t>
    </r>
    <r>
      <rPr>
        <sz val="11"/>
        <color theme="1"/>
        <rFont val="Arial Narrow"/>
        <family val="2"/>
      </rPr>
      <t>No se evidenciaron avances de gestión y/o cumplimiento por parte del responsable de ejecución.</t>
    </r>
  </si>
  <si>
    <r>
      <rPr>
        <b/>
        <sz val="11"/>
        <color theme="1"/>
        <rFont val="Arial Narrow"/>
        <family val="2"/>
      </rPr>
      <t xml:space="preserve">30/12/2019. </t>
    </r>
    <r>
      <rPr>
        <sz val="11"/>
        <color theme="1"/>
        <rFont val="Arial Narrow"/>
        <family val="2"/>
      </rPr>
      <t xml:space="preserve"> La actividad presentó incumplimiento frente a lo planificado, toda vez que, los avances de cumplimiento reportados no hacen referencia a las actividad formulada. </t>
    </r>
  </si>
  <si>
    <r>
      <rPr>
        <b/>
        <sz val="11"/>
        <color theme="1"/>
        <rFont val="Arial Narrow"/>
        <family val="2"/>
      </rPr>
      <t xml:space="preserve">30/12/2019.  </t>
    </r>
    <r>
      <rPr>
        <sz val="11"/>
        <color theme="1"/>
        <rFont val="Arial Narrow"/>
        <family val="2"/>
      </rPr>
      <t>La dependencia no reportó avances en la ejecución de esta actividad</t>
    </r>
  </si>
  <si>
    <r>
      <rPr>
        <b/>
        <sz val="11"/>
        <color theme="1"/>
        <rFont val="Arial Narrow"/>
        <family val="2"/>
      </rPr>
      <t xml:space="preserve">30/12/2019. </t>
    </r>
    <r>
      <rPr>
        <sz val="11"/>
        <color theme="1"/>
        <rFont val="Arial Narrow"/>
        <family val="2"/>
      </rPr>
      <t xml:space="preserve"> La actividad presentó incumplimiento, dado que, no se evidenciaron avances de gestión y/o cumplimiento por parte del responsable de ejecución.</t>
    </r>
  </si>
  <si>
    <r>
      <rPr>
        <b/>
        <sz val="11"/>
        <color theme="1"/>
        <rFont val="Arial Narrow"/>
        <family val="2"/>
      </rPr>
      <t>30/12/2019.</t>
    </r>
    <r>
      <rPr>
        <sz val="11"/>
        <color theme="1"/>
        <rFont val="Arial Narrow"/>
        <family val="2"/>
      </rPr>
      <t xml:space="preserve"> Se observó listado de asistencia de fecha del 16/08/2019, tema hallazgo auditoria cumplimiento RRI - Fondo de Tierras.</t>
    </r>
  </si>
  <si>
    <r>
      <rPr>
        <b/>
        <sz val="11"/>
        <color theme="1"/>
        <rFont val="Arial Narrow"/>
        <family val="2"/>
      </rPr>
      <t xml:space="preserve">30/12/2019. </t>
    </r>
    <r>
      <rPr>
        <sz val="11"/>
        <color theme="1"/>
        <rFont val="Arial Narrow"/>
        <family val="2"/>
      </rPr>
      <t>Se observó listado de asistencia del 30/11/2019 de la actividad "Socialización cuota 2020 y Proyectos de inversión".</t>
    </r>
  </si>
  <si>
    <t>Observaciones de cumplimiento y/o gestión
Oficina de Control Interno 
IV Trimestre 2017</t>
  </si>
  <si>
    <r>
      <rPr>
        <b/>
        <sz val="11"/>
        <color theme="1"/>
        <rFont val="Arial Narrow"/>
        <family val="2"/>
      </rPr>
      <t>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</si>
  <si>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Se realizaron mesas de trabajo en los meses de Julio, Septiembre y Octubre en las cuales, se dieron los lineamientos para la supervisión e interventoria de contratos, PAABS Ordenamiento de la propiedad y Plan anual de adquisiciones</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</si>
  <si>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</si>
  <si>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</si>
  <si>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</si>
  <si>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</si>
  <si>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</si>
  <si>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realizaron mesas de trabajo en los meses de Julio, Septiembre y Octubre de 2017 en las cuales, se dieron los lineamientos para la supervisión e interventoria de contratos, PAABS Ordenamiento de la propiedad y Plan anual de adquisiciones</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</si>
  <si>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</si>
  <si>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</si>
  <si>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</si>
  <si>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</si>
  <si>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</si>
  <si>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</si>
  <si>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</si>
  <si>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</si>
  <si>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</si>
  <si>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</si>
  <si>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Se legalizaron cinco predios mediante la elaboración de los Acuerdos 013 de Nov 3 de 2016 y 021 de junio 27 de 2017.</t>
  </si>
  <si>
    <t>De acuerdo con la información suministrada por el INCODER, en CD, las acciones asociadas a este hallazgo, se encuentra ejecutadas al 100%. "De acuedo al convenio 789 del 2011, se hizo apertura de la cuenta de ahorros # 402300017666 31 de diciembre de 2014, a nombre la Subgerente ( E ) Judith del Pilar Vidal Anaya. La apertura de la cuenta fue realizada para el programa Cauca 982".</t>
  </si>
  <si>
    <t>De acuerdo con la información suministrada por el INCODER, las acciones asociadas a este hallazgo, se encuentra en ejecutadas al 100%. "Se allegaron ( 10) estudios socieconómicos por parte de la Dir Territorial del Cauca, predio Yanacona, las Golondrinas, Santa Barbara, Lote Dominguito, Lote en la Vereda Cascabel, Laguna Siberia, Gubito Lopez Adentro, Buenavista, Kizgo y Peinado".</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</si>
  <si>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</si>
  <si>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</si>
  <si>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</si>
  <si>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</si>
  <si>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legalizaron cinco predios mediante la elaboración de los  Acuerdos 013 de Nov 3 de 2016 y 021 de junio 27 de 2017.  Al 31 de marzo de 2018:  De 2012  a  2017, se han legalizado (16) predios  en Resguardos Indigenas  en el Departamenteo  dell Cauca  superando los 10  predios  comprometidos a legalizar segun lo descrito en el hallazgo 2.</t>
  </si>
  <si>
    <t>Se realizó el informe de Gestión de estudios juridicos realizados.</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</si>
  <si>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</si>
  <si>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restitucuón de Tierras a las Victimas pertenecientes a comunidades negras, afrocolombianas, raizales y palenqueras"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</si>
  <si>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</si>
  <si>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</si>
  <si>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</si>
  <si>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</si>
  <si>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</si>
  <si>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</si>
  <si>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adquirieron los siguientes predios: La Revelde Lote A MI 236-54515, La Conquista con MI 236-12809, Pacora MI 236-14507 y La Virginia con MI 368-51424.</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</si>
  <si>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</si>
  <si>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</si>
  <si>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</si>
  <si>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Se suscribió convenio de Cooperación No. 582 (Numeracion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</si>
  <si>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</si>
  <si>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</si>
  <si>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Se diseñó el procedimiento ADMTI-P-001 "Constitución de Zonas de Reserva Campesina", en versión 1 del 26/04/2017 y se socializó a través del banner del SIG en la intranet institucional. Asi mismo, avanzó en los ajustes requeridos de la metodología requerida para el cálculo de las extensiones minimas y máximas de las Unidades Agricolas Familiares,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</si>
  <si>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</si>
  <si>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accion asociada no es competencia de la ANT.</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</si>
  <si>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</si>
  <si>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</si>
  <si>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</si>
  <si>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</si>
  <si>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</si>
  <si>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</si>
  <si>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</si>
  <si>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</si>
  <si>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</si>
  <si>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</si>
  <si>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</si>
  <si>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encuentra en etapa de identificación del expediente. Esta actividad se encuentra dentro de los tiempos de ejecución</t>
  </si>
  <si>
    <t>En la legislación Colombiana se encuentra regulada el acceso y reconocimiento de los derechos territoriales a comunidades Étnicas como son las comunidades Indígenas y Comunidades Negras. Para las comunidades raizales y Rom, se encuentra en construccion desde el año 2016 por parte del gobierno Nal los protocolos de atención a estas comunidades. La actividad está en términos de ejecución.</t>
  </si>
  <si>
    <t>Se encuentra en etapa de identificación del expediente. La actividad se encuentra dentro de los tiempos de ejecución.</t>
  </si>
  <si>
    <t>La actividad se encuentra dentro de los términos de cumplimiento establecidos, sin embargo, se ha avanzaado en la identificación preliminar de los predios.</t>
  </si>
  <si>
    <t>Se encuentra en elaboración del proyecto de Plan de Descongestión Revocatorias por parte del área pertinente</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</si>
  <si>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</si>
  <si>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</si>
  <si>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</si>
  <si>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</si>
  <si>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privado”.Por lo anterior no se realizará plan de trabajo ya que ingresa como casos priorizados por la Subdirección, en el cual se iniciará el trámite correspondiente si es procedente ó no el trámite de revocatorias.</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</si>
  <si>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</si>
  <si>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</si>
  <si>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</si>
  <si>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</si>
  <si>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</si>
  <si>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</si>
  <si>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</si>
  <si>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</si>
  <si>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</si>
  <si>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</si>
  <si>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</si>
  <si>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</si>
  <si>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</si>
  <si>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</si>
  <si>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</si>
  <si>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</si>
  <si>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</si>
  <si>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</si>
  <si>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</si>
  <si>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</si>
  <si>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</si>
  <si>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</si>
  <si>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</si>
  <si>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</si>
  <si>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</si>
  <si>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</si>
  <si>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</si>
  <si>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</si>
  <si>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</si>
  <si>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</si>
  <si>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</si>
  <si>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</si>
  <si>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</si>
  <si>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</si>
  <si>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</si>
  <si>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</si>
  <si>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</si>
  <si>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</si>
  <si>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</si>
  <si>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</si>
  <si>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</si>
  <si>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</si>
  <si>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</si>
  <si>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</si>
  <si>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</si>
  <si>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</si>
  <si>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</si>
  <si>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</si>
  <si>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</si>
  <si>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</si>
  <si>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</si>
  <si>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</si>
  <si>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</si>
  <si>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</si>
  <si>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</si>
  <si>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</si>
  <si>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</si>
  <si>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</si>
  <si>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</si>
  <si>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</si>
  <si>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</si>
  <si>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</si>
  <si>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</si>
  <si>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</si>
  <si>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</si>
  <si>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</si>
  <si>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</si>
  <si>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</si>
  <si>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</si>
  <si>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</si>
  <si>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</si>
  <si>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</si>
  <si>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</si>
  <si>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</si>
  <si>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</si>
  <si>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</si>
  <si>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</si>
  <si>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</si>
  <si>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</si>
  <si>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</si>
  <si>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</si>
  <si>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</si>
  <si>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</si>
  <si>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</si>
  <si>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</si>
  <si>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</si>
  <si>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</si>
  <si>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</si>
  <si>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</si>
  <si>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</si>
  <si>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</si>
  <si>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</si>
  <si>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</si>
  <si>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</si>
  <si>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</si>
  <si>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</si>
  <si>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</si>
  <si>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</si>
  <si>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</si>
  <si>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</si>
  <si>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</si>
  <si>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</si>
  <si>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</si>
  <si>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</si>
  <si>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</si>
  <si>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</si>
  <si>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</si>
  <si>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</si>
  <si>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</si>
  <si>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</si>
  <si>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</si>
  <si>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r>
      <t>La actividad presentó incumplimiento de acuerdo a lo planificado, lo anterior, conforme a los avances y evidencias suministradas por el responsable de ejecución el pasado 20/12/2019, "</t>
    </r>
    <r>
      <rPr>
        <i/>
        <sz val="11"/>
        <color theme="1"/>
        <rFont val="Arial Narrow"/>
        <family val="2"/>
      </rPr>
      <t>Pendiente, se agendará espacio para la tercera semana de diciembre con el IGAC y SINR</t>
    </r>
    <r>
      <rPr>
        <sz val="11"/>
        <color theme="1"/>
        <rFont val="Arial Narrow"/>
        <family val="2"/>
      </rPr>
      <t>".</t>
    </r>
  </si>
  <si>
    <r>
      <rPr>
        <b/>
        <sz val="11"/>
        <color theme="1"/>
        <rFont val="Arial Narrow"/>
        <family val="2"/>
      </rPr>
      <t xml:space="preserve">30/12/2019.  </t>
    </r>
    <r>
      <rPr>
        <sz val="11"/>
        <color theme="1"/>
        <rFont val="Arial Narrow"/>
        <family val="2"/>
      </rPr>
      <t>La actividad presentó incumplimiento, dado que, no se evidenciaron avances de gestión y/o cumplimiento por parte del responsable de ejecución.</t>
    </r>
  </si>
  <si>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</si>
  <si>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r>
      <rPr>
        <b/>
        <sz val="11"/>
        <color theme="1"/>
        <rFont val="Arial Narrow"/>
        <family val="2"/>
      </rPr>
      <t xml:space="preserve">30/12/2019. </t>
    </r>
    <r>
      <rPr>
        <sz val="11"/>
        <color theme="1"/>
        <rFont val="Arial Narrow"/>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</si>
  <si>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t xml:space="preserve">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</si>
  <si>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12/04/2019. </t>
    </r>
    <r>
      <rPr>
        <sz val="11"/>
        <color theme="1"/>
        <rFont val="Arial Narrow"/>
        <family val="2"/>
      </rPr>
      <t>Esta actividad se encuentra dentro de los tiempos de ejecución, sin embargo se evidenció cumplimento anticipado</t>
    </r>
  </si>
  <si>
    <r>
      <t>30/12/2019.</t>
    </r>
    <r>
      <rPr>
        <sz val="11"/>
        <color theme="1"/>
        <rFont val="Arial Narrow"/>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</si>
  <si>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rPr>
        <b/>
        <sz val="11"/>
        <color theme="1"/>
        <rFont val="Arial Narrow"/>
        <family val="2"/>
      </rPr>
      <t xml:space="preserve">30/01/2019. </t>
    </r>
    <r>
      <rPr>
        <sz val="11"/>
        <color theme="1"/>
        <rFont val="Arial Narrow"/>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Narrow"/>
        <family val="2"/>
      </rPr>
      <t>21/01/2020,</t>
    </r>
    <r>
      <rPr>
        <sz val="11"/>
        <color theme="1"/>
        <rFont val="Arial Narrow"/>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</si>
  <si>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</si>
  <si>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</si>
  <si>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</si>
  <si>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</si>
  <si>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</si>
  <si>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</si>
  <si>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</si>
  <si>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t xml:space="preserve">Se observaron los siguientes avances de gestión:
</t>
    </r>
    <r>
      <rPr>
        <b/>
        <sz val="11"/>
        <color rgb="FF000000"/>
        <rFont val="Arial Narrow"/>
        <family val="2"/>
      </rPr>
      <t xml:space="preserve">Consejo de Estado. </t>
    </r>
    <r>
      <rPr>
        <sz val="11"/>
        <color rgb="FF000000"/>
        <rFont val="Arial Narrow"/>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</si>
  <si>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t xml:space="preserve">Se observaron los siguientes avances de gestión:
</t>
    </r>
    <r>
      <rPr>
        <b/>
        <sz val="11"/>
        <color rgb="FF000000"/>
        <rFont val="Arial Narrow"/>
        <family val="2"/>
      </rPr>
      <t xml:space="preserve">Colombia Compra Eficiente. </t>
    </r>
    <r>
      <rPr>
        <sz val="11"/>
        <color rgb="FF000000"/>
        <rFont val="Arial Narrow"/>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Narrow"/>
        <family val="2"/>
      </rPr>
      <t>Consejo de Estado.</t>
    </r>
    <r>
      <rPr>
        <sz val="11"/>
        <color rgb="FF000000"/>
        <rFont val="Arial Narrow"/>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Narrow"/>
        <family val="2"/>
      </rPr>
      <t xml:space="preserve">Oficina de las Naciones Unidas contra la Droga y el Delito - UNODC. </t>
    </r>
    <r>
      <rPr>
        <sz val="11"/>
        <color rgb="FF000000"/>
        <rFont val="Arial Narrow"/>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</si>
  <si>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xml:space="preserve"> Se observó la Circular No. 26 del 31/12/2019 de asunto </t>
    </r>
    <r>
      <rPr>
        <i/>
        <sz val="11"/>
        <rFont val="Arial Narrow"/>
        <family val="2"/>
      </rPr>
      <t>"modificación manual de contratación - tabla de honorarios</t>
    </r>
    <r>
      <rPr>
        <sz val="11"/>
        <rFont val="Arial Narrow"/>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Narrow"/>
        <family val="2"/>
      </rPr>
      <t>http://www.agenciadetierras.gov.co/planeacion-control-y-gestion/contratacion/manual-de-contratacion</t>
    </r>
    <r>
      <rPr>
        <sz val="11"/>
        <rFont val="Arial Narrow"/>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</si>
  <si>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de acuerdo a lo planificado, dado que, no se evidenció el cumplimiento del indicador establecido para la actividad (circular).</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</si>
  <si>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La actividad presentó incumpliendo, toda vez que, no se evidenció el cumplimiento del indicador establecido para la actividad (acta).</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</si>
  <si>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Narrow"/>
        <family val="2"/>
      </rPr>
      <t xml:space="preserve">
30/12/2019.</t>
    </r>
    <r>
      <rPr>
        <sz val="11"/>
        <color theme="1"/>
        <rFont val="Arial Narrow"/>
        <family val="2"/>
      </rPr>
      <t xml:space="preserve"> La actividad presentó incumplimiento frente a su programación, toda vez que, no se reportaron avances de gestión y/o cumplimiento y sus correspondientes evidencias.
</t>
    </r>
    <r>
      <rPr>
        <b/>
        <sz val="11"/>
        <color theme="1"/>
        <rFont val="Arial Narrow"/>
        <family val="2"/>
      </rPr>
      <t xml:space="preserve">
21/01/2020. </t>
    </r>
    <r>
      <rPr>
        <sz val="11"/>
        <color theme="1"/>
        <rFont val="Arial Narrow"/>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Narrow"/>
        <family val="2"/>
      </rPr>
      <t>http://intranet.agenciadetierras.gov.co/index.php/gestion-financiera/</t>
    </r>
    <r>
      <rPr>
        <sz val="11"/>
        <color theme="1"/>
        <rFont val="Arial Narrow"/>
        <family val="2"/>
      </rPr>
      <t xml:space="preserve"> . No obstante, la actividad presentó incumplimiento, toda vez que, no se evidenció el cumplimiento del indicador establecido para la presente actividad (Informe de actividad).</t>
    </r>
  </si>
  <si>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</si>
  <si>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</si>
  <si>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Narrow"/>
        <family val="2"/>
      </rPr>
      <t xml:space="preserve">Acta 1 del 27/01/2020, </t>
    </r>
    <r>
      <rPr>
        <sz val="11"/>
        <rFont val="Arial Narrow"/>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Narrow"/>
        <family val="2"/>
      </rPr>
      <t xml:space="preserve">Acta 2 del 04/02/2020, </t>
    </r>
    <r>
      <rPr>
        <sz val="11"/>
        <rFont val="Arial Narrow"/>
        <family val="2"/>
      </rPr>
      <t xml:space="preserve">cuyo orden del día incluyó la revisión de los bienes que actualmente figuran de propiedad privada, adjudicación con valores y áreas diferentes y predios con incertidumbre.
</t>
    </r>
  </si>
  <si>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</si>
  <si>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</si>
  <si>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</si>
  <si>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efición impresoras, N.44419 $9071 servicio efición impresoras, N.43119 por $5000 servicio efición impresoras, N.46719 por $4.246 impresión y copias, N.44619 por$6.208 servicio efición impresoras, n.52419 POR $2.123 servicio efición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</si>
  <si>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Evidencias evaluadas</t>
  </si>
  <si>
    <t>Coordinación para la Gestión Contractual</t>
  </si>
  <si>
    <t>Actividad ejecutada en vigencias anteriores.</t>
  </si>
  <si>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20196001312331 del 30/12/2019 dirigido a las Naciones Unidas contra la droga y el delito - UNODC bajo asunto "</t>
    </r>
    <r>
      <rPr>
        <i/>
        <sz val="11"/>
        <rFont val="Arial Narrow"/>
        <family val="2"/>
      </rPr>
      <t>solicitud de información sobre alcance de la inmunidad de jurisdiccional frente a la presentación de la información financiera desagregada</t>
    </r>
    <r>
      <rPr>
        <sz val="11"/>
        <rFont val="Arial Narrow"/>
        <family val="2"/>
      </rPr>
      <t>" y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</si>
  <si>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Narrow"/>
        <family val="2"/>
      </rPr>
      <t xml:space="preserve">http://intranet.agenciadetierras.gov.co/index.php/adquisicion-de-bienes-y-servicios/ </t>
    </r>
    <r>
      <rPr>
        <sz val="11"/>
        <rFont val="Arial Narrow"/>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</si>
  <si>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y Concepto emitido por la FAO frente al régimen de inmunidades, mediante correo electrónico del 04/12/2019.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</si>
  <si>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22/01/2020.</t>
    </r>
    <r>
      <rPr>
        <sz val="11"/>
        <rFont val="Arial Narrow"/>
        <family val="2"/>
      </rPr>
      <t xml:space="preserve"> 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</si>
  <si>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 xml:space="preserve">
22/01/2020. </t>
    </r>
    <r>
      <rPr>
        <sz val="11"/>
        <rFont val="Arial Narrow"/>
        <family val="2"/>
      </rPr>
      <t xml:space="preserve">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</si>
  <si>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</si>
  <si>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</si>
  <si>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</si>
  <si>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Narrow"/>
        <family val="2"/>
      </rPr>
      <t xml:space="preserve">
Actividad Incumplida</t>
    </r>
    <r>
      <rPr>
        <sz val="11"/>
        <color theme="1"/>
        <rFont val="Arial Narrow"/>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</si>
  <si>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Narrow"/>
        <family val="2"/>
      </rPr>
      <t xml:space="preserve">
Actividad Incumplida</t>
    </r>
    <r>
      <rPr>
        <sz val="11"/>
        <color theme="1"/>
        <rFont val="Arial Narrow"/>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</si>
  <si>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Narrow"/>
        <family val="2"/>
      </rPr>
      <t xml:space="preserve">
Actividad Incumplida</t>
    </r>
    <r>
      <rPr>
        <sz val="11"/>
        <color theme="1"/>
        <rFont val="Arial Narrow"/>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</si>
  <si>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t xml:space="preserve">Actividad incumplida- </t>
    </r>
    <r>
      <rPr>
        <sz val="11"/>
        <color indexed="8"/>
        <rFont val="Arial Narrow"/>
        <family val="2"/>
      </rPr>
      <t>La dependencia no reporta avance en la estructuración  del formato</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</si>
  <si>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</si>
  <si>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t>Remitir del acto administrativo a la depednecia correspondiente para que se inicie el proceso de recuperación material del predio al patrimonio de la ANT y su respectivo valor.</t>
  </si>
  <si>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Narrow"/>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Narrow"/>
        <family val="2"/>
      </rPr>
      <t>.</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</si>
  <si>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</si>
  <si>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</si>
  <si>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</si>
  <si>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Narrow"/>
        <family val="2"/>
      </rPr>
      <t xml:space="preserve">
30/12/2019</t>
    </r>
    <r>
      <rPr>
        <sz val="11"/>
        <color theme="1"/>
        <rFont val="Arial Narrow"/>
        <family val="2"/>
      </rPr>
      <t xml:space="preserve"> Actividad en términos para su ejecución, reportó avance de gestión.</t>
    </r>
  </si>
  <si>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</si>
  <si>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Narrow"/>
        <family val="2"/>
      </rPr>
      <t xml:space="preserve">
30/12/2019. </t>
    </r>
    <r>
      <rPr>
        <sz val="11"/>
        <color theme="1"/>
        <rFont val="Arial Narrow"/>
        <family val="2"/>
      </rPr>
      <t xml:space="preserve"> La dependencia reportó avances en la ejecución de esta actividad y se encuentra en términos de ejecución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</si>
  <si>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Narrow"/>
        <family val="2"/>
      </rPr>
      <t xml:space="preserve">21/01/2020. </t>
    </r>
    <r>
      <rPr>
        <sz val="11"/>
        <color theme="1"/>
        <rFont val="Arial Narrow"/>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</si>
  <si>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t>Se anexó memorando 20194100201753 del 07112019 remitido por la SATF solicitando concepto jurídico como respuesta a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</si>
  <si>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</si>
  <si>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Narrow"/>
        <family val="2"/>
      </rPr>
      <t xml:space="preserve">
30/12/2019 </t>
    </r>
    <r>
      <rPr>
        <sz val="11"/>
        <color theme="1"/>
        <rFont val="Arial Narrow"/>
        <family val="2"/>
      </rPr>
      <t>Actividad en términos para su ejecución, reportó avance de gestión.</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</si>
  <si>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Narrow"/>
        <family val="2"/>
      </rPr>
      <t xml:space="preserve">
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</si>
  <si>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</si>
  <si>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</si>
  <si>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r>
      <rPr>
        <b/>
        <sz val="11"/>
        <color theme="1"/>
        <rFont val="Arial Narrow"/>
        <family val="2"/>
      </rPr>
      <t>21/04/2020.</t>
    </r>
    <r>
      <rPr>
        <sz val="11"/>
        <color theme="1"/>
        <rFont val="Arial Narrow"/>
        <family val="2"/>
      </rPr>
      <t xml:space="preserve"> 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administrativa (se anexa soporte de corrección). 
</t>
    </r>
    <r>
      <rPr>
        <b/>
        <sz val="11"/>
        <color theme="1"/>
        <rFont val="Arial Narrow"/>
        <family val="2"/>
      </rPr>
      <t>Predio VILLA DIANA</t>
    </r>
    <r>
      <rPr>
        <sz val="11"/>
        <color theme="1"/>
        <rFont val="Arial Narrow"/>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Narrow"/>
        <family val="2"/>
      </rPr>
      <t xml:space="preserve">22/04/2020. </t>
    </r>
    <r>
      <rPr>
        <sz val="11"/>
        <color theme="1"/>
        <rFont val="Arial Narrow"/>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</si>
  <si>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Narrow"/>
        <family val="2"/>
      </rPr>
      <t xml:space="preserve">13/04/2020. La Dirección de Asuntos Étnicos </t>
    </r>
    <r>
      <rPr>
        <sz val="11"/>
        <color theme="1"/>
        <rFont val="Arial Narrow"/>
        <family val="2"/>
      </rPr>
      <t xml:space="preserve">informó que, se anexó memorando 20194100201753 del 07112019 remitido por la SATF solicitando concepto jurídico como respuesta a planteamiento sobre el conflicto de esta población Indígena. 
</t>
    </r>
    <r>
      <rPr>
        <b/>
        <sz val="11"/>
        <color theme="1"/>
        <rFont val="Arial Narrow"/>
        <family val="2"/>
      </rPr>
      <t xml:space="preserve">
</t>
    </r>
    <r>
      <rPr>
        <sz val="11"/>
        <color theme="1"/>
        <rFont val="Arial Narrow"/>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Narrow"/>
        <family val="2"/>
      </rPr>
      <t>22/04/2020. La Subdirección de Acceso a Tierras en Zonas Focalizadas</t>
    </r>
    <r>
      <rPr>
        <sz val="11"/>
        <color theme="1"/>
        <rFont val="Arial Narrow"/>
        <family val="2"/>
      </rPr>
      <t xml:space="preserve"> </t>
    </r>
    <r>
      <rPr>
        <b/>
        <sz val="11"/>
        <color theme="1"/>
        <rFont val="Arial Narrow"/>
        <family val="2"/>
      </rPr>
      <t>- SATZF</t>
    </r>
    <r>
      <rPr>
        <sz val="11"/>
        <color theme="1"/>
        <rFont val="Arial Narrow"/>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</si>
  <si>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t>Dirección de Gestión Jurídica
Subdirección de Talento Humano</t>
  </si>
  <si>
    <t>Actividad ejecutada anticipadamente con corte al cuarto trimestre del 2019.</t>
  </si>
  <si>
    <r>
      <rPr>
        <b/>
        <sz val="11"/>
        <color theme="1"/>
        <rFont val="Arial Narrow"/>
        <family val="2"/>
      </rPr>
      <t xml:space="preserve">30/12/2019. </t>
    </r>
    <r>
      <rPr>
        <sz val="11"/>
        <color theme="1"/>
        <rFont val="Arial Narrow"/>
        <family val="2"/>
      </rPr>
      <t>Mediante memorando con radicado No. 20194000185103, la Dirección de Acceso a Tierras remitió a la oficina de Planeación, el proyecto de acuerdo definitivo.
La actividad presentó ejecución anticipada de acuerdo a su programación.</t>
    </r>
  </si>
  <si>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</si>
  <si>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</si>
  <si>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</si>
  <si>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</si>
  <si>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</si>
  <si>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</si>
  <si>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</si>
  <si>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</si>
  <si>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</si>
  <si>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Narrow"/>
        <family val="2"/>
      </rPr>
      <t xml:space="preserve">
27/04/2020. </t>
    </r>
    <r>
      <rPr>
        <sz val="11"/>
        <color theme="1"/>
        <rFont val="Arial Narrow"/>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Narrow"/>
        <family val="2"/>
      </rPr>
      <t>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con fecha del 23/04/2020.</t>
    </r>
  </si>
  <si>
    <r>
      <t xml:space="preserve">El responsable de ejecución suministró los siguientes 2 documentos:
</t>
    </r>
    <r>
      <rPr>
        <b/>
        <sz val="11"/>
        <color theme="1"/>
        <rFont val="Arial Narrow"/>
        <family val="2"/>
      </rPr>
      <t>Memorando 20204000056133 del 25/03/2020</t>
    </r>
    <r>
      <rPr>
        <sz val="11"/>
        <color theme="1"/>
        <rFont val="Arial Narrow"/>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Narrow"/>
        <family val="2"/>
      </rPr>
      <t>Informe revisión jurídica de Islas del Rosario</t>
    </r>
    <r>
      <rPr>
        <sz val="11"/>
        <color theme="1"/>
        <rFont val="Arial Narrow"/>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Narrow"/>
        <family val="2"/>
      </rPr>
      <t xml:space="preserve">27/04/2020. </t>
    </r>
    <r>
      <rPr>
        <sz val="11"/>
        <color theme="1"/>
        <rFont val="Arial Narrow"/>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</si>
  <si>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t>Mediante correo electrrónico del 28/04/2020, el responsable de ejecución suminisitró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</si>
  <si>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No aplica</t>
  </si>
  <si>
    <t xml:space="preserve">Reporte de la gestión y/o cumplimiento de las acciones de mejora continua
Respondable de Ejecución
II Trimestre del 2020
</t>
  </si>
  <si>
    <t>Observaciones a los avances de gestión y/o cumplimiento reportados
Oficina de Control Interno
II Trimestre 2020</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</si>
  <si>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</si>
  <si>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</si>
  <si>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</si>
  <si>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</si>
  <si>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r>
      <t xml:space="preserve">Hallazgo 14. Convenio de Cooperación Internacional 112 de 1016 (A14) (D6)
</t>
    </r>
    <r>
      <rPr>
        <sz val="11"/>
        <color theme="1"/>
        <rFont val="Arial Narrow"/>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color indexed="8"/>
        <rFont val="Arial Narrow"/>
        <family val="2"/>
      </rPr>
      <t xml:space="preserve">
</t>
    </r>
  </si>
  <si>
    <t>Actividad en términos para su ejecución.</t>
  </si>
  <si>
    <r>
      <rPr>
        <b/>
        <sz val="11"/>
        <color theme="1"/>
        <rFont val="Arial Narrow"/>
        <family val="2"/>
      </rPr>
      <t xml:space="preserve">06/07/2020: </t>
    </r>
    <r>
      <rPr>
        <sz val="11"/>
        <color theme="1"/>
        <rFont val="Arial Narrow"/>
        <family val="2"/>
      </rPr>
      <t>la acción de mejora continua se encuentra en términos para su ejecución, su inicio se encuentra programado para el mes de julio del 2020.</t>
    </r>
  </si>
  <si>
    <r>
      <rPr>
        <b/>
        <sz val="11"/>
        <color theme="1"/>
        <rFont val="Arial Narrow"/>
        <family val="2"/>
      </rPr>
      <t>06/07/2020:</t>
    </r>
    <r>
      <rPr>
        <sz val="11"/>
        <color theme="1"/>
        <rFont val="Arial Narrow"/>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</si>
  <si>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Narrow"/>
        <family val="2"/>
      </rPr>
      <t>06/07/2020:</t>
    </r>
    <r>
      <rPr>
        <sz val="11"/>
        <color theme="1"/>
        <rFont val="Arial Narrow"/>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</si>
  <si>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</si>
  <si>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06/07/2020:</t>
    </r>
    <r>
      <rPr>
        <sz val="11"/>
        <color theme="1"/>
        <rFont val="Arial Narrow"/>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</si>
  <si>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rFont val="Arial Narrow"/>
        <family val="2"/>
      </rPr>
      <t>20/04/2020</t>
    </r>
    <r>
      <rPr>
        <sz val="11"/>
        <rFont val="Arial Narrow"/>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</si>
  <si>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 xml:space="preserve">20/04/2020. </t>
    </r>
    <r>
      <rPr>
        <sz val="11"/>
        <rFont val="Arial Narrow"/>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</si>
  <si>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20/04/2020.</t>
    </r>
    <r>
      <rPr>
        <sz val="11"/>
        <rFont val="Arial Narrow"/>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</si>
  <si>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</si>
  <si>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 xml:space="preserve">20/04/2020. </t>
    </r>
    <r>
      <rPr>
        <sz val="11"/>
        <rFont val="Arial Narrow"/>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</si>
  <si>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theme="1"/>
        <rFont val="Arial Narrow"/>
        <family val="2"/>
      </rPr>
      <t xml:space="preserve">07/07/2020. </t>
    </r>
    <r>
      <rPr>
        <sz val="11"/>
        <color theme="1"/>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</si>
  <si>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</si>
  <si>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</si>
  <si>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17/04/2020.</t>
    </r>
    <r>
      <rPr>
        <sz val="11"/>
        <color theme="1"/>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</si>
  <si>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t>
    </r>
  </si>
  <si>
    <r>
      <rPr>
        <b/>
        <sz val="11"/>
        <color theme="1"/>
        <rFont val="Arial Narrow"/>
        <family val="2"/>
      </rPr>
      <t>20/04/2020.</t>
    </r>
    <r>
      <rPr>
        <sz val="11"/>
        <color theme="1"/>
        <rFont val="Arial Narrow"/>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Narrow"/>
        <family val="2"/>
      </rPr>
      <t xml:space="preserve">http://intranet.agenciadetierras.gov.co/index.php/gestion-financiera/ </t>
    </r>
    <r>
      <rPr>
        <sz val="11"/>
        <color theme="1"/>
        <rFont val="Arial Narrow"/>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</si>
  <si>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theme="1"/>
        <rFont val="Arial Narrow"/>
        <family val="2"/>
      </rPr>
      <t xml:space="preserve">20/04/2020. </t>
    </r>
    <r>
      <rPr>
        <sz val="11"/>
        <color theme="1"/>
        <rFont val="Arial Narrow"/>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</si>
  <si>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t xml:space="preserve">La Subdirección Administrativa y Financicera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</si>
  <si>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Se elaboró informe donde se analizó, comparó y consolido la información de  Contrato interadministrativo 818 de 2018 , en relación con el cobro de administración del 15% y como la Subdirección Administrativa y Financiera  realizó la revision fanciera para el respectivo pago.</t>
  </si>
  <si>
    <r>
      <t xml:space="preserve">Hallazgo 23. Pago de servicios sin soportes de cumplimiento. </t>
    </r>
    <r>
      <rPr>
        <sz val="11"/>
        <rFont val="Arial Narrow"/>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t>
    </r>
    <r>
      <rPr>
        <b/>
        <sz val="11"/>
        <rFont val="Arial Narrow"/>
        <family val="2"/>
      </rPr>
      <t xml:space="preserve">
</t>
    </r>
  </si>
  <si>
    <r>
      <t xml:space="preserve">Hallazgo 22. Contrato interadministrativo 818 de 2018. </t>
    </r>
    <r>
      <rPr>
        <sz val="11"/>
        <rFont val="Arial Narrow"/>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no existe en los documentos previos, cómo se determina la cuantía de los servicios a contratar, sino que se establece un monto de carácter global como cuantía del contrato, que posteriormente en el desarrollo contractual se ejecuta hasta agotarla.
Así mismo, en el SECOP se incluyen estudios previos correspondientes a la Caja de Compensación Familiar COMPENSAR, cuando la entidad que se contrata es CENFER,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t>
    </r>
  </si>
  <si>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</si>
  <si>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r>
      <rPr>
        <b/>
        <sz val="11"/>
        <color theme="1"/>
        <rFont val="Arial Narrow"/>
        <family val="2"/>
      </rPr>
      <t>08/07/2020.</t>
    </r>
    <r>
      <rPr>
        <sz val="11"/>
        <color theme="1"/>
        <rFont val="Arial Narrow"/>
        <family val="2"/>
      </rPr>
      <t xml:space="preserve"> La actividad presentó incumplimiento, toda vez que, se allegó, el borrador de la Resolución  “</t>
    </r>
    <r>
      <rPr>
        <i/>
        <sz val="11"/>
        <color theme="1"/>
        <rFont val="Arial Narrow"/>
        <family val="2"/>
      </rPr>
      <t>Por la cual se modifican las Resoluciones 291 de 2017 y 2203 de 2018 que reglamentan el Comité del Fondo de Tierras para la Reforma Rural Integral del Decreto 902 de 2017 en la Agencia Nacional de Tierras</t>
    </r>
    <r>
      <rPr>
        <sz val="11"/>
        <color theme="1"/>
        <rFont val="Arial Narrow"/>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</si>
  <si>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rPr>
        <b/>
        <sz val="11"/>
        <color rgb="FF000000"/>
        <rFont val="Arial Narrow"/>
        <family val="2"/>
      </rPr>
      <t xml:space="preserve">08/07/2020. </t>
    </r>
    <r>
      <rPr>
        <sz val="11"/>
        <color rgb="FF000000"/>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Narrow"/>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Narrow"/>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Narrow"/>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</si>
  <si>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Narrow"/>
        <family val="2"/>
      </rPr>
      <t xml:space="preserve">08/07/2020. </t>
    </r>
    <r>
      <rPr>
        <sz val="11"/>
        <color rgb="FF000000"/>
        <rFont val="Arial Narrow"/>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Narrow"/>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Narrow"/>
        <family val="2"/>
      </rPr>
      <t xml:space="preserve">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</si>
  <si>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theme="1"/>
        <rFont val="Arial Narrow"/>
        <family val="2"/>
      </rPr>
      <t xml:space="preserve">13/04/2020. </t>
    </r>
    <r>
      <rPr>
        <sz val="11"/>
        <color theme="1"/>
        <rFont val="Arial Narrow"/>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Narrow"/>
        <family val="2"/>
      </rPr>
      <t>pendiente, se agendará espacio para la tercera semana de diciembre con el IGAC y SINR</t>
    </r>
    <r>
      <rPr>
        <sz val="11"/>
        <color theme="1"/>
        <rFont val="Arial Narrow"/>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</si>
  <si>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rPr>
        <b/>
        <sz val="11"/>
        <color theme="1"/>
        <rFont val="Arial Narrow"/>
        <family val="2"/>
      </rPr>
      <t>13/04/2020.</t>
    </r>
    <r>
      <rPr>
        <sz val="11"/>
        <color theme="1"/>
        <rFont val="Arial Narrow"/>
        <family val="2"/>
      </rPr>
      <t xml:space="preserve">  Se observaron de 2 de los 5 informes de supervisión del Convenio 912 de 2018, así:
</t>
    </r>
    <r>
      <rPr>
        <b/>
        <sz val="11"/>
        <color theme="1"/>
        <rFont val="Arial Narrow"/>
        <family val="2"/>
      </rPr>
      <t xml:space="preserve">
Informe de supervisión mayo - junio 2019</t>
    </r>
    <r>
      <rPr>
        <sz val="11"/>
        <color theme="1"/>
        <rFont val="Arial Narrow"/>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Narrow"/>
        <family val="2"/>
      </rPr>
      <t>Informe de supervisión julio - agosto 2019</t>
    </r>
    <r>
      <rPr>
        <sz val="11"/>
        <color theme="1"/>
        <rFont val="Arial Narrow"/>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</si>
  <si>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Narrow"/>
        <family val="2"/>
      </rPr>
      <t xml:space="preserve">13/04/2020. </t>
    </r>
    <r>
      <rPr>
        <sz val="11"/>
        <color theme="1"/>
        <rFont val="Arial Narrow"/>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</si>
  <si>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theme="1"/>
        <rFont val="Arial Narrow"/>
        <family val="2"/>
      </rPr>
      <t>13/04/2020.</t>
    </r>
    <r>
      <rPr>
        <sz val="11"/>
        <color theme="1"/>
        <rFont val="Arial Narrow"/>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</si>
  <si>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theme="1"/>
        <rFont val="Arial Narrow"/>
        <family val="2"/>
      </rPr>
      <t>13/04/2020.</t>
    </r>
    <r>
      <rPr>
        <sz val="11"/>
        <color theme="1"/>
        <rFont val="Arial Narrow"/>
        <family val="2"/>
      </rPr>
      <t xml:space="preserve"> La Dirección de Asuntos Étnicos informó que,  se encuentra a la espera de la gestión realizada por el área respecto a esta actividad.</t>
    </r>
  </si>
  <si>
    <r>
      <rPr>
        <b/>
        <sz val="11"/>
        <color theme="1"/>
        <rFont val="Arial Narrow"/>
        <family val="2"/>
      </rPr>
      <t xml:space="preserve">14/04/2020. </t>
    </r>
    <r>
      <rPr>
        <sz val="11"/>
        <color theme="1"/>
        <rFont val="Arial Narrow"/>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</si>
  <si>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theme="1"/>
        <rFont val="Arial Narrow"/>
        <family val="2"/>
      </rPr>
      <t>14/04/2020.</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</si>
  <si>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</si>
  <si>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</si>
  <si>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theme="1"/>
        <rFont val="Arial Narrow"/>
        <family val="2"/>
      </rPr>
      <t>14/04/2020.</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</si>
  <si>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 xml:space="preserve">14/04/2020. </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</si>
  <si>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14/04/2020.</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 xml:space="preserve">  Así mismo, se observó documento de análisis para actualizar el procedimiento, el cual presenta las siguiente propuesta: 
</t>
    </r>
    <r>
      <rPr>
        <b/>
        <sz val="11"/>
        <color theme="1"/>
        <rFont val="Arial Narrow"/>
        <family val="2"/>
      </rPr>
      <t xml:space="preserve">1. </t>
    </r>
    <r>
      <rPr>
        <sz val="11"/>
        <color theme="1"/>
        <rFont val="Arial Narrow"/>
        <family val="2"/>
      </rPr>
      <t>Articular los procedimientos ACCTI-P-008 y ACCTI P-010, de tal manera que se identifiquen claramente las salidas y las entradas respectivamente, dado que como está actualmente no existe dicha interrelación.</t>
    </r>
    <r>
      <rPr>
        <i/>
        <sz val="11"/>
        <color theme="1"/>
        <rFont val="Arial Narrow"/>
        <family val="2"/>
      </rPr>
      <t xml:space="preserve">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</si>
  <si>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rPr>
        <b/>
        <sz val="11"/>
        <color theme="1"/>
        <rFont val="Arial Narrow"/>
        <family val="2"/>
      </rPr>
      <t>14/04/2020.</t>
    </r>
    <r>
      <rPr>
        <sz val="11"/>
        <color theme="1"/>
        <rFont val="Arial Narrow"/>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</si>
  <si>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 xml:space="preserve">14/04/2020.  </t>
    </r>
    <r>
      <rPr>
        <sz val="11"/>
        <color theme="1"/>
        <rFont val="Arial Narrow"/>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</si>
  <si>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14/04/2020.</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</si>
  <si>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 acción </t>
    </r>
    <r>
      <rPr>
        <i/>
        <sz val="11"/>
        <color theme="1"/>
        <rFont val="Arial Narrow"/>
        <family val="2"/>
      </rPr>
      <t>"Actualizar la base de datos de inventarios".</t>
    </r>
  </si>
  <si>
    <r>
      <rPr>
        <b/>
        <sz val="11"/>
        <color theme="1"/>
        <rFont val="Arial Narrow"/>
        <family val="2"/>
      </rPr>
      <t xml:space="preserve">14/04/2020. </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</si>
  <si>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14/04/2020.</t>
    </r>
    <r>
      <rPr>
        <sz val="11"/>
        <color theme="1"/>
        <rFont val="Arial Narrow"/>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</si>
  <si>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theme="1"/>
        <rFont val="Arial Narrow"/>
        <family val="2"/>
      </rPr>
      <t>14/04/2020.</t>
    </r>
    <r>
      <rPr>
        <sz val="11"/>
        <color theme="1"/>
        <rFont val="Arial Narrow"/>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</si>
  <si>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</si>
  <si>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ejecución de las acciones planteadas para subsanar el Hallazgo 7.</t>
    </r>
  </si>
  <si>
    <r>
      <rPr>
        <b/>
        <sz val="11"/>
        <color theme="1"/>
        <rFont val="Arial Narrow"/>
        <family val="2"/>
      </rPr>
      <t>14/04/2020.</t>
    </r>
    <r>
      <rPr>
        <sz val="11"/>
        <color theme="1"/>
        <rFont val="Arial Narrow"/>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</si>
  <si>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theme="1"/>
        <rFont val="Arial Narrow"/>
        <family val="2"/>
      </rPr>
      <t xml:space="preserve">14/04/2020. </t>
    </r>
    <r>
      <rPr>
        <sz val="11"/>
        <color theme="1"/>
        <rFont val="Arial Narrow"/>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Narrow"/>
        <family val="2"/>
      </rPr>
      <t xml:space="preserve">
Si bien la acción formulada se cumplió, la Oficina de Control Interno solicita se allegue en el próximo seguimiento, las gestiones correspondientes frente a la respuesta dada por el Ministerio.</t>
    </r>
  </si>
  <si>
    <r>
      <rPr>
        <b/>
        <sz val="11"/>
        <color theme="1"/>
        <rFont val="Arial Narrow"/>
        <family val="2"/>
      </rPr>
      <t>14/04/2020.</t>
    </r>
    <r>
      <rPr>
        <sz val="11"/>
        <color theme="1"/>
        <rFont val="Arial Narrow"/>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</si>
  <si>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theme="9"/>
        <rFont val="Arial Narrow"/>
        <family val="2"/>
      </rPr>
      <t>Acción Ejecutada:</t>
    </r>
    <r>
      <rPr>
        <sz val="11"/>
        <color theme="9"/>
        <rFont val="Arial Narrow"/>
        <family val="2"/>
      </rPr>
      <t xml:space="preserve"> </t>
    </r>
    <r>
      <rPr>
        <sz val="11"/>
        <color rgb="FF000000"/>
        <rFont val="Arial Narrow"/>
        <family val="2"/>
      </rPr>
      <t>En cumplimiento de este hallazgo el 16/06/2020 se llevó a cabo la Mesa de trabajo Interistitucional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</si>
  <si>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FF0000"/>
        <rFont val="Arial Narrow"/>
        <family val="2"/>
      </rPr>
      <t>Actividad en Gestión:</t>
    </r>
    <r>
      <rPr>
        <b/>
        <sz val="11"/>
        <color theme="5"/>
        <rFont val="Arial Narrow"/>
        <family val="2"/>
      </rPr>
      <t xml:space="preserve"> </t>
    </r>
    <r>
      <rPr>
        <sz val="11"/>
        <color rgb="FF000000"/>
        <rFont val="Arial Narrow"/>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</si>
  <si>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FF0000"/>
        <rFont val="Arial Narrow"/>
        <family val="2"/>
      </rPr>
      <t>Actividad en Gestión:</t>
    </r>
    <r>
      <rPr>
        <b/>
        <sz val="11"/>
        <color theme="5"/>
        <rFont val="Arial Narrow"/>
        <family val="2"/>
      </rPr>
      <t xml:space="preserve"> </t>
    </r>
    <r>
      <rPr>
        <sz val="11"/>
        <rFont val="Arial Narrow"/>
        <family val="2"/>
      </rPr>
      <t>Esta visita se tiene proyectada para la semana del día 14 al día 18 de septiembre del 2020, de acuerdo a lo enunciado en la actividad anterior.</t>
    </r>
  </si>
  <si>
    <r>
      <rPr>
        <b/>
        <sz val="11"/>
        <color rgb="FFFF0000"/>
        <rFont val="Arial Narrow"/>
        <family val="2"/>
      </rPr>
      <t>Actividad en Gestión:</t>
    </r>
    <r>
      <rPr>
        <sz val="11"/>
        <rFont val="Arial Narrow"/>
        <family val="2"/>
      </rPr>
      <t xml:space="preserve"> El informe de esta visita esta sujeto al trabajo de campo proyectado para la semana del día 14 al día 18 de septiembre del 2020, de acuerdo a lo enunciado en la acción de mejora AMC-332.</t>
    </r>
  </si>
  <si>
    <r>
      <rPr>
        <b/>
        <sz val="11"/>
        <color rgb="FF92D050"/>
        <rFont val="Arial Narrow"/>
        <family val="2"/>
      </rPr>
      <t>Acción Ejecutada:</t>
    </r>
    <r>
      <rPr>
        <sz val="11"/>
        <color theme="1"/>
        <rFont val="Arial Narrow"/>
        <family val="2"/>
      </rPr>
      <t xml:space="preserve"> 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</si>
  <si>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</si>
  <si>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AMC-345.</t>
    </r>
  </si>
  <si>
    <r>
      <rPr>
        <b/>
        <sz val="11"/>
        <color rgb="FFFF0000"/>
        <rFont val="Arial Narrow"/>
        <family val="2"/>
      </rPr>
      <t xml:space="preserve">Actividad en Gestión: </t>
    </r>
    <r>
      <rPr>
        <sz val="11"/>
        <rFont val="Arial Narrow"/>
        <family val="2"/>
      </rPr>
      <t>A la fecha se está esperando respuesta al memorando 20194100201753 del 07/11/2019 remitido por la SATF donde solicitan concepto jurídico sobre el conflicto presentado en el predio Mediecito La Selva- Cauca.</t>
    </r>
  </si>
  <si>
    <r>
      <rPr>
        <b/>
        <sz val="11"/>
        <color rgb="FFFF0000"/>
        <rFont val="Arial Narrow"/>
        <family val="2"/>
      </rPr>
      <t xml:space="preserve">Actividad en Gestión: </t>
    </r>
    <r>
      <rPr>
        <b/>
        <sz val="11"/>
        <color theme="5"/>
        <rFont val="Arial Narrow"/>
        <family val="2"/>
      </rPr>
      <t xml:space="preserve"> </t>
    </r>
    <r>
      <rPr>
        <sz val="11"/>
        <rFont val="Arial Narrow"/>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</si>
  <si>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rgb="FF33CC33"/>
        <rFont val="Arial Narrow"/>
        <family val="2"/>
      </rPr>
      <t xml:space="preserve">Acción Ejecutada, </t>
    </r>
    <r>
      <rPr>
        <sz val="11"/>
        <rFont val="Arial Narrow"/>
        <family val="2"/>
      </rPr>
      <t>toda vez que:</t>
    </r>
    <r>
      <rPr>
        <b/>
        <sz val="11"/>
        <color theme="5"/>
        <rFont val="Arial Narrow"/>
        <family val="2"/>
      </rPr>
      <t xml:space="preserve">
</t>
    </r>
    <r>
      <rPr>
        <sz val="11"/>
        <rFont val="Arial Narrow"/>
        <family val="2"/>
      </rPr>
      <t>1.</t>
    </r>
    <r>
      <rPr>
        <b/>
        <sz val="11"/>
        <rFont val="Arial Narrow"/>
        <family val="2"/>
      </rPr>
      <t xml:space="preserve"> </t>
    </r>
    <r>
      <rPr>
        <sz val="11"/>
        <rFont val="Arial Narrow"/>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</si>
  <si>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theme="1"/>
        <rFont val="Arial Narrow"/>
        <family val="2"/>
      </rPr>
      <t xml:space="preserve">13/04/2020. </t>
    </r>
    <r>
      <rPr>
        <sz val="11"/>
        <color theme="1"/>
        <rFont val="Arial Narrow"/>
        <family val="2"/>
      </rPr>
      <t>La Dirección de Asuntos Étnicos informó que,  se encuentra a la espera de la gestión realizada por el área respecto a esta actividad.</t>
    </r>
  </si>
  <si>
    <r>
      <rPr>
        <b/>
        <sz val="11"/>
        <color theme="1"/>
        <rFont val="Arial Narrow"/>
        <family val="2"/>
      </rPr>
      <t>13/04/2020.</t>
    </r>
    <r>
      <rPr>
        <sz val="11"/>
        <color theme="1"/>
        <rFont val="Arial Narrow"/>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</si>
  <si>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</si>
  <si>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Narrow"/>
        <family val="2"/>
      </rPr>
      <t>Gráfica 1.</t>
    </r>
    <r>
      <rPr>
        <sz val="11"/>
        <color theme="1"/>
        <rFont val="Arial Narrow"/>
        <family val="2"/>
      </rPr>
      <t xml:space="preserve"> Polígono del Resguardo Indígena Páez de Quintana y especialización de su pretensión territorial para ampliación. Fuente: Agencia Nacional de Tierras. 2019 y </t>
    </r>
    <r>
      <rPr>
        <b/>
        <sz val="11"/>
        <color theme="1"/>
        <rFont val="Arial Narrow"/>
        <family val="2"/>
      </rPr>
      <t>Gráfica 2.</t>
    </r>
    <r>
      <rPr>
        <sz val="11"/>
        <color theme="1"/>
        <rFont val="Arial Narrow"/>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</si>
  <si>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</si>
  <si>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Narrow"/>
        <family val="2"/>
      </rPr>
      <t xml:space="preserve">13/07/2020. </t>
    </r>
    <r>
      <rPr>
        <sz val="11"/>
        <color theme="1"/>
        <rFont val="Arial Narrow"/>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</si>
  <si>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theme="1"/>
        <rFont val="Arial Narrow"/>
        <family val="2"/>
      </rPr>
      <t xml:space="preserve">13/07/2020. </t>
    </r>
    <r>
      <rPr>
        <sz val="11"/>
        <color theme="1"/>
        <rFont val="Arial Narrow"/>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</si>
  <si>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33CC33"/>
        <rFont val="Arial Narrow"/>
        <family val="2"/>
      </rPr>
      <t>Acción Ejecutada:</t>
    </r>
    <r>
      <rPr>
        <b/>
        <sz val="11"/>
        <color theme="5"/>
        <rFont val="Arial Narrow"/>
        <family val="2"/>
      </rPr>
      <t xml:space="preserve">  </t>
    </r>
    <r>
      <rPr>
        <sz val="11"/>
        <rFont val="Arial Narrow"/>
        <family val="2"/>
      </rPr>
      <t xml:space="preserve">Atendiendo las observaciones de la OCI correspondierntes al I trimestre 2020 </t>
    </r>
    <r>
      <rPr>
        <i/>
        <sz val="11"/>
        <rFont val="Arial Narrow"/>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Narrow"/>
        <family val="2"/>
      </rPr>
      <t xml:space="preserve">
</t>
    </r>
    <r>
      <rPr>
        <sz val="11"/>
        <rFont val="Arial Narrow"/>
        <family val="2"/>
      </rPr>
      <t>Se anexa los siguientes informes y soportes debidamente firmados por la supervisora, así como el contrato del Convenio 912 del 2018, adición firmada el 26/09/2019 y el cronograma de trabajo.</t>
    </r>
    <r>
      <rPr>
        <b/>
        <sz val="11"/>
        <color theme="5"/>
        <rFont val="Arial Narrow"/>
        <family val="2"/>
      </rPr>
      <t xml:space="preserve">
</t>
    </r>
    <r>
      <rPr>
        <sz val="11"/>
        <rFont val="Arial Narrow"/>
        <family val="2"/>
      </rPr>
      <t xml:space="preserve">1. Informe sep-oct 2019.
2. Informe nov-dic 2019.
</t>
    </r>
    <r>
      <rPr>
        <sz val="11"/>
        <color theme="1"/>
        <rFont val="Arial Narrow"/>
        <family val="2"/>
      </rPr>
      <t>3. Informe ene-feb 2020.</t>
    </r>
    <r>
      <rPr>
        <sz val="11"/>
        <color rgb="FFFF0000"/>
        <rFont val="Arial Narrow"/>
        <family val="2"/>
      </rPr>
      <t xml:space="preserve">
</t>
    </r>
    <r>
      <rPr>
        <sz val="11"/>
        <rFont val="Arial Narrow"/>
        <family val="2"/>
      </rPr>
      <t>4. Informe mar-abr 2020.
Evidencia soportada en el archivo pdf AMC-319</t>
    </r>
    <r>
      <rPr>
        <b/>
        <sz val="11"/>
        <rFont val="Arial Narrow"/>
        <family val="2"/>
      </rPr>
      <t xml:space="preserve">.
</t>
    </r>
    <r>
      <rPr>
        <sz val="11"/>
        <rFont val="Arial Narrow"/>
        <family val="2"/>
      </rPr>
      <t>Es de anotar que dado la fecha en que se debe realizar el reporte de gestión del II Trimestre del 2020 (30/06/2020), no se alcanza a reportar el informe bimensual de mayo-junio-2020 del presente convenio por estar en tiempos para esta actividad.</t>
    </r>
  </si>
  <si>
    <r>
      <rPr>
        <b/>
        <sz val="11"/>
        <color rgb="FFFF0000"/>
        <rFont val="Arial Narrow"/>
        <family val="2"/>
      </rPr>
      <t xml:space="preserve">Actividad en Gestión: </t>
    </r>
    <r>
      <rPr>
        <sz val="11"/>
        <color rgb="FFFF0000"/>
        <rFont val="Arial Narrow"/>
        <family val="2"/>
      </rPr>
      <t xml:space="preserve"> </t>
    </r>
    <r>
      <rPr>
        <sz val="11"/>
        <rFont val="Arial Narrow"/>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</si>
  <si>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rgb="FF92D050"/>
        <rFont val="Arial Narrow"/>
        <family val="2"/>
      </rPr>
      <t xml:space="preserve">Acción Ejecutada: </t>
    </r>
    <r>
      <rPr>
        <sz val="11"/>
        <rFont val="Arial Narrow"/>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</si>
  <si>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rgb="FF92D050"/>
        <rFont val="Arial Narrow"/>
        <family val="2"/>
      </rPr>
      <t xml:space="preserve">Acción Ejecutada:  </t>
    </r>
    <r>
      <rPr>
        <sz val="11"/>
        <rFont val="Arial Narrow"/>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</si>
  <si>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t>Actividad en Gestión:</t>
    </r>
    <r>
      <rPr>
        <sz val="11"/>
        <rFont val="Arial Narrow"/>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Narrow"/>
        <family val="2"/>
      </rPr>
      <t xml:space="preserve">
</t>
    </r>
  </si>
  <si>
    <t>La CGR comunicó el informe final de Auditoría de cumplimiento a la Política de acceso, formalización y restitución de derechos territoriales de comunidades indígenas en el PND 2015-2018 el 13/12/2019 y el plan mejoramiento se suscribió el 28/01/2020.</t>
  </si>
  <si>
    <r>
      <t xml:space="preserve">Actividad en Gestión: </t>
    </r>
    <r>
      <rPr>
        <sz val="11"/>
        <rFont val="Arial Narrow"/>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</si>
  <si>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Narrow"/>
        <family val="2"/>
      </rPr>
      <t>14/04/2020.</t>
    </r>
    <r>
      <rPr>
        <sz val="11"/>
        <color theme="1"/>
        <rFont val="Arial Narrow"/>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</si>
  <si>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rPr>
        <b/>
        <sz val="11"/>
        <color rgb="FFFF0000"/>
        <rFont val="Arial Narrow"/>
        <family val="2"/>
      </rPr>
      <t xml:space="preserve">Actividad en Gestión: </t>
    </r>
    <r>
      <rPr>
        <sz val="11"/>
        <color theme="1"/>
        <rFont val="Arial Narrow"/>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Narrow"/>
        <family val="2"/>
      </rPr>
      <t>Archivo pdf AMC-375.</t>
    </r>
  </si>
  <si>
    <r>
      <rPr>
        <b/>
        <sz val="11"/>
        <color rgb="FFFF0000"/>
        <rFont val="Arial Narrow"/>
        <family val="2"/>
      </rPr>
      <t>Actividad en Gestión:</t>
    </r>
    <r>
      <rPr>
        <sz val="11"/>
        <color theme="1"/>
        <rFont val="Arial Narrow"/>
        <family val="2"/>
      </rPr>
      <t xml:space="preserve"> Actualmente la Subidrección de Asuntos Étnicos está adelantando las gestiones pertinentes en aras de gestionar los procedimientos en el Marco del Decreto 2333 del 2014, evidenciado en los informes anteriores.</t>
    </r>
  </si>
  <si>
    <r>
      <rPr>
        <b/>
        <sz val="11"/>
        <color rgb="FFFF0000"/>
        <rFont val="Arial Narrow"/>
        <family val="2"/>
      </rPr>
      <t>Actividad en Gestión:</t>
    </r>
    <r>
      <rPr>
        <b/>
        <sz val="11"/>
        <color theme="1"/>
        <rFont val="Arial Narrow"/>
        <family val="2"/>
      </rPr>
      <t xml:space="preserve"> </t>
    </r>
    <r>
      <rPr>
        <sz val="11"/>
        <color theme="1"/>
        <rFont val="Arial Narrow"/>
        <family val="2"/>
      </rPr>
      <t>En verificación y validación por parte de la Subdirección de Asuntos Étnicos del documento borrador, atendiendo observaciones presentadas por parte de las diferentes áreas.</t>
    </r>
  </si>
  <si>
    <r>
      <rPr>
        <b/>
        <sz val="11"/>
        <color rgb="FFFF0000"/>
        <rFont val="Arial Narrow"/>
        <family val="2"/>
      </rPr>
      <t xml:space="preserve">Actividad en Gestión: </t>
    </r>
    <r>
      <rPr>
        <sz val="11"/>
        <rFont val="Arial Narrow"/>
        <family val="2"/>
      </rPr>
      <t>Se encuentra en revisión este procedimiento para los ajustes a que haya lugar.</t>
    </r>
  </si>
  <si>
    <r>
      <rPr>
        <b/>
        <sz val="11"/>
        <color rgb="FFFF0000"/>
        <rFont val="Arial Narrow"/>
        <family val="2"/>
      </rPr>
      <t xml:space="preserve">Actividad en Gestión: </t>
    </r>
    <r>
      <rPr>
        <sz val="11"/>
        <color theme="1"/>
        <rFont val="Arial Narrow"/>
        <family val="2"/>
      </rPr>
      <t>Actividad en Gestión: Mediante memorandos 20204300067193 del 08/04/2020, 20205000089293 del 18/05/2020 y 20204300107003 del 03062020 la Dirección de Asuntos Étnicos y Subdirección de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</si>
  <si>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r>
      <rPr>
        <b/>
        <sz val="11"/>
        <color rgb="FFFF0000"/>
        <rFont val="Arial Narrow"/>
        <family val="2"/>
      </rPr>
      <t xml:space="preserve">Actividad en Gestión: </t>
    </r>
    <r>
      <rPr>
        <sz val="11"/>
        <color theme="1"/>
        <rFont val="Arial Narrow"/>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</si>
  <si>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rgb="FF92D050"/>
        <rFont val="Arial Narrow"/>
        <family val="2"/>
      </rPr>
      <t xml:space="preserve">Actividad en Gestión: </t>
    </r>
    <r>
      <rPr>
        <sz val="11"/>
        <rFont val="Arial Narrow"/>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Min.Interior sobre los conceptos previos.
La anterior gestión se soporta en el archivo PDF </t>
    </r>
    <r>
      <rPr>
        <sz val="11"/>
        <color theme="1"/>
        <rFont val="Arial Narrow"/>
        <family val="2"/>
      </rPr>
      <t xml:space="preserve"> AMC-382.
NOTA: Se resalta que por continuar en la Emergencia Sanitaria, no es posible tener la firma en original de los asistentes.</t>
    </r>
  </si>
  <si>
    <r>
      <rPr>
        <b/>
        <sz val="11"/>
        <color rgb="FFFF0000"/>
        <rFont val="Arial Narrow"/>
        <family val="2"/>
      </rPr>
      <t xml:space="preserve">Actividad en Gestión: </t>
    </r>
    <r>
      <rPr>
        <sz val="11"/>
        <color rgb="FFFF0000"/>
        <rFont val="Arial Narrow"/>
        <family val="2"/>
      </rPr>
      <t xml:space="preserve"> </t>
    </r>
    <r>
      <rPr>
        <sz val="11"/>
        <rFont val="Arial Narrow"/>
        <family val="2"/>
      </rPr>
      <t xml:space="preserve">Con el propósito de contar con una guia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</si>
  <si>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r>
      <t xml:space="preserve">Actividad en Gestión: </t>
    </r>
    <r>
      <rPr>
        <sz val="1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Narrow"/>
        <family val="2"/>
      </rPr>
      <t xml:space="preserve"> </t>
    </r>
    <r>
      <rPr>
        <sz val="11"/>
        <rFont val="Arial Narrow"/>
        <family val="2"/>
      </rPr>
      <t>Evidencia en AMC-385.</t>
    </r>
  </si>
  <si>
    <r>
      <rPr>
        <b/>
        <sz val="11"/>
        <color rgb="FFFF0000"/>
        <rFont val="Arial Narrow"/>
        <family val="2"/>
      </rPr>
      <t xml:space="preserve">Actividad en Gestión: </t>
    </r>
    <r>
      <rPr>
        <sz val="11"/>
        <rFont val="Arial Narrow"/>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</si>
  <si>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t xml:space="preserve">Acción Ejecutada: </t>
    </r>
    <r>
      <rPr>
        <sz val="11"/>
        <rFont val="Arial Narrow"/>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Narrow"/>
        <family val="2"/>
      </rPr>
      <t xml:space="preserve">
</t>
    </r>
    <r>
      <rPr>
        <sz val="11"/>
        <rFont val="Arial Narrow"/>
        <family val="2"/>
      </rPr>
      <t>Es de resaltar que por continuar en la Emergencia Sanitaria, no es posible tener la firma en original de los asistentes.</t>
    </r>
    <r>
      <rPr>
        <b/>
        <sz val="11"/>
        <color rgb="FF92D050"/>
        <rFont val="Arial Narrow"/>
        <family val="2"/>
      </rPr>
      <t xml:space="preserve">
</t>
    </r>
    <r>
      <rPr>
        <sz val="11"/>
        <rFont val="Arial Narrow"/>
        <family val="2"/>
      </rPr>
      <t>Se anexan los soportes descritos en archivo PDF AMC-396.</t>
    </r>
  </si>
  <si>
    <r>
      <rPr>
        <b/>
        <sz val="11"/>
        <color theme="1"/>
        <rFont val="Arial Narrow"/>
        <family val="2"/>
      </rPr>
      <t xml:space="preserve">14/04/2020. </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</si>
  <si>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rgb="FFFF0000"/>
        <rFont val="Arial Narrow"/>
        <family val="2"/>
      </rPr>
      <t>Actividad en Gestión:</t>
    </r>
    <r>
      <rPr>
        <sz val="11"/>
        <color theme="1"/>
        <rFont val="Arial Narrow"/>
        <family val="2"/>
      </rPr>
      <t xml:space="preserve"> La acción de mejora continua se encuentra programada para ejecución en el 2021.</t>
    </r>
  </si>
  <si>
    <r>
      <rPr>
        <b/>
        <sz val="11"/>
        <color rgb="FFFF0000"/>
        <rFont val="Arial Narrow"/>
        <family val="2"/>
      </rPr>
      <t>Actividad en Gestión:</t>
    </r>
    <r>
      <rPr>
        <sz val="11"/>
        <color theme="1"/>
        <rFont val="Arial Narrow"/>
        <family val="2"/>
      </rPr>
      <t xml:space="preserve"> La acción de mejora depende de la anterior.</t>
    </r>
  </si>
  <si>
    <r>
      <rPr>
        <b/>
        <sz val="11"/>
        <color rgb="FFFF0000"/>
        <rFont val="Arial Narrow"/>
        <family val="2"/>
      </rPr>
      <t xml:space="preserve">Actividad en Gestión: </t>
    </r>
    <r>
      <rPr>
        <sz val="11"/>
        <color theme="1"/>
        <rFont val="Arial Narrow"/>
        <family val="2"/>
      </rPr>
      <t>La acción de mejora continua se encuentra programada para ejecución en el 2021, dado que, es posterior a la finalización de la acción "Actualizar la base de datos de inventarios".</t>
    </r>
  </si>
  <si>
    <r>
      <rPr>
        <b/>
        <sz val="11"/>
        <color rgb="FFFF0000"/>
        <rFont val="Arial Narrow"/>
        <family val="2"/>
      </rPr>
      <t xml:space="preserve">Actividd en Gestión: </t>
    </r>
    <r>
      <rPr>
        <sz val="11"/>
        <color theme="1"/>
        <rFont val="Arial Narrow"/>
        <family val="2"/>
      </rPr>
      <t>La acción de mejora continua se encuentra programada para ejecución en el 2021, dado que, es posterior a la ejecución de las acciones planteadas para subsanar el Hallazgo 7.</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</si>
  <si>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</si>
  <si>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</si>
  <si>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</si>
  <si>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</si>
  <si>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</si>
  <si>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13/07/2020</t>
    </r>
    <r>
      <rPr>
        <sz val="11"/>
        <color theme="1"/>
        <rFont val="Arial Narrow"/>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</si>
  <si>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</si>
  <si>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correo electrónico del 12/06/2020 a través del cual, la DAE, solicitó a los líderes procedimientos lo siguiente,</t>
    </r>
    <r>
      <rPr>
        <i/>
        <sz val="11"/>
        <color theme="1"/>
        <rFont val="Arial Narrow"/>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Narrow"/>
        <family val="2"/>
      </rPr>
      <t>La acción de mejora continua presentó avance de gestión documentados y se encuentra en términos para su ejecución.</t>
    </r>
  </si>
  <si>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</si>
  <si>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</si>
  <si>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</si>
  <si>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</si>
  <si>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</si>
  <si>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</si>
  <si>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</si>
  <si>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</si>
  <si>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</si>
  <si>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</si>
  <si>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</si>
  <si>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</si>
  <si>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</si>
  <si>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</si>
  <si>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</si>
  <si>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</si>
  <si>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</si>
  <si>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</si>
  <si>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</si>
  <si>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r>
      <t>Las iniciativas aprobadas cuentan con un cronograma de ejecución  en la ficha definitiva de la iniciativa comunitaria,</t>
    </r>
    <r>
      <rPr>
        <sz val="11"/>
        <color indexed="8"/>
        <rFont val="Arial Narrow"/>
        <family val="2"/>
      </rPr>
      <t xml:space="preserve"> dando cumplimiento a  la Guía operativa aprobada con la resolución 3722 del 23 de julio de 2018. 
</t>
    </r>
  </si>
  <si>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</si>
  <si>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</si>
  <si>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</si>
  <si>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</si>
  <si>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r>
      <rPr>
        <b/>
        <sz val="11"/>
        <color rgb="FF000000"/>
        <rFont val="Arial Narrow"/>
        <family val="2"/>
      </rPr>
      <t>13/07/2020.</t>
    </r>
    <r>
      <rPr>
        <sz val="11"/>
        <color rgb="FF000000"/>
        <rFont val="Arial Narrow"/>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</si>
  <si>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theme="1"/>
        <rFont val="Arial Narrow"/>
        <family val="2"/>
      </rPr>
      <t xml:space="preserve">13/07/2020. </t>
    </r>
    <r>
      <rPr>
        <sz val="11"/>
        <color theme="1"/>
        <rFont val="Arial Narrow"/>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Narrow"/>
        <family val="2"/>
      </rPr>
      <t xml:space="preserve">I. </t>
    </r>
    <r>
      <rPr>
        <sz val="11"/>
        <color theme="1"/>
        <rFont val="Arial Narrow"/>
        <family val="2"/>
      </rPr>
      <t xml:space="preserve">El predio Mediecito La Selva es de propiedad privada, cuya titularidad está en cabeza de la población campesina beneficiaria del subsidio integral, otorgado mediante Resolución No. 1479 de 2010.
</t>
    </r>
    <r>
      <rPr>
        <b/>
        <sz val="11"/>
        <color theme="1"/>
        <rFont val="Arial Narrow"/>
        <family val="2"/>
      </rPr>
      <t>II.</t>
    </r>
    <r>
      <rPr>
        <sz val="11"/>
        <color theme="1"/>
        <rFont val="Arial Narrow"/>
        <family val="2"/>
      </rPr>
      <t xml:space="preserve"> El predio Mediecito La Selva no presenta superposiciones con pretensiones territoriales de comunidades negras o indígenas.
</t>
    </r>
    <r>
      <rPr>
        <b/>
        <sz val="11"/>
        <color theme="1"/>
        <rFont val="Arial Narrow"/>
        <family val="2"/>
      </rPr>
      <t xml:space="preserve">III. </t>
    </r>
    <r>
      <rPr>
        <sz val="11"/>
        <color theme="1"/>
        <rFont val="Arial Narrow"/>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Narrow"/>
        <family val="2"/>
      </rPr>
      <t xml:space="preserve">IV. </t>
    </r>
    <r>
      <rPr>
        <sz val="11"/>
        <color theme="1"/>
        <rFont val="Arial Narrow"/>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Narrow"/>
        <family val="2"/>
      </rPr>
      <t xml:space="preserve">VI. </t>
    </r>
    <r>
      <rPr>
        <sz val="11"/>
        <color theme="1"/>
        <rFont val="Arial Narrow"/>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</si>
  <si>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</si>
  <si>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</si>
  <si>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Narrow"/>
        <family val="2"/>
      </rPr>
      <t xml:space="preserve">13/07/2020. </t>
    </r>
    <r>
      <rPr>
        <sz val="11"/>
        <color theme="1"/>
        <rFont val="Arial Narrow"/>
        <family val="2"/>
      </rPr>
      <t xml:space="preserve">Se observó 9 borradores de las siguientes comunicaciones:
</t>
    </r>
    <r>
      <rPr>
        <b/>
        <sz val="11"/>
        <color theme="1"/>
        <rFont val="Arial Narrow"/>
        <family val="2"/>
      </rPr>
      <t xml:space="preserve">1. </t>
    </r>
    <r>
      <rPr>
        <sz val="11"/>
        <color theme="1"/>
        <rFont val="Arial Narrow"/>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Narrow"/>
        <family val="2"/>
      </rPr>
      <t xml:space="preserve">2. </t>
    </r>
    <r>
      <rPr>
        <sz val="11"/>
        <color theme="1"/>
        <rFont val="Arial Narrow"/>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Narrow"/>
        <family val="2"/>
      </rPr>
      <t xml:space="preserve">3. </t>
    </r>
    <r>
      <rPr>
        <sz val="11"/>
        <color theme="1"/>
        <rFont val="Arial Narrow"/>
        <family val="2"/>
      </rPr>
      <t xml:space="preserve">Solicitud de información del Resguardo Indígena Ukumani Kankhe, dirigida a CESAR WILINTON CHAPAL QUENAMA, Director Ejecutivo de la Asociación de Autoridades Tradicionales – Mesa Permanente.
</t>
    </r>
    <r>
      <rPr>
        <b/>
        <sz val="11"/>
        <color theme="1"/>
        <rFont val="Arial Narrow"/>
        <family val="2"/>
      </rPr>
      <t xml:space="preserve">4. </t>
    </r>
    <r>
      <rPr>
        <sz val="11"/>
        <color theme="1"/>
        <rFont val="Arial Narrow"/>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Narrow"/>
        <family val="2"/>
      </rPr>
      <t xml:space="preserve">5.  </t>
    </r>
    <r>
      <rPr>
        <sz val="11"/>
        <color theme="1"/>
        <rFont val="Arial Narrow"/>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Narrow"/>
        <family val="2"/>
      </rPr>
      <t xml:space="preserve">6. </t>
    </r>
    <r>
      <rPr>
        <sz val="11"/>
        <color theme="1"/>
        <rFont val="Arial Narrow"/>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Narrow"/>
        <family val="2"/>
      </rPr>
      <t>7.</t>
    </r>
    <r>
      <rPr>
        <sz val="11"/>
        <color theme="1"/>
        <rFont val="Arial Narrow"/>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Narrow"/>
        <family val="2"/>
      </rPr>
      <t>8.</t>
    </r>
    <r>
      <rPr>
        <sz val="11"/>
        <color theme="1"/>
        <rFont val="Arial Narrow"/>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Narrow"/>
        <family val="2"/>
      </rPr>
      <t xml:space="preserve">9. </t>
    </r>
    <r>
      <rPr>
        <sz val="11"/>
        <color theme="1"/>
        <rFont val="Arial Narrow"/>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</si>
  <si>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color theme="1"/>
        <rFont val="Arial Narrow"/>
        <family val="2"/>
      </rPr>
      <t xml:space="preserve">13/07/2020. </t>
    </r>
    <r>
      <rPr>
        <sz val="11"/>
        <color theme="1"/>
        <rFont val="Arial Narrow"/>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Narrow"/>
        <family val="2"/>
      </rPr>
      <t xml:space="preserve">1. </t>
    </r>
    <r>
      <rPr>
        <sz val="11"/>
        <color theme="1"/>
        <rFont val="Arial Narrow"/>
        <family val="2"/>
      </rPr>
      <t xml:space="preserve">Metiwa Guacamayas, grupo étnico Sikuani. En cuanto al levantamiento topográfico, indica que, el documento no cuenta con el levantamiento topográfico, plano, área ni redacción de linderos.
</t>
    </r>
    <r>
      <rPr>
        <b/>
        <sz val="11"/>
        <color theme="1"/>
        <rFont val="Arial Narrow"/>
        <family val="2"/>
      </rPr>
      <t>2.</t>
    </r>
    <r>
      <rPr>
        <sz val="11"/>
        <color theme="1"/>
        <rFont val="Arial Narrow"/>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Narrow"/>
        <family val="2"/>
      </rPr>
      <t xml:space="preserve">3. </t>
    </r>
    <r>
      <rPr>
        <sz val="11"/>
        <color theme="1"/>
        <rFont val="Arial Narrow"/>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Narrow"/>
        <family val="2"/>
      </rPr>
      <t xml:space="preserve">5.  </t>
    </r>
    <r>
      <rPr>
        <sz val="11"/>
        <color theme="1"/>
        <rFont val="Arial Narrow"/>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</si>
  <si>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Narrow"/>
        <family val="2"/>
      </rPr>
      <t>13/07/2020.</t>
    </r>
    <r>
      <rPr>
        <sz val="11"/>
        <color theme="1"/>
        <rFont val="Arial Narrow"/>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</si>
  <si>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</si>
  <si>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Narrow"/>
        <family val="2"/>
      </rPr>
      <t xml:space="preserve">13/07/2020. </t>
    </r>
    <r>
      <rPr>
        <sz val="11"/>
        <color theme="1"/>
        <rFont val="Arial Narrow"/>
        <family val="2"/>
      </rPr>
      <t>La Dirección de Asuntos Étnicos informó que, la ejecución de la presente acción depende de la finalización de la AMC-383.</t>
    </r>
  </si>
  <si>
    <r>
      <rPr>
        <b/>
        <sz val="11"/>
        <color theme="1"/>
        <rFont val="Arial Narrow"/>
        <family val="2"/>
      </rPr>
      <t>13/07/2020</t>
    </r>
    <r>
      <rPr>
        <sz val="11"/>
        <color theme="1"/>
        <rFont val="Arial Narrow"/>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</si>
  <si>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Narrow"/>
        <family val="2"/>
      </rPr>
      <t xml:space="preserve">13/07/2020. </t>
    </r>
    <r>
      <rPr>
        <sz val="11"/>
        <color theme="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</si>
  <si>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Narrow"/>
        <family val="2"/>
      </rPr>
      <t xml:space="preserve">13/07/2020.  </t>
    </r>
    <r>
      <rPr>
        <sz val="11"/>
        <color theme="1"/>
        <rFont val="Arial Narrow"/>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</si>
  <si>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Narrow"/>
        <family val="2"/>
      </rPr>
      <t xml:space="preserve">13/07/2020. </t>
    </r>
    <r>
      <rPr>
        <sz val="11"/>
        <color theme="1"/>
        <rFont val="Arial Narrow"/>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</si>
  <si>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rgb="FF000000"/>
        <rFont val="Arial Narrow"/>
        <family val="2"/>
      </rPr>
      <t>09/07/2020.</t>
    </r>
    <r>
      <rPr>
        <sz val="11"/>
        <color rgb="FF000000"/>
        <rFont val="Arial Narrow"/>
        <family val="2"/>
      </rPr>
      <t xml:space="preserve"> Se observó Acta del 16/08/2020 cuyo tema fue "</t>
    </r>
    <r>
      <rPr>
        <i/>
        <sz val="11"/>
        <color rgb="FF000000"/>
        <rFont val="Arial Narrow"/>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Narrow"/>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</si>
  <si>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r>
      <rPr>
        <b/>
        <sz val="11"/>
        <color theme="1"/>
        <rFont val="Arial Narrow"/>
        <family val="2"/>
      </rPr>
      <t xml:space="preserve">21/04/2020. </t>
    </r>
    <r>
      <rPr>
        <sz val="11"/>
        <color theme="1"/>
        <rFont val="Arial Narrow"/>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</si>
  <si>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a Tierras informó que,  "</t>
    </r>
    <r>
      <rPr>
        <i/>
        <sz val="11"/>
        <color theme="1"/>
        <rFont val="Arial Narrow"/>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Narrow"/>
        <family val="2"/>
      </rPr>
      <t>".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</si>
  <si>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</si>
  <si>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Narrow"/>
        <family val="2"/>
      </rPr>
      <t xml:space="preserve">21/04/2020. </t>
    </r>
    <r>
      <rPr>
        <sz val="11"/>
        <color theme="1"/>
        <rFont val="Arial Narrow"/>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</si>
  <si>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Narrow"/>
        <family val="2"/>
      </rPr>
      <t>21/04/2020.</t>
    </r>
    <r>
      <rPr>
        <sz val="11"/>
        <color theme="1"/>
        <rFont val="Arial Narrow"/>
        <family val="2"/>
      </rPr>
      <t xml:space="preserve">  Actividad programada para ejecución en  los meses de marzo  a abril del 2020.  No se allegaron avances de gestión.</t>
    </r>
  </si>
  <si>
    <r>
      <rPr>
        <b/>
        <sz val="11"/>
        <color theme="1"/>
        <rFont val="Arial Narrow"/>
        <family val="2"/>
      </rPr>
      <t>21/04/2020.</t>
    </r>
    <r>
      <rPr>
        <sz val="11"/>
        <color theme="1"/>
        <rFont val="Arial Narrow"/>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Narrow"/>
        <family val="2"/>
      </rPr>
      <t>Predios con concepto negativo jurídico</t>
    </r>
    <r>
      <rPr>
        <sz val="11"/>
        <color theme="1"/>
        <rFont val="Arial Narrow"/>
        <family val="2"/>
      </rPr>
      <t xml:space="preserve">: 9. Actividad por parte de ANT: Redacción de AUTO DE ARCHIVO por inviabilidad jurídica.
</t>
    </r>
    <r>
      <rPr>
        <b/>
        <sz val="11"/>
        <color theme="1"/>
        <rFont val="Arial Narrow"/>
        <family val="2"/>
      </rPr>
      <t>Predios con concepto negativo técnico anterior</t>
    </r>
    <r>
      <rPr>
        <sz val="11"/>
        <color theme="1"/>
        <rFont val="Arial Narrow"/>
        <family val="2"/>
      </rPr>
      <t xml:space="preserve"> : 4. Actividad por parte de ANT: Redacción de AUTO DE ARCHIVO por inviabilidad técnica.
</t>
    </r>
    <r>
      <rPr>
        <b/>
        <sz val="11"/>
        <color theme="1"/>
        <rFont val="Arial Narrow"/>
        <family val="2"/>
      </rPr>
      <t>Predios que están en estudio Jurídico en consecución de información</t>
    </r>
    <r>
      <rPr>
        <sz val="11"/>
        <color theme="1"/>
        <rFont val="Arial Narrow"/>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Narrow"/>
        <family val="2"/>
      </rPr>
      <t>Predios que están listos para realización de visitas técnicas</t>
    </r>
    <r>
      <rPr>
        <sz val="11"/>
        <color theme="1"/>
        <rFont val="Arial Narrow"/>
        <family val="2"/>
      </rPr>
      <t xml:space="preserve">: 24 predios
Así mismo, da conocer los factores que ha dificultado la gestión:
</t>
    </r>
    <r>
      <rPr>
        <b/>
        <sz val="11"/>
        <color theme="1"/>
        <rFont val="Arial Narrow"/>
        <family val="2"/>
      </rPr>
      <t>-Vocación de las visitas:</t>
    </r>
    <r>
      <rPr>
        <sz val="11"/>
        <color theme="1"/>
        <rFont val="Arial Narrow"/>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Narrow"/>
        <family val="2"/>
      </rPr>
      <t>- Financiero:</t>
    </r>
    <r>
      <rPr>
        <sz val="11"/>
        <color theme="1"/>
        <rFont val="Arial Narrow"/>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</si>
  <si>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Narrow"/>
        <family val="2"/>
      </rPr>
      <t>21/04/2020.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</si>
  <si>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rPr>
        <b/>
        <sz val="11"/>
        <color theme="1"/>
        <rFont val="Arial Narrow"/>
        <family val="2"/>
      </rPr>
      <t>22/04/2020.</t>
    </r>
    <r>
      <rPr>
        <sz val="11"/>
        <color theme="1"/>
        <rFont val="Arial Narrow"/>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Narrow"/>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Narrow"/>
        <family val="2"/>
      </rPr>
      <t>".
La actividad se encuentra en términos, con fecha de finalización del 30/06/2020. Respecto a la unidad de medida establecida para acción de mejora (resoluciones), no se allegaron evidencias.</t>
    </r>
  </si>
  <si>
    <r>
      <rPr>
        <b/>
        <sz val="11"/>
        <color theme="1"/>
        <rFont val="Arial Narrow"/>
        <family val="2"/>
      </rPr>
      <t xml:space="preserve">22/04/2020. </t>
    </r>
    <r>
      <rPr>
        <sz val="11"/>
        <color theme="1"/>
        <rFont val="Arial Narrow"/>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</si>
  <si>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rPr>
        <b/>
        <sz val="11"/>
        <color theme="1"/>
        <rFont val="Arial Narrow"/>
        <family val="2"/>
      </rPr>
      <t>22/04/2020.</t>
    </r>
    <r>
      <rPr>
        <sz val="11"/>
        <color theme="1"/>
        <rFont val="Arial Narrow"/>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</si>
  <si>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Narrow"/>
        <family val="2"/>
      </rPr>
      <t xml:space="preserve">22/04/2020. </t>
    </r>
    <r>
      <rPr>
        <sz val="11"/>
        <color theme="1"/>
        <rFont val="Arial Narrow"/>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</si>
  <si>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Narrow"/>
        <family val="2"/>
      </rPr>
      <t xml:space="preserve">22/04/2020.  </t>
    </r>
    <r>
      <rPr>
        <sz val="11"/>
        <color theme="1"/>
        <rFont val="Arial Narrow"/>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</si>
  <si>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Narrow"/>
        <family val="2"/>
      </rPr>
      <t xml:space="preserve">22/04/2020.  </t>
    </r>
    <r>
      <rPr>
        <sz val="11"/>
        <color theme="1"/>
        <rFont val="Arial Narrow"/>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</si>
  <si>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Narrow"/>
        <family val="2"/>
      </rPr>
      <t xml:space="preserve">22/04/2020.  </t>
    </r>
    <r>
      <rPr>
        <sz val="11"/>
        <color theme="1"/>
        <rFont val="Arial Narrow"/>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</si>
  <si>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Narrow"/>
        <family val="2"/>
      </rPr>
      <t>13/04/2020.</t>
    </r>
    <r>
      <rPr>
        <sz val="11"/>
        <color theme="1"/>
        <rFont val="Arial Narrow"/>
        <family val="2"/>
      </rPr>
      <t xml:space="preserve"> 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</si>
  <si>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21/04/2020. </t>
    </r>
    <r>
      <rPr>
        <sz val="11"/>
        <color theme="1"/>
        <rFont val="Arial Narrow"/>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</si>
  <si>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Narrow"/>
        <family val="2"/>
      </rPr>
      <t xml:space="preserve">21/04/2020.  </t>
    </r>
    <r>
      <rPr>
        <sz val="11"/>
        <color theme="1"/>
        <rFont val="Arial Narrow"/>
        <family val="2"/>
      </rPr>
      <t xml:space="preserve">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t>
    </r>
    <r>
      <rPr>
        <b/>
        <sz val="11"/>
        <color theme="1"/>
        <rFont val="Arial Narrow"/>
        <family val="2"/>
      </rPr>
      <t>Predio VILLA DIANA</t>
    </r>
    <r>
      <rPr>
        <sz val="11"/>
        <color theme="1"/>
        <rFont val="Arial Narrow"/>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</si>
  <si>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Narrow"/>
        <family val="2"/>
      </rPr>
      <t xml:space="preserve">21/04/2020.  </t>
    </r>
    <r>
      <rPr>
        <sz val="11"/>
        <color theme="1"/>
        <rFont val="Arial Narrow"/>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</si>
  <si>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rPr>
        <b/>
        <sz val="11"/>
        <color theme="1"/>
        <rFont val="Arial Narrow"/>
        <family val="2"/>
      </rPr>
      <t xml:space="preserve">21/04/2020.  </t>
    </r>
    <r>
      <rPr>
        <sz val="11"/>
        <color theme="1"/>
        <rFont val="Arial Narrow"/>
        <family val="2"/>
      </rPr>
      <t>Se observó Acta del  28/01/2020, cuyo objetivo fue establecer la ruta a seguir respecto al caso del predio El Mediecito, en el Municipio de Popayán, Cauca. El orden del día incluyó temas relacionados con el estado del proceso y avances del cado Predio el Medicecito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</si>
  <si>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Narrow"/>
        <family val="2"/>
      </rPr>
      <t xml:space="preserve">22/04/2020. </t>
    </r>
    <r>
      <rPr>
        <sz val="11"/>
        <color theme="1"/>
        <rFont val="Arial Narrow"/>
        <family val="2"/>
      </rPr>
      <t xml:space="preserve">El responsable de ejecución suministró los siguientes 2 documentos:
</t>
    </r>
    <r>
      <rPr>
        <b/>
        <sz val="11"/>
        <color theme="1"/>
        <rFont val="Arial Narrow"/>
        <family val="2"/>
      </rPr>
      <t>Memorando 20194100191063 del 23/10/2019</t>
    </r>
    <r>
      <rPr>
        <sz val="11"/>
        <color theme="1"/>
        <rFont val="Arial Narrow"/>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Narrow"/>
        <family val="2"/>
      </rPr>
      <t>INFORME ESTADO PROCESO SIT C1-CAU-POP-019 PREDIOS “EL MEDIECITO, POTRERO DE LA CASA Y LAS PALMERAS</t>
    </r>
    <r>
      <rPr>
        <sz val="11"/>
        <color theme="1"/>
        <rFont val="Arial Narrow"/>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Narrow"/>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Narrow"/>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</si>
  <si>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indexed="8"/>
        <rFont val="Arial Narrow"/>
        <family val="2"/>
      </rPr>
      <t>23/04/2020.</t>
    </r>
    <r>
      <rPr>
        <sz val="11"/>
        <color indexed="8"/>
        <rFont val="Arial Narrow"/>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</si>
  <si>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theme="1"/>
        <rFont val="Arial Narrow"/>
        <family val="2"/>
      </rPr>
      <t xml:space="preserve">22/04/2020. </t>
    </r>
    <r>
      <rPr>
        <sz val="11"/>
        <color theme="1"/>
        <rFont val="Arial Narrow"/>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</si>
  <si>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Narrow"/>
        <family val="2"/>
      </rPr>
      <t xml:space="preserve">22/04/2020. </t>
    </r>
    <r>
      <rPr>
        <sz val="11"/>
        <color theme="1"/>
        <rFont val="Arial Narrow"/>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</si>
  <si>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Narrow"/>
        <family val="2"/>
      </rPr>
      <t xml:space="preserve"> SE ADJUNTA INFORME</t>
    </r>
    <r>
      <rPr>
        <sz val="11"/>
        <color theme="1"/>
        <rFont val="Arial Narrow"/>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Upra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</si>
  <si>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Evidencias: Resoluciones de Adjudicación  se entregarán el 3 de julio de 2020,</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</si>
  <si>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Narrow"/>
        <family val="2"/>
      </rPr>
      <t>Evidencia: Informe de Avance Convenio 784 de 2018.</t>
    </r>
  </si>
  <si>
    <r>
      <t>Durante la vigencia 2019 y 2020 en cumplimiento a este plan de mejoramiento se realizó articulación con el equipo de Demanda y Descongestión se emitiron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Evidencisas: Resoluciones de Adjudicación se entregarán el 3 de julio de 2020.</t>
    </r>
  </si>
  <si>
    <r>
      <t>Se remite informe de expedientes que son objeto de intervención así como los que serán tramitados durante el segundo semestre de la presente vigencia, por parte del equipo de Entidades de Derecho Público de la SATN</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 xml:space="preserve">Evidencias: Informe de expedientes a intervenir durante el segundo semestre del año 2020, </t>
    </r>
  </si>
  <si>
    <r>
      <t>Se remite propuesta de acto administrativo (borrador en revisión) donde se realiza la actualización cartográfica de los límites de la Zona de Reserva Campesina del Pato Balsillas</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 xml:space="preserve">
Evidencia: Borrador acto administrativo actualización cartográfica ZRC Pato Balsillas</t>
    </r>
  </si>
  <si>
    <r>
      <t>Se remite informe de avance en lo que refiere a la actualización de los límites cartógraficos de las ZRC</t>
    </r>
    <r>
      <rPr>
        <b/>
        <sz val="11"/>
        <color theme="1"/>
        <rFont val="Arial Narrow"/>
        <family val="2"/>
      </rPr>
      <t>.se adjunta informe de justificación por el no cumplimiento.
Evidencia: Informe de avance proceso de delimitación cartógrafica Pato Balsillas,</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</si>
  <si>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Reginal del Cauca y Valle del Cauca, Agencia de Desarrollo Rural, Ministerio del Interior, entre otros)
Evidencias: Documentos de avance de los Planes de Desarrollo Sostenible de Pradera, Tuluá y Santa Rosa.</t>
  </si>
  <si>
    <r>
      <t xml:space="preserve">Por parte de la Direccíón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Narrow"/>
        <family val="2"/>
      </rPr>
      <t>Se adjunta soporte.</t>
    </r>
  </si>
  <si>
    <t>El 8 de abril de 2020,  se realizó la capacitación al  grupo de trabajo que hace de compra directa y adjudicaciones especiales se adjunta la presentación como material de capácitación y el soporte realizado por la plataforma teams.</t>
  </si>
  <si>
    <r>
      <rPr>
        <b/>
        <sz val="11"/>
        <color theme="1"/>
        <rFont val="Arial Narrow"/>
        <family val="2"/>
      </rPr>
      <t>14/07/2020.</t>
    </r>
    <r>
      <rPr>
        <sz val="11"/>
        <color theme="1"/>
        <rFont val="Arial Narrow"/>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</si>
  <si>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Narrow"/>
        <family val="2"/>
      </rPr>
      <t xml:space="preserve">14/07/2020. </t>
    </r>
    <r>
      <rPr>
        <sz val="11"/>
        <color theme="1"/>
        <rFont val="Arial Narrow"/>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</si>
  <si>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Narrow"/>
        <family val="2"/>
      </rPr>
      <t xml:space="preserve">14/07/2020. </t>
    </r>
    <r>
      <rPr>
        <sz val="11"/>
        <color theme="1"/>
        <rFont val="Arial Narrow"/>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Narrow"/>
        <family val="2"/>
      </rPr>
      <t xml:space="preserve">Traslape con Reserva Forestal de la Amazonía, </t>
    </r>
    <r>
      <rPr>
        <sz val="11"/>
        <color theme="1"/>
        <rFont val="Arial Narrow"/>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Narrow"/>
        <family val="2"/>
      </rPr>
      <t>Traslape con áreas protegidas en límite departamental Caquetá – Huila,</t>
    </r>
    <r>
      <rPr>
        <sz val="11"/>
        <color theme="1"/>
        <rFont val="Arial Narrow"/>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Narrow"/>
        <family val="2"/>
      </rPr>
      <t>Traslape con el PNN Cordillera de los Picachos,</t>
    </r>
    <r>
      <rPr>
        <sz val="11"/>
        <color theme="1"/>
        <rFont val="Arial Narrow"/>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Narrow"/>
        <family val="2"/>
      </rPr>
      <t xml:space="preserve">PNR Miraflores Picachos El Parque Natural Regional Miraflores y Picachos, </t>
    </r>
    <r>
      <rPr>
        <sz val="11"/>
        <color theme="1"/>
        <rFont val="Arial Narrow"/>
        <family val="2"/>
      </rPr>
      <t>autoridades competentes AMCOP y ANT.
1. Verificación de la no presencia o dominio campesino en el área.
2. Ajuste del límites de la ZRC sobre el del área protegida
A</t>
    </r>
    <r>
      <rPr>
        <b/>
        <sz val="11"/>
        <color theme="1"/>
        <rFont val="Arial Narrow"/>
        <family val="2"/>
      </rPr>
      <t>mpliación ZRC hacia el Bajo Pato y colindancia con el Resguardo Altamira,</t>
    </r>
    <r>
      <rPr>
        <sz val="11"/>
        <color theme="1"/>
        <rFont val="Arial Narrow"/>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</si>
  <si>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Narrow"/>
        <family val="2"/>
      </rPr>
      <t xml:space="preserve">14/07/2020.  </t>
    </r>
    <r>
      <rPr>
        <sz val="11"/>
        <color theme="1"/>
        <rFont val="Arial Narrow"/>
        <family val="2"/>
      </rPr>
      <t xml:space="preserve">Se consultó el sistema integrado de gestión de la Agencia, observándose que el  procedimiento ACCTI-P-010 COMPRA DIRECTA DE PREDIOS se encuentra en versión 2 con fecha del 03/08/2018. Ver enlace </t>
    </r>
    <r>
      <rPr>
        <sz val="11"/>
        <color rgb="FF0070C0"/>
        <rFont val="Arial Narrow"/>
        <family val="2"/>
      </rPr>
      <t xml:space="preserve">http://intranet.agenciadetierras.gov.co/wp-content/uploads/2018/08/ACCTI-P-010-COMPRA-DIRECTA-DE-PREDIOS-V2.pdf
</t>
    </r>
    <r>
      <rPr>
        <sz val="11"/>
        <rFont val="Arial Narrow"/>
        <family val="2"/>
      </rPr>
      <t>En atención a los avances reportados y las evidencias suministradas, la acción de mejora continua presentó incumplimiento, toda vez que, no se evidenció la actualización del procedimiento.</t>
    </r>
  </si>
  <si>
    <r>
      <rPr>
        <b/>
        <sz val="11"/>
        <color theme="1"/>
        <rFont val="Arial Narrow"/>
        <family val="2"/>
      </rPr>
      <t xml:space="preserve">14/07/2020. </t>
    </r>
    <r>
      <rPr>
        <sz val="11"/>
        <color theme="1"/>
        <rFont val="Arial Narrow"/>
        <family val="2"/>
      </rPr>
      <t xml:space="preserve">Se consultó el sistema integrado de gestión de la Agencia, observándose la disponibilidad de la forma ACCTI-F-020 Lista de Chequeo versión 2 del 26/06/2020. Ver enlace </t>
    </r>
    <r>
      <rPr>
        <sz val="11"/>
        <color rgb="FF0070C0"/>
        <rFont val="Arial Narrow"/>
        <family val="2"/>
      </rPr>
      <t xml:space="preserve">http://intranet.agenciadetierras.gov.co/index.php/acceso-a-la-propiedad-de-la-tierra-y-los-territorios/
</t>
    </r>
    <r>
      <rPr>
        <sz val="1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</si>
  <si>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</si>
  <si>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30/06/2020 Avences frente a la actividad
Predio EL BADO: </t>
    </r>
    <r>
      <rPr>
        <sz val="11"/>
        <color theme="1"/>
        <rFont val="Arial Narrow"/>
        <family val="2"/>
      </rPr>
      <t xml:space="preserve">La actividad quedo cumplida  la   ORIP realizó el registro en el antecedente del predio  y se realizó el envio del memorado con el  expedienete a la Subdirección de administración de tierras para que  inicie la recuperación del predio.  (se anexa memorando).
</t>
    </r>
    <r>
      <rPr>
        <b/>
        <sz val="11"/>
        <color theme="1"/>
        <rFont val="Arial Narrow"/>
        <family val="2"/>
      </rPr>
      <t>Predio VILLA DIANA:</t>
    </r>
    <r>
      <rPr>
        <sz val="11"/>
        <color theme="1"/>
        <rFont val="Arial Narrow"/>
        <family val="2"/>
      </rPr>
      <t>La actividad quedo cumplida  la   ORIP realizó el registro en el antecedente del predio  y se realizó el envio del memorado con el  expedienete a la Subdirección de administración de tierras para que  inicie la recuperación del predio.  (se anexa memorando).</t>
    </r>
    <r>
      <rPr>
        <b/>
        <sz val="11"/>
        <color theme="1"/>
        <rFont val="Arial Narrow"/>
        <family val="2"/>
      </rPr>
      <t xml:space="preserve">
</t>
    </r>
    <r>
      <rPr>
        <sz val="11"/>
        <color theme="1"/>
        <rFont val="Arial Narrow"/>
        <family val="2"/>
      </rPr>
      <t xml:space="preserve">
</t>
    </r>
    <r>
      <rPr>
        <b/>
        <sz val="11"/>
        <color theme="1"/>
        <rFont val="Arial Narrow"/>
        <family val="2"/>
      </rPr>
      <t>Predio SANTA INES:</t>
    </r>
    <r>
      <rPr>
        <sz val="11"/>
        <color theme="1"/>
        <rFont val="Arial Narrow"/>
        <family val="2"/>
      </rPr>
      <t xml:space="preserve"> 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</si>
  <si>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t>30/06/2020 Avances frente  ala actividad
Predio EL BADO:</t>
    </r>
    <r>
      <rPr>
        <sz val="11"/>
        <color theme="1"/>
        <rFont val="Arial Narrow"/>
        <family val="2"/>
      </rPr>
      <t xml:space="preserve">Se da cumplimiento de la actividad  con el envió del  expedidiente a la Subdirección de Administración de tierras ,  bajo el memorando  20204100128183  con fecha 26 de junio de 2020, para dar inicio a la recuperación material del predio.
</t>
    </r>
    <r>
      <rPr>
        <b/>
        <sz val="11"/>
        <color theme="1"/>
        <rFont val="Arial Narrow"/>
        <family val="2"/>
      </rPr>
      <t xml:space="preserve"> ( se anexa memorando )</t>
    </r>
    <r>
      <rPr>
        <sz val="11"/>
        <color theme="1"/>
        <rFont val="Arial Narrow"/>
        <family val="2"/>
      </rPr>
      <t xml:space="preserve">
</t>
    </r>
    <r>
      <rPr>
        <b/>
        <sz val="11"/>
        <color theme="1"/>
        <rFont val="Arial Narrow"/>
        <family val="2"/>
      </rPr>
      <t xml:space="preserve">Predio  VILLA DIANA: </t>
    </r>
    <r>
      <rPr>
        <sz val="11"/>
        <color theme="1"/>
        <rFont val="Arial Narrow"/>
        <family val="2"/>
      </rPr>
      <t>Se da cumplimiento de la actividad  con el envió del  expedidiente a la Subdirección de Administración de tierras ,  bajo el memorando  20204100128003  con fecha 26 de junio de 2020, para dar inicio a la recuperación material del predio.</t>
    </r>
    <r>
      <rPr>
        <b/>
        <sz val="11"/>
        <color theme="1"/>
        <rFont val="Arial Narrow"/>
        <family val="2"/>
      </rPr>
      <t>( se anexa memorando).</t>
    </r>
    <r>
      <rPr>
        <sz val="11"/>
        <color theme="1"/>
        <rFont val="Arial Narrow"/>
        <family val="2"/>
      </rPr>
      <t xml:space="preserve">
</t>
    </r>
    <r>
      <rPr>
        <b/>
        <sz val="11"/>
        <color theme="1"/>
        <rFont val="Arial Narrow"/>
        <family val="2"/>
      </rPr>
      <t xml:space="preserve">Predio SANTA INES: </t>
    </r>
    <r>
      <rPr>
        <sz val="11"/>
        <color theme="1"/>
        <rFont val="Arial Narrow"/>
        <family val="2"/>
      </rPr>
      <t>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Narrow"/>
        <family val="2"/>
      </rPr>
      <t>s.</t>
    </r>
    <r>
      <rPr>
        <sz val="11"/>
        <color theme="1"/>
        <rFont val="Arial Narrow"/>
        <family val="2"/>
      </rPr>
      <t xml:space="preserve">
</t>
    </r>
  </si>
  <si>
    <r>
      <rPr>
        <b/>
        <sz val="11"/>
        <color rgb="FF000000"/>
        <rFont val="Arial Narrow"/>
        <family val="2"/>
      </rPr>
      <t xml:space="preserve">30/06/2020l 
</t>
    </r>
    <r>
      <rPr>
        <sz val="11"/>
        <color rgb="FF000000"/>
        <rFont val="Arial Narrow"/>
        <family val="2"/>
      </rPr>
      <t xml:space="preserve"> La  Subdirección de Acceso a Tierras en Zonas Focalizadas , reitera que no es la responsable de la  estructiración de un formato para el seguimiento de los fallos judiciales, toda vez que estas solicitudes para dar cumplimiento son remitidas por memorando por parte de la Oficina Jurídica. Por lo anterior el formato lo debería establecer la Oficona Jurídica , para realizar el respectivo seguimiento a los fallos judiciales,</t>
    </r>
    <r>
      <rPr>
        <b/>
        <sz val="11"/>
        <color rgb="FF000000"/>
        <rFont val="Arial Narrow"/>
        <family val="2"/>
      </rPr>
      <t xml:space="preserve"> se envió correo el 2 de julio de 2020  a la oficina de control interno donde se evicencio que la DAT no formulo esta actividad.</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</si>
  <si>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Narrow"/>
        <family val="2"/>
      </rPr>
      <t>(se anexa informe y acta de reunión del 10 de junio de 2020).</t>
    </r>
  </si>
  <si>
    <r>
      <rPr>
        <b/>
        <sz val="11"/>
        <color theme="1"/>
        <rFont val="Arial Narrow"/>
        <family val="2"/>
      </rPr>
      <t>se adjunta informe de desembolso A</t>
    </r>
    <r>
      <rPr>
        <sz val="11"/>
        <color theme="1"/>
        <rFont val="Arial Narrow"/>
        <family val="2"/>
      </rPr>
      <t xml:space="preserve"> corte del mes de junio de 2020 ,   no se ha realizado el desembolso  de los recursos para la implemetación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productivo,con base en este informe, se realizará una propuesta al Director de Asuntos Étnicos, con el fin  de avanzar en la búsqueda de una solución al caso en particular. ( se anexa acta del 10 de junio de 2020)</t>
    </r>
  </si>
  <si>
    <r>
      <rPr>
        <b/>
        <sz val="11"/>
        <color theme="1"/>
        <rFont val="Arial Narrow"/>
        <family val="2"/>
      </rPr>
      <t xml:space="preserve">14/07/2020.  </t>
    </r>
    <r>
      <rPr>
        <sz val="11"/>
        <color theme="1"/>
        <rFont val="Arial Narrow"/>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Narrow"/>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Narrow"/>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</si>
  <si>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</si>
  <si>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r>
      <t xml:space="preserve">En cumplimiento a la Sentencia T 052 de 2017 en el marco del convenio de cooperación 943 de 2019, se incuyó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Defendoría del Pueblo, Agencia de Renovación del Territorio y personeria Municipales anteriormente citadas.
</t>
    </r>
    <r>
      <rPr>
        <b/>
        <sz val="11"/>
        <color theme="1"/>
        <rFont val="Arial Narrow"/>
        <family val="2"/>
      </rPr>
      <t>Evidencias: Estudiose entregarán el 3 de julio de 2020. de Sustracción Catatumbo, Plan de Desarrollo Sostenible del Catatumbo, Informe de cumplimiento Sentencia T052 de 2017.</t>
    </r>
  </si>
  <si>
    <r>
      <rPr>
        <b/>
        <sz val="11"/>
        <color theme="1"/>
        <rFont val="Arial Narrow"/>
        <family val="2"/>
      </rPr>
      <t>Se adjunta Gestión: A</t>
    </r>
    <r>
      <rPr>
        <sz val="11"/>
        <color theme="1"/>
        <rFont val="Arial Narrow"/>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</si>
  <si>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Narrow"/>
        <family val="2"/>
      </rPr>
      <t xml:space="preserve">Se adjunta Gestión: </t>
    </r>
    <r>
      <rPr>
        <sz val="11"/>
        <color theme="1"/>
        <rFont val="Arial Narrow"/>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</si>
  <si>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Frente al cumplimiento de las acciones encaminadas a generar acciones en relación con los casos en mora, tal y como se estableció en las actividades se realizaron las mesas técnicas de revisicón de cada uno de los casos revisados por la Contraloría. Resultado del cual se definiron las acciones judiciales a llevar a cabo las cuales a la fecha se encuentran en cabeza del Doctor oscar Ibañez. Frente a estas acciones judiciales se generaron informes de las  acciones adelantadas, que se adjuntan al presente.</t>
    </r>
    <r>
      <rPr>
        <b/>
        <sz val="11"/>
        <color theme="1"/>
        <rFont val="Arial Narrow"/>
        <family val="2"/>
      </rPr>
      <t xml:space="preserve"> Se adjuntan los 2 informes y listado de asistencia.</t>
    </r>
  </si>
  <si>
    <r>
      <rPr>
        <b/>
        <sz val="11"/>
        <color theme="1"/>
        <rFont val="Arial Narrow"/>
        <family val="2"/>
      </rPr>
      <t xml:space="preserve">14/07/2020. </t>
    </r>
    <r>
      <rPr>
        <sz val="11"/>
        <color theme="1"/>
        <rFont val="Arial Narrow"/>
        <family val="2"/>
      </rPr>
      <t xml:space="preserve">La Dirección de Acceso a Tierras suministró los siguientes documentos:
</t>
    </r>
    <r>
      <rPr>
        <b/>
        <sz val="11"/>
        <color theme="1"/>
        <rFont val="Arial Narrow"/>
        <family val="2"/>
      </rPr>
      <t>INFORME REVISIÓN CASOS DE MOROSIDAD PREDIOS ISLAS DEL ROSARIO, IDENTIFICADOS EN EL MARCO DE AUDITORIA FINANCIERA 2018</t>
    </r>
    <r>
      <rPr>
        <sz val="11"/>
        <color theme="1"/>
        <rFont val="Arial Narrow"/>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Narrow"/>
        <family val="2"/>
      </rPr>
      <t>1. Contratos Vigentes:</t>
    </r>
    <r>
      <rPr>
        <sz val="11"/>
        <color theme="1"/>
        <rFont val="Arial Narrow"/>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Narrow"/>
        <family val="2"/>
      </rPr>
      <t>2. Contratos terminados</t>
    </r>
    <r>
      <rPr>
        <sz val="11"/>
        <color theme="1"/>
        <rFont val="Arial Narrow"/>
        <family val="2"/>
      </rPr>
      <t xml:space="preserve"> </t>
    </r>
    <r>
      <rPr>
        <b/>
        <sz val="11"/>
        <color theme="1"/>
        <rFont val="Arial Narrow"/>
        <family val="2"/>
      </rPr>
      <t>dentro de los dos años</t>
    </r>
    <r>
      <rPr>
        <sz val="11"/>
        <color theme="1"/>
        <rFont val="Arial Narrow"/>
        <family val="2"/>
      </rPr>
      <t xml:space="preserve"> contados a partir del día siguiente a la terminación del contrato, acción de controversias contractuales) </t>
    </r>
    <r>
      <rPr>
        <b/>
        <sz val="11"/>
        <color theme="1"/>
        <rFont val="Arial Narrow"/>
        <family val="2"/>
      </rPr>
      <t>3. Contratos terminados hace más de dos años</t>
    </r>
    <r>
      <rPr>
        <sz val="11"/>
        <color theme="1"/>
        <rFont val="Arial Narrow"/>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Narrow"/>
        <family val="2"/>
      </rPr>
      <t xml:space="preserve">INFORME ACCIONES JUDICIALES EN EL CASO ISLAS DE NUESTRA SEÑORA DEL ROSARIO Y SAN BERNARDO, </t>
    </r>
    <r>
      <rPr>
        <sz val="11"/>
        <color theme="1"/>
        <rFont val="Arial Narrow"/>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</si>
  <si>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ACCIONES POLIZAS 2019</t>
    </r>
    <r>
      <rPr>
        <sz val="11"/>
        <color theme="1"/>
        <rFont val="Arial Narrow"/>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canones.
</t>
    </r>
    <r>
      <rPr>
        <b/>
        <sz val="11"/>
        <color theme="1"/>
        <rFont val="Arial Narrow"/>
        <family val="2"/>
      </rPr>
      <t>ACCIONES POLIZAS 2020,</t>
    </r>
    <r>
      <rPr>
        <sz val="11"/>
        <color theme="1"/>
        <rFont val="Arial Narrow"/>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</si>
  <si>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Hallazgo 21. Convenio de Asociación No. 912 de 2018 Corporación PCN- Hileros.</t>
    </r>
    <r>
      <rPr>
        <sz val="11"/>
        <color indexed="8"/>
        <rFont val="Arial Narrow"/>
        <family val="2"/>
      </rPr>
      <t xml:space="preserve"> La ejecución de este convenio le compete a la Corporación PCN. La ANT es un colaborador en la consecución del objeto contractual para aportar lo relacionado con las funciones propias de la misma; no obstante, se evidenció que no se cumplió a cabalidad, así:</t>
    </r>
    <r>
      <rPr>
        <b/>
        <sz val="11"/>
        <color indexed="8"/>
        <rFont val="Arial Narrow"/>
        <family val="2"/>
      </rPr>
      <t xml:space="preserve">
1.</t>
    </r>
    <r>
      <rPr>
        <sz val="11"/>
        <color indexed="8"/>
        <rFont val="Arial Narrow"/>
        <family val="2"/>
      </rPr>
      <t xml:space="preserve"> No existen actividades de supervisión técnica y financiera desde el inicio (1° de agosto) hasta el informe del periodo noviembre 2018 – enero de 2019,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t>
    </r>
    <r>
      <rPr>
        <b/>
        <sz val="11"/>
        <color indexed="8"/>
        <rFont val="Arial Narrow"/>
        <family val="2"/>
      </rPr>
      <t>2.</t>
    </r>
    <r>
      <rPr>
        <sz val="11"/>
        <color indexed="8"/>
        <rFont val="Arial Narrow"/>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
</t>
    </r>
    <r>
      <rPr>
        <b/>
        <sz val="11"/>
        <color indexed="8"/>
        <rFont val="Arial Narrow"/>
        <family val="2"/>
      </rPr>
      <t xml:space="preserve">3. </t>
    </r>
    <r>
      <rPr>
        <sz val="11"/>
        <color indexed="8"/>
        <rFont val="Arial Narrow"/>
        <family val="2"/>
      </rPr>
      <t xml:space="preserve">La supervisión se pactó realizarla en forma conjunta (Clausula Décima Cuarta del Convenio) y solo se evidencia la participación de la ANT.
</t>
    </r>
    <r>
      <rPr>
        <b/>
        <sz val="11"/>
        <color indexed="8"/>
        <rFont val="Arial Narrow"/>
        <family val="2"/>
      </rPr>
      <t xml:space="preserve">4. </t>
    </r>
    <r>
      <rPr>
        <sz val="11"/>
        <color indexed="8"/>
        <rFont val="Arial Narrow"/>
        <family val="2"/>
      </rPr>
      <t xml:space="preserve">La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
</t>
    </r>
    <r>
      <rPr>
        <b/>
        <sz val="11"/>
        <color indexed="8"/>
        <rFont val="Arial Narrow"/>
        <family val="2"/>
      </rPr>
      <t>5.</t>
    </r>
    <r>
      <rPr>
        <sz val="11"/>
        <color indexed="8"/>
        <rFont val="Arial Narrow"/>
        <family val="2"/>
      </rPr>
      <t xml:space="preserve">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t>
    </r>
    <r>
      <rPr>
        <sz val="11"/>
        <color theme="1"/>
        <rFont val="Arial Narrow"/>
        <family val="2"/>
      </rPr>
      <t xml:space="preserve">
</t>
    </r>
  </si>
  <si>
    <r>
      <rPr>
        <b/>
        <sz val="11"/>
        <color theme="1"/>
        <rFont val="Arial Narrow"/>
        <family val="2"/>
      </rPr>
      <t xml:space="preserve">14/07/2020. </t>
    </r>
    <r>
      <rPr>
        <sz val="11"/>
        <color theme="1"/>
        <rFont val="Arial Narrow"/>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Narrow"/>
        <family val="2"/>
      </rPr>
      <t xml:space="preserve">
15/07/2020. </t>
    </r>
    <r>
      <rPr>
        <sz val="11"/>
        <color theme="1"/>
        <rFont val="Arial Narrow"/>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</si>
  <si>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t>Dirección de Asuntos Étnicos
 Subdirección de Asuntos Étnicos</t>
  </si>
  <si>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Narrow"/>
        <family val="2"/>
      </rPr>
      <t xml:space="preserve">
21/04/2020. </t>
    </r>
    <r>
      <rPr>
        <sz val="11"/>
        <color theme="1"/>
        <rFont val="Arial Narrow"/>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</si>
  <si>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rPr>
        <b/>
        <sz val="11"/>
        <color rgb="FF000000"/>
        <rFont val="Arial Narrow"/>
        <family val="2"/>
      </rPr>
      <t xml:space="preserve">08/07/2020. </t>
    </r>
    <r>
      <rPr>
        <sz val="11"/>
        <color rgb="FF000000"/>
        <rFont val="Arial Narrow"/>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Narrow"/>
        <family val="2"/>
      </rPr>
      <t xml:space="preserve">15/07/2020.  </t>
    </r>
    <r>
      <rPr>
        <sz val="11"/>
        <color rgb="FF000000"/>
        <rFont val="Arial Narrow"/>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</si>
  <si>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rPr>
        <b/>
        <sz val="11"/>
        <color theme="1"/>
        <rFont val="Arial Narrow"/>
        <family val="2"/>
      </rPr>
      <t xml:space="preserve">13/07/2020. </t>
    </r>
    <r>
      <rPr>
        <sz val="11"/>
        <color theme="1"/>
        <rFont val="Arial Narrow"/>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</si>
  <si>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Narrow"/>
        <family val="2"/>
      </rPr>
      <t xml:space="preserve">16/07/2020. </t>
    </r>
    <r>
      <rPr>
        <sz val="11"/>
        <color theme="1"/>
        <rFont val="Arial Narrow"/>
        <family val="2"/>
      </rPr>
      <t xml:space="preserve">Se observó inventario de requerimientos perteneciente a la Dirección de Asuntos Étnicos, así:
</t>
    </r>
    <r>
      <rPr>
        <b/>
        <sz val="11"/>
        <color theme="1"/>
        <rFont val="Arial Narrow"/>
        <family val="2"/>
      </rPr>
      <t>ACCTI-P-008 CONSTIT, AMPLIAC, SANEAM O REESTRUCT DE RESG INDÍGENAS (Decreto 1071).</t>
    </r>
    <r>
      <rPr>
        <sz val="11"/>
        <color theme="1"/>
        <rFont val="Arial Narrow"/>
        <family val="2"/>
      </rPr>
      <t xml:space="preserve"> Se encuentra en implementado en el SIT y fue entregado a la DAE , Mediante memorando 20202200116953 se solicita a la DAE el uso y apropiación del módulo entregado.
</t>
    </r>
    <r>
      <rPr>
        <b/>
        <sz val="11"/>
        <color theme="1"/>
        <rFont val="Arial Narrow"/>
        <family val="2"/>
      </rPr>
      <t xml:space="preserve">ADMTI-P-002 PROTECCIÓN TERRITORIOS ANCESTRALES DE COMUNIDADES INDÍGENAS (Decreto 2333). </t>
    </r>
    <r>
      <rPr>
        <sz val="11"/>
        <color theme="1"/>
        <rFont val="Arial Narrow"/>
        <family val="2"/>
      </rPr>
      <t xml:space="preserve">Se encuentra en implementado en el SIT y fue entregado a la DAE , Mediante memorando 20202200116953 se solicita a la DAE el uso y apropiación del módulo entregado.
</t>
    </r>
    <r>
      <rPr>
        <b/>
        <sz val="11"/>
        <color theme="1"/>
        <rFont val="Arial Narrow"/>
        <family val="2"/>
      </rPr>
      <t xml:space="preserve">ACCTI-P-007 TITULACIÓN COLECTIVA A COMUNIDADES NEGRAS (Decreto 1066). </t>
    </r>
    <r>
      <rPr>
        <sz val="11"/>
        <color theme="1"/>
        <rFont val="Arial Narrow"/>
        <family val="2"/>
      </rPr>
      <t xml:space="preserve">Se cerro la fase de pruebas por el equipo de la SSIT.
</t>
    </r>
    <r>
      <rPr>
        <b/>
        <sz val="11"/>
        <color theme="1"/>
        <rFont val="Arial Narrow"/>
        <family val="2"/>
      </rPr>
      <t xml:space="preserve">SEJUT-P-002 DESLINDE Y CLARIFICACIÓN DE TIERRAS DE ASUNTOS ÉTNICOS. </t>
    </r>
    <r>
      <rPr>
        <sz val="11"/>
        <color theme="1"/>
        <rFont val="Arial Narrow"/>
        <family val="2"/>
      </rPr>
      <t xml:space="preserve">En espera de la definición de la nueva versión y posterior priorización. 
</t>
    </r>
    <r>
      <rPr>
        <b/>
        <sz val="11"/>
        <color theme="1"/>
        <rFont val="Arial Narrow"/>
        <family val="2"/>
      </rPr>
      <t xml:space="preserve">ACCTI-P-009 IMPLEM. INICIATIVAS COMUNIT. CON ENFO. DIFER. ÉTNICO ASOC. AL COMPON. DE LEGALIZ. </t>
    </r>
    <r>
      <rPr>
        <sz val="11"/>
        <color theme="1"/>
        <rFont val="Arial Narrow"/>
        <family val="2"/>
      </rPr>
      <t xml:space="preserve">Requerimiento identificado con estimación de alto nivel. (Ver hoja de caracterización de la necesidad)
</t>
    </r>
    <r>
      <rPr>
        <b/>
        <sz val="11"/>
        <color theme="1"/>
        <rFont val="Arial Narrow"/>
        <family val="2"/>
      </rPr>
      <t xml:space="preserve">ACCTI-P-010-COMPRA-DIRECTA-DE-PREDIOS-V2. </t>
    </r>
    <r>
      <rPr>
        <sz val="11"/>
        <color theme="1"/>
        <rFont val="Arial Narrow"/>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</si>
  <si>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Narrow"/>
        <family val="2"/>
      </rPr>
      <t xml:space="preserve">13/07/2020. </t>
    </r>
    <r>
      <rPr>
        <sz val="11"/>
        <color theme="1"/>
        <rFont val="Arial Narrow"/>
        <family val="2"/>
      </rPr>
      <t xml:space="preserve">La Dirección de Asuntos Étnicos suministró 4 informes de supervisión, a mencionar:
</t>
    </r>
    <r>
      <rPr>
        <b/>
        <sz val="11"/>
        <color theme="1"/>
        <rFont val="Arial Narrow"/>
        <family val="2"/>
      </rPr>
      <t xml:space="preserve">
Sep. - Oct 2019.  </t>
    </r>
    <r>
      <rPr>
        <sz val="11"/>
        <color theme="1"/>
        <rFont val="Arial Narrow"/>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
    </r>
    <r>
      <rPr>
        <b/>
        <sz val="11"/>
        <color theme="1"/>
        <rFont val="Arial Narrow"/>
        <family val="2"/>
      </rPr>
      <t xml:space="preserve">Nov - Dic 2019. </t>
    </r>
    <r>
      <rPr>
        <sz val="11"/>
        <color theme="1"/>
        <rFont val="Arial Narrow"/>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Narrow"/>
        <family val="2"/>
      </rPr>
      <t xml:space="preserve">Ene - Feb 2020. </t>
    </r>
    <r>
      <rPr>
        <sz val="11"/>
        <color theme="1"/>
        <rFont val="Arial Narrow"/>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Narrow"/>
        <family val="2"/>
      </rPr>
      <t>Mar - Abr 2020.</t>
    </r>
    <r>
      <rPr>
        <sz val="11"/>
        <color theme="1"/>
        <rFont val="Arial Narrow"/>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</si>
  <si>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rgb="FF000000"/>
        <rFont val="Arial Narrow"/>
        <family val="2"/>
      </rPr>
      <t>13/07/2020.</t>
    </r>
    <r>
      <rPr>
        <sz val="11"/>
        <color rgb="FF000000"/>
        <rFont val="Arial Narrow"/>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Narrow"/>
        <family val="2"/>
      </rPr>
      <t xml:space="preserve">
21/07/2020. </t>
    </r>
    <r>
      <rPr>
        <sz val="11"/>
        <color rgb="FF000000"/>
        <rFont val="Arial Narrow"/>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Narrow"/>
        <family val="2"/>
      </rPr>
      <t xml:space="preserve">1. </t>
    </r>
    <r>
      <rPr>
        <i/>
        <sz val="11"/>
        <color rgb="FF000000"/>
        <rFont val="Arial Narrow"/>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Narrow"/>
        <family val="2"/>
      </rPr>
      <t xml:space="preserve">2. </t>
    </r>
    <r>
      <rPr>
        <i/>
        <sz val="11"/>
        <color rgb="FF000000"/>
        <rFont val="Arial Narrow"/>
        <family val="2"/>
      </rPr>
      <t>Realizar mesas técnicas de seguimiento con las dependencias involucradas a fin de ir determinaando las acciones y actividades a seguir de tal manera que permita determinar la destinación del predio.
Por lo tanto, se realizarán mesas técnicas mensuales (agosto, septiembre,octubre y noviembre) que permita realizar el seguimiento  permanente y articulado con las acciones de mejora del Plan de Mejoramiento de la Contraloría.
Es importante, mencionar además que hasta tanto, no se detemine la situación del predio Yarumal no se retirará el caso del Plan de Atención a Comunidades Negras de la Subdirección de Asuntos Etnicos y por lo tanto, su seguimiento es constante y permanente"</t>
    </r>
    <r>
      <rPr>
        <sz val="11"/>
        <color rgb="FF000000"/>
        <rFont val="Arial Narrow"/>
        <family val="2"/>
      </rPr>
      <t>.
Acorde a las observaciones allegadas, la Oficina de Control Interno observó que se tiene planificado realizar meses de trabajo en los meses de agosto, septiembre,octubre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</si>
  <si>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t>Correo del 16/07/2020 a la Secretaría General de la Agencia Nacional de Tierras, solicitando la realización de las capacitaciónes a los Líderes UGT que actuan como Supervisiores de Contrato.  Envía Andrés Horacio Carvajal Pardo - Asesor Experto G3-08  Coordinador de las UGT a Carlos Salinas Sastre, Secretario General de la ANT.</t>
  </si>
  <si>
    <r>
      <rPr>
        <b/>
        <sz val="11"/>
        <color theme="1"/>
        <rFont val="Arial Narrow"/>
        <family val="2"/>
      </rPr>
      <t xml:space="preserve">21/07/2020. </t>
    </r>
    <r>
      <rPr>
        <sz val="11"/>
        <color theme="1"/>
        <rFont val="Arial Narrow"/>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</si>
  <si>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</si>
  <si>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</si>
  <si>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</si>
  <si>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Narrow"/>
        <family val="2"/>
      </rPr>
      <t xml:space="preserve">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</si>
  <si>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</si>
  <si>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</si>
  <si>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15 en la auditoría Financiera vigencia fiscal 2018, persistieron según los resultados consignados en el informe de la Auditoría Financiera vigencia fiscal 2019.
</t>
    </r>
    <r>
      <rPr>
        <b/>
        <sz val="11"/>
        <color rgb="FF000000"/>
        <rFont val="Arial Narrow"/>
        <family val="2"/>
      </rPr>
      <t xml:space="preserve">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</si>
  <si>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</si>
  <si>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Narrow"/>
        <family val="2"/>
      </rPr>
      <t>27/07/2020.</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</si>
  <si>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</si>
  <si>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theme="1"/>
        <rFont val="Arial Narrow"/>
        <family val="2"/>
      </rPr>
      <t xml:space="preserve">14/07/2020. </t>
    </r>
    <r>
      <rPr>
        <sz val="11"/>
        <color theme="1"/>
        <rFont val="Arial Narrow"/>
        <family val="2"/>
      </rPr>
      <t>Se observó el</t>
    </r>
    <r>
      <rPr>
        <b/>
        <sz val="11"/>
        <color theme="1"/>
        <rFont val="Arial Narrow"/>
        <family val="2"/>
      </rPr>
      <t xml:space="preserve"> </t>
    </r>
    <r>
      <rPr>
        <sz val="11"/>
        <color theme="1"/>
        <rFont val="Arial Narrow"/>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Narrow"/>
        <family val="2"/>
      </rPr>
      <t xml:space="preserve">
Predio El Bado</t>
    </r>
    <r>
      <rPr>
        <sz val="11"/>
        <color theme="1"/>
        <rFont val="Arial Narrow"/>
        <family val="2"/>
      </rPr>
      <t xml:space="preserve">, </t>
    </r>
    <r>
      <rPr>
        <b/>
        <sz val="11"/>
        <color theme="1"/>
        <rFont val="Arial Narrow"/>
        <family val="2"/>
      </rPr>
      <t xml:space="preserve">La Unión, Nariño, </t>
    </r>
    <r>
      <rPr>
        <sz val="11"/>
        <color theme="1"/>
        <rFont val="Arial Narrow"/>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Narrow"/>
        <family val="2"/>
      </rPr>
      <t>Predio Villa Diana, Maicao, La Guajira</t>
    </r>
    <r>
      <rPr>
        <sz val="11"/>
        <color theme="1"/>
        <rFont val="Arial Narrow"/>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</si>
  <si>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Narrow"/>
        <family val="2"/>
      </rPr>
      <t xml:space="preserve">16/07/2020. </t>
    </r>
    <r>
      <rPr>
        <sz val="11"/>
        <color theme="1"/>
        <rFont val="Arial Narrow"/>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Narrow"/>
        <family val="2"/>
      </rPr>
      <t xml:space="preserve">17/07/2020.  </t>
    </r>
    <r>
      <rPr>
        <sz val="11"/>
        <color theme="1"/>
        <rFont val="Arial Narrow"/>
        <family val="2"/>
      </rPr>
      <t>La Dirección de Ordenamiento Social de la Propiedad en el periodo de observaciones, mediante correo electrónico del 17/07/2020, informó lo siguiente, "</t>
    </r>
    <r>
      <rPr>
        <i/>
        <sz val="11"/>
        <color theme="1"/>
        <rFont val="Arial Narrow"/>
        <family val="2"/>
      </rPr>
      <t>Solicitud DGOSP: Solicitar modificación de los elementos que componen la acción de mejora al Comité Institucional de Control Interno a través de la Oficina de Control Interno</t>
    </r>
    <r>
      <rPr>
        <sz val="11"/>
        <color theme="1"/>
        <rFont val="Arial Narrow"/>
        <family val="2"/>
      </rPr>
      <t xml:space="preserve">" 
</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</si>
  <si>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</si>
  <si>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rgb="FF000000"/>
        <rFont val="Arial Narrow"/>
        <family val="2"/>
      </rPr>
      <t>07/07/2020.</t>
    </r>
    <r>
      <rPr>
        <sz val="11"/>
        <color rgb="FF000000"/>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Narrow"/>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Narrow"/>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Narrow"/>
        <family val="2"/>
      </rPr>
      <t xml:space="preserve">27/07/2020.  </t>
    </r>
    <r>
      <rPr>
        <sz val="11"/>
        <color rgb="FF000000"/>
        <rFont val="Arial Narrow"/>
        <family val="2"/>
      </rPr>
      <t>La Secretaría General, a través de correo electrónico del 15/07/2020, allegó la matriz con la modificación a realizarse ante el CICCI.</t>
    </r>
  </si>
  <si>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</si>
  <si>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</si>
  <si>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</si>
  <si>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</si>
  <si>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</si>
  <si>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</si>
  <si>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</si>
  <si>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</si>
  <si>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</si>
  <si>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</si>
  <si>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</si>
  <si>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</si>
  <si>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</si>
  <si>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</si>
  <si>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</si>
  <si>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</si>
  <si>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</si>
  <si>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</si>
  <si>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</si>
  <si>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</si>
  <si>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</si>
  <si>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</si>
  <si>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</si>
  <si>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</si>
  <si>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</si>
  <si>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</si>
  <si>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</si>
  <si>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</si>
  <si>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</si>
  <si>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</si>
  <si>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</si>
  <si>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</si>
  <si>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</si>
  <si>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</si>
  <si>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</si>
  <si>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</si>
  <si>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</si>
  <si>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</si>
  <si>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</si>
  <si>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</si>
  <si>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</si>
  <si>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</si>
  <si>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</si>
  <si>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</si>
  <si>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</si>
  <si>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</si>
  <si>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</si>
  <si>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</si>
  <si>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</si>
  <si>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</si>
  <si>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</si>
  <si>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</si>
  <si>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</si>
  <si>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</si>
  <si>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</si>
  <si>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</si>
  <si>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</si>
  <si>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</si>
  <si>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</si>
  <si>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</si>
  <si>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</si>
  <si>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</si>
  <si>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</si>
  <si>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</si>
  <si>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</si>
  <si>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</si>
  <si>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</si>
  <si>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</si>
  <si>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</si>
  <si>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</si>
  <si>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</si>
  <si>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</si>
  <si>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</si>
  <si>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</si>
  <si>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</si>
  <si>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</si>
  <si>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</si>
  <si>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</si>
  <si>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</si>
  <si>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</si>
  <si>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</si>
  <si>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</si>
  <si>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</si>
  <si>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</si>
  <si>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</si>
  <si>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</si>
  <si>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</si>
  <si>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</si>
  <si>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</si>
  <si>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</si>
  <si>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</si>
  <si>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</si>
  <si>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</si>
  <si>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</si>
  <si>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</si>
  <si>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t>Inobservancia y no aplicación de la normatividad vigente y/o del procedimiento de compra directa.</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</si>
  <si>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</si>
  <si>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</si>
  <si>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</si>
  <si>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</si>
  <si>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</si>
  <si>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</si>
  <si>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</si>
  <si>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</si>
  <si>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</si>
  <si>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</si>
  <si>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</si>
  <si>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</si>
  <si>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</si>
  <si>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</si>
  <si>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</si>
  <si>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</si>
  <si>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</si>
  <si>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</si>
  <si>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</si>
  <si>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</si>
  <si>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</si>
  <si>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</si>
  <si>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</si>
  <si>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</si>
  <si>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</si>
  <si>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</si>
  <si>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</si>
  <si>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</si>
  <si>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</si>
  <si>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</si>
  <si>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</si>
  <si>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</si>
  <si>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</si>
  <si>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</si>
  <si>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</si>
  <si>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</si>
  <si>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</si>
  <si>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</si>
  <si>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</si>
  <si>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</si>
  <si>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</si>
  <si>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</si>
  <si>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</si>
  <si>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r>
      <t xml:space="preserve">HALLAZGO 2.2.2. Calidad de los datos del Sistema Integrado de Tierras –SIT- RESO (ANT) </t>
    </r>
    <r>
      <rPr>
        <sz val="11"/>
        <color theme="1"/>
        <rFont val="Arial Narrow"/>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</si>
  <si>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t xml:space="preserve">HALLAZGO 2.3.1. Zonas de Reserva Campesina y Planes de desarrollo sostenible (ANT) </t>
    </r>
    <r>
      <rPr>
        <sz val="11"/>
        <color theme="1"/>
        <rFont val="Arial Narrow"/>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</si>
  <si>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t xml:space="preserve">HALLAZGO 2.3.4. Mora – desfase- en Inicio de la fase de implementación de los POSPR (ANT). </t>
    </r>
    <r>
      <rPr>
        <sz val="11"/>
        <color theme="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</si>
  <si>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t xml:space="preserve">HALLAZGO 2.5.1. Creación e incorporación de recursos monetarios del Fondo para la Reforma Rural Integral (ANT). </t>
    </r>
    <r>
      <rPr>
        <sz val="11"/>
        <color theme="1"/>
        <rFont val="Arial Narrow"/>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</si>
  <si>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t xml:space="preserve">Hallazgo 26. Cumplimiento compromisos “Acuerdo de cooperación y licencia ambiental Proyecto Hidroeléctrico El Quimbo” (A26)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</si>
  <si>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t>Auditoría Financiera vigencia fiscal 2019</t>
  </si>
  <si>
    <t>Observaciones a los avances de gestión y/o cumplimiento reportados
Oficina de Control Interno
III Trimestre 2020</t>
  </si>
  <si>
    <t>Acta de la sesíon del Comité Institucional de Coordinación de Control Interno realizada el 27/08/2020 .</t>
  </si>
  <si>
    <t>Modificada</t>
  </si>
  <si>
    <t>Eliminada</t>
  </si>
  <si>
    <r>
      <rPr>
        <b/>
        <sz val="11"/>
        <color theme="1"/>
        <rFont val="Arial Narrow"/>
        <family val="2"/>
      </rPr>
      <t xml:space="preserve">14/07/2020. </t>
    </r>
    <r>
      <rPr>
        <sz val="11"/>
        <color theme="1"/>
        <rFont val="Arial Narrow"/>
        <family val="2"/>
      </rPr>
      <t>En cuanto la Parcelación Villa Diana,</t>
    </r>
    <r>
      <rPr>
        <b/>
        <sz val="11"/>
        <color theme="1"/>
        <rFont val="Arial Narrow"/>
        <family val="2"/>
      </rPr>
      <t xml:space="preserve"> </t>
    </r>
    <r>
      <rPr>
        <sz val="11"/>
        <color theme="1"/>
        <rFont val="Arial Narrow"/>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</si>
  <si>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t>
  </si>
  <si>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</si>
  <si>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</si>
  <si>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</si>
  <si>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</si>
  <si>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</si>
  <si>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</si>
  <si>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</si>
  <si>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</si>
  <si>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</si>
  <si>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</si>
  <si>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</si>
  <si>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</si>
  <si>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</si>
  <si>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14 de la Auditoría Financiera vigencia fiscal 2018.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</si>
  <si>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15 de la Auditoría Financiera vigencia fiscal 2018.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</si>
  <si>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17 de la Auditoría Financiera vigencia fiscal 2018.
</t>
    </r>
  </si>
  <si>
    <t>El Comité Institucional de Coordinación de Control Interno en sesión del 27/08/2020 aprobó la modificación de la unidad de medida, quedando así: 4 Informe y evidencias de cada reunión.</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</si>
  <si>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</si>
  <si>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</si>
  <si>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</si>
  <si>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</si>
  <si>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</si>
  <si>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</si>
  <si>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</si>
  <si>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</si>
  <si>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Cabe señalar que, la Entidad dio tratamiento a la no efectividad de la acción de mejora a través de la formulación de las  AMC-458 relacionada con el Hallazgo 26 de la Auditoría Financiera vigencia fiscal 2018.</t>
    </r>
  </si>
  <si>
    <r>
      <t>Hallazgo 2. Recursos Entregados en Administración – Convenio 775 de 2018 Corporación Desarrollo y Paz del Magdalena Medio (A2)</t>
    </r>
    <r>
      <rPr>
        <sz val="11"/>
        <color theme="1"/>
        <rFont val="Arial Narrow"/>
        <family val="2"/>
      </rPr>
      <t xml:space="preserve">
A diciembre 31 de 2018 la cuenta 190801001 Recursos Entregados en administración está sobrestimada en $30.090.884, debido a que en que en el informe enviado por el supervisor se señaló que ésta era la cuantía para legalizar los recursos ejecutados, cuando en realidad correspondía al valor pendiente por ejecutar.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t>
    </r>
  </si>
  <si>
    <t>Denuncia Predio Agua Linda</t>
  </si>
  <si>
    <t>La actividad presentó cumplimiento frente a lo planificado, toda vez que, evidenció 4 informes de reuniones de control programadas en el marco de la ejecución del contrato.</t>
  </si>
  <si>
    <r>
      <rPr>
        <b/>
        <sz val="11"/>
        <color theme="1"/>
        <rFont val="Arial Narrow"/>
        <family val="2"/>
      </rPr>
      <t xml:space="preserve">3/09/2020. </t>
    </r>
    <r>
      <rPr>
        <sz val="11"/>
        <color theme="1"/>
        <rFont val="Arial Narrow"/>
        <family val="2"/>
      </rPr>
      <t>Se observaron 4 actas de visita clientes con el contratista en ejecución del contrato de bienestar vigencia 2019, realizadas en las siguientes fechas 16/09/2019, 10/10/2019, 05/11/2019 y 18/11/2019.</t>
    </r>
  </si>
  <si>
    <r>
      <rPr>
        <b/>
        <sz val="11"/>
        <color rgb="FF000000"/>
        <rFont val="Arial Narrow"/>
        <family val="2"/>
      </rPr>
      <t>3/09/2020</t>
    </r>
    <r>
      <rPr>
        <sz val="11"/>
        <color rgb="FF000000"/>
        <rFont val="Arial Narrow"/>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</si>
  <si>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</si>
  <si>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</si>
  <si>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</si>
  <si>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</si>
  <si>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</si>
  <si>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</si>
  <si>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</si>
  <si>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</si>
  <si>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</si>
  <si>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</si>
  <si>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</si>
  <si>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</si>
  <si>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</si>
  <si>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</si>
  <si>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</si>
  <si>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</si>
  <si>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</si>
  <si>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</si>
  <si>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</si>
  <si>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</si>
  <si>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</si>
  <si>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</si>
  <si>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</si>
  <si>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</si>
  <si>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</si>
  <si>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</si>
  <si>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</si>
  <si>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</si>
  <si>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</si>
  <si>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</si>
  <si>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</si>
  <si>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</si>
  <si>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</si>
  <si>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</si>
  <si>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</si>
  <si>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</si>
  <si>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</si>
  <si>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</si>
  <si>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</si>
  <si>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</si>
  <si>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</si>
  <si>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</si>
  <si>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</si>
  <si>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</si>
  <si>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</si>
  <si>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</si>
  <si>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</si>
  <si>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</si>
  <si>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</si>
  <si>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</si>
  <si>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</si>
  <si>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</si>
  <si>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</si>
  <si>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</si>
  <si>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</si>
  <si>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</si>
  <si>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</si>
  <si>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</si>
  <si>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</si>
  <si>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</si>
  <si>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</si>
  <si>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</si>
  <si>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</si>
  <si>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</si>
  <si>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</si>
  <si>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</si>
  <si>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</si>
  <si>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</si>
  <si>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</si>
  <si>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</si>
  <si>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</si>
  <si>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</si>
  <si>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</si>
  <si>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</si>
  <si>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</si>
  <si>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</si>
  <si>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</si>
  <si>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</si>
  <si>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</si>
  <si>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</si>
  <si>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</si>
  <si>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</si>
  <si>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</si>
  <si>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</si>
  <si>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</si>
  <si>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</si>
  <si>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</si>
  <si>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</si>
  <si>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</si>
  <si>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</si>
  <si>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</si>
  <si>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</si>
  <si>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</si>
  <si>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</si>
  <si>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</si>
  <si>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</si>
  <si>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</si>
  <si>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</si>
  <si>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</si>
  <si>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</si>
  <si>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</si>
  <si>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</si>
  <si>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</si>
  <si>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</si>
  <si>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</si>
  <si>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</si>
  <si>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</si>
  <si>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</si>
  <si>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</si>
  <si>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</si>
  <si>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</si>
  <si>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</si>
  <si>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</si>
  <si>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</si>
  <si>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</si>
  <si>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</si>
  <si>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</si>
  <si>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</si>
  <si>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</si>
  <si>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</si>
  <si>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</si>
  <si>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</si>
  <si>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</si>
  <si>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</si>
  <si>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</si>
  <si>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</si>
  <si>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</si>
  <si>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</si>
  <si>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</si>
  <si>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</si>
  <si>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</si>
  <si>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</si>
  <si>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</si>
  <si>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</si>
  <si>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</si>
  <si>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</si>
  <si>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</si>
  <si>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</si>
  <si>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</si>
  <si>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</si>
  <si>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</si>
  <si>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</si>
  <si>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</si>
  <si>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</si>
  <si>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</si>
  <si>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</si>
  <si>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</si>
  <si>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</si>
  <si>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</si>
  <si>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</si>
  <si>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</si>
  <si>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</si>
  <si>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</si>
  <si>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</si>
  <si>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</si>
  <si>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</si>
  <si>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</si>
  <si>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</si>
  <si>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</si>
  <si>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</si>
  <si>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</si>
  <si>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</si>
  <si>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</si>
  <si>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</si>
  <si>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</si>
  <si>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</si>
  <si>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</si>
  <si>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</si>
  <si>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</si>
  <si>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</si>
  <si>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</si>
  <si>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</si>
  <si>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</si>
  <si>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</si>
  <si>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</si>
  <si>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</si>
  <si>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</si>
  <si>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</si>
  <si>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</si>
  <si>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</si>
  <si>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</si>
  <si>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</si>
  <si>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</si>
  <si>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</si>
  <si>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</si>
  <si>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</si>
  <si>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</si>
  <si>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</si>
  <si>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</si>
  <si>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</si>
  <si>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</si>
  <si>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</si>
  <si>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</si>
  <si>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</si>
  <si>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</si>
  <si>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</si>
  <si>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</si>
  <si>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</si>
  <si>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</si>
  <si>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</si>
  <si>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</si>
  <si>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</si>
  <si>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</si>
  <si>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</si>
  <si>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</si>
  <si>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</si>
  <si>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</si>
  <si>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</si>
  <si>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</si>
  <si>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</si>
  <si>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</si>
  <si>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</si>
  <si>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</si>
  <si>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</si>
  <si>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</si>
  <si>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</si>
  <si>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</si>
  <si>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</si>
  <si>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</si>
  <si>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</si>
  <si>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</si>
  <si>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</si>
  <si>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</si>
  <si>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</si>
  <si>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</si>
  <si>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</si>
  <si>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</si>
  <si>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</si>
  <si>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</si>
  <si>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</si>
  <si>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</si>
  <si>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</si>
  <si>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</si>
  <si>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</si>
  <si>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</si>
  <si>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</si>
  <si>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</si>
  <si>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</si>
  <si>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</si>
  <si>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</si>
  <si>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</si>
  <si>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</si>
  <si>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</si>
  <si>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</si>
  <si>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</si>
  <si>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</si>
  <si>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</si>
  <si>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</si>
  <si>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</si>
  <si>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</si>
  <si>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</si>
  <si>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</si>
  <si>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</si>
  <si>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</si>
  <si>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</si>
  <si>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</si>
  <si>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</si>
  <si>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</si>
  <si>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</si>
  <si>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</si>
  <si>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</si>
  <si>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</si>
  <si>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</si>
  <si>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</si>
  <si>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</si>
  <si>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</si>
  <si>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</si>
  <si>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</si>
  <si>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</si>
  <si>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</si>
  <si>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</si>
  <si>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</si>
  <si>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</si>
  <si>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</si>
  <si>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</si>
  <si>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</si>
  <si>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</si>
  <si>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</si>
  <si>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</si>
  <si>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</si>
  <si>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</si>
  <si>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</si>
  <si>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</si>
  <si>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</si>
  <si>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</si>
  <si>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</si>
  <si>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</si>
  <si>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</si>
  <si>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</si>
  <si>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</si>
  <si>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</si>
  <si>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</si>
  <si>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</si>
  <si>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</si>
  <si>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</si>
  <si>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</si>
  <si>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</si>
  <si>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</si>
  <si>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</si>
  <si>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</si>
  <si>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</si>
  <si>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</si>
  <si>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</si>
  <si>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</si>
  <si>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</si>
  <si>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</si>
  <si>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</si>
  <si>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</si>
  <si>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</si>
  <si>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</si>
  <si>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</si>
  <si>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</si>
  <si>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</si>
  <si>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</si>
  <si>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</si>
  <si>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</si>
  <si>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</si>
  <si>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</si>
  <si>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</si>
  <si>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</si>
  <si>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</si>
  <si>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</si>
  <si>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</si>
  <si>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</si>
  <si>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</si>
  <si>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</si>
  <si>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</si>
  <si>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</si>
  <si>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</si>
  <si>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</si>
  <si>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</si>
  <si>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</si>
  <si>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</si>
  <si>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</si>
  <si>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</si>
  <si>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</si>
  <si>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</si>
  <si>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</si>
  <si>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</si>
  <si>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</si>
  <si>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</si>
  <si>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</si>
  <si>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</si>
  <si>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</si>
  <si>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</si>
  <si>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</si>
  <si>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</si>
  <si>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</si>
  <si>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</si>
  <si>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</si>
  <si>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</si>
  <si>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</si>
  <si>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</si>
  <si>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</si>
  <si>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</si>
  <si>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</si>
  <si>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</si>
  <si>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</si>
  <si>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</si>
  <si>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</si>
  <si>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</si>
  <si>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</si>
  <si>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</si>
  <si>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</si>
  <si>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</si>
  <si>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</si>
  <si>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</si>
  <si>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</si>
  <si>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</si>
  <si>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</si>
  <si>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</si>
  <si>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</si>
  <si>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</si>
  <si>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</si>
  <si>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</si>
  <si>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</si>
  <si>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</si>
  <si>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</si>
  <si>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</si>
  <si>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</si>
  <si>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</si>
  <si>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</si>
  <si>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</si>
  <si>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</si>
  <si>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</si>
  <si>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</si>
  <si>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</si>
  <si>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</si>
  <si>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</si>
  <si>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</si>
  <si>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</si>
  <si>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</si>
  <si>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</si>
  <si>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</si>
  <si>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</si>
  <si>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</si>
  <si>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</si>
  <si>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</si>
  <si>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</si>
  <si>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</si>
  <si>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</si>
  <si>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</si>
  <si>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</si>
  <si>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</si>
  <si>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</si>
  <si>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</si>
  <si>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</si>
  <si>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</si>
  <si>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</si>
  <si>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</si>
  <si>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</si>
  <si>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</si>
  <si>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</si>
  <si>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</si>
  <si>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</si>
  <si>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</si>
  <si>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</si>
  <si>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</si>
  <si>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</si>
  <si>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</si>
  <si>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</si>
  <si>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</si>
  <si>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</si>
  <si>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</si>
  <si>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</si>
  <si>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</si>
  <si>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</si>
  <si>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</si>
  <si>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</si>
  <si>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</si>
  <si>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</si>
  <si>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</si>
  <si>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</si>
  <si>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</si>
  <si>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</si>
  <si>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</si>
  <si>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</si>
  <si>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</si>
  <si>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</si>
  <si>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</si>
  <si>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</si>
  <si>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</si>
  <si>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</si>
  <si>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</si>
  <si>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</si>
  <si>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</si>
  <si>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</si>
  <si>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</si>
  <si>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</si>
  <si>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</si>
  <si>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</si>
  <si>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</si>
  <si>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</si>
  <si>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</si>
  <si>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</si>
  <si>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</si>
  <si>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</si>
  <si>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</si>
  <si>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r>
      <rPr>
        <b/>
        <sz val="11"/>
        <color theme="1"/>
        <rFont val="Arial Narrow"/>
        <family val="2"/>
      </rPr>
      <t xml:space="preserve">16/07/2020.  </t>
    </r>
    <r>
      <rPr>
        <sz val="11"/>
        <color theme="1"/>
        <rFont val="Arial Narrow"/>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Topaipi,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</si>
  <si>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r>
      <rPr>
        <b/>
        <sz val="11"/>
        <color theme="1"/>
        <rFont val="Arial Narrow"/>
        <family val="2"/>
      </rPr>
      <t>16/07/2020.</t>
    </r>
    <r>
      <rPr>
        <sz val="11"/>
        <color theme="1"/>
        <rFont val="Arial Narrow"/>
        <family val="2"/>
      </rPr>
      <t xml:space="preserve"> En cuanto a los avances reportados por la Dirección de Ordenamiento Social de la Propiedad, se observó lo siguiente:
</t>
    </r>
    <r>
      <rPr>
        <b/>
        <sz val="11"/>
        <color theme="1"/>
        <rFont val="Arial Narrow"/>
        <family val="2"/>
      </rPr>
      <t>Informe de reuniones DGOSP</t>
    </r>
    <r>
      <rPr>
        <sz val="11"/>
        <color theme="1"/>
        <rFont val="Arial Narrow"/>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Narrow"/>
        <family val="2"/>
      </rPr>
      <t>(i) Orden público.</t>
    </r>
    <r>
      <rPr>
        <sz val="11"/>
        <color theme="1"/>
        <rFont val="Arial Narrow"/>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Narrow"/>
        <family val="2"/>
      </rPr>
      <t xml:space="preserve">
(ii) Evitar la duplicidad de actividades.</t>
    </r>
    <r>
      <rPr>
        <sz val="11"/>
        <color theme="1"/>
        <rFont val="Arial Narrow"/>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Narrow"/>
        <family val="2"/>
      </rPr>
      <t xml:space="preserve">(iii) Criterios de costo-eficiencia de la política de ordenamiento social de la propiedad.  </t>
    </r>
    <r>
      <rPr>
        <sz val="11"/>
        <color theme="1"/>
        <rFont val="Arial Narrow"/>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Narrow"/>
        <family val="2"/>
      </rPr>
      <t xml:space="preserve">21/07/2020. </t>
    </r>
    <r>
      <rPr>
        <sz val="11"/>
        <color theme="1"/>
        <rFont val="Arial Narrow"/>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</si>
  <si>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Narrow"/>
        <family val="2"/>
      </rPr>
      <t>14/07/2020.</t>
    </r>
    <r>
      <rPr>
        <sz val="11"/>
        <color theme="1"/>
        <rFont val="Arial Narrow"/>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</si>
  <si>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 xml:space="preserve"> Se observaron 3 documentos a saber:
</t>
    </r>
    <r>
      <rPr>
        <b/>
        <sz val="11"/>
        <color theme="1"/>
        <rFont val="Arial Narrow"/>
        <family val="2"/>
      </rPr>
      <t xml:space="preserve">1. </t>
    </r>
    <r>
      <rPr>
        <sz val="11"/>
        <color theme="1"/>
        <rFont val="Arial Narrow"/>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Narrow"/>
        <family val="2"/>
      </rPr>
      <t xml:space="preserve">2. </t>
    </r>
    <r>
      <rPr>
        <sz val="11"/>
        <color theme="1"/>
        <rFont val="Arial Narrow"/>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Narrow"/>
        <family val="2"/>
      </rPr>
      <t xml:space="preserve">3. </t>
    </r>
    <r>
      <rPr>
        <sz val="11"/>
        <color theme="1"/>
        <rFont val="Arial Narrow"/>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</si>
  <si>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Informe Consolidado Actuaciones Cumplimiento Sentencia T- 052 de 2017, Componente Solicitud Constitución Zona de Reserva Campesina del Catatumbo1 Periodo: Enero 1 – Junio 3 de 2020,</t>
    </r>
    <r>
      <rPr>
        <sz val="11"/>
        <color theme="1"/>
        <rFont val="Arial Narrow"/>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Narrow"/>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Narrow"/>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Narrow"/>
        <family val="2"/>
      </rPr>
      <t xml:space="preserve">PLAN DE DESARROLLO SOSTENIBLE ZONA DE RESERVA CAMPESINA CATATUMBO, NORTE DE SANTANDER del 2020, POLÍGONO SUR, POLÍGONO SUSTRACCIÓN Y POLÍGONO TIBÚ, </t>
    </r>
    <r>
      <rPr>
        <sz val="11"/>
        <color theme="1"/>
        <rFont val="Arial Narrow"/>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Narrow"/>
        <family val="2"/>
      </rPr>
      <t xml:space="preserve">
15/02/2020.</t>
    </r>
    <r>
      <rPr>
        <sz val="11"/>
        <color theme="1"/>
        <rFont val="Arial Narrow"/>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</si>
  <si>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</si>
  <si>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r>
      <rPr>
        <b/>
        <sz val="11"/>
        <color theme="1"/>
        <rFont val="Arial Narrow"/>
        <family val="2"/>
      </rPr>
      <t xml:space="preserve">16/07/2020. </t>
    </r>
    <r>
      <rPr>
        <sz val="11"/>
        <color theme="1"/>
        <rFont val="Arial Narrow"/>
        <family val="2"/>
      </rPr>
      <t>Se observaron documentos asociados a mesas de seguimiento de implementación en los municipios de Ataco, Ciénaga, Cordoba,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beniro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</si>
  <si>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Narrow"/>
        <family val="2"/>
      </rPr>
      <t xml:space="preserve">14/07/2020. </t>
    </r>
    <r>
      <rPr>
        <sz val="11"/>
        <color theme="1"/>
        <rFont val="Arial Narrow"/>
        <family val="2"/>
      </rPr>
      <t xml:space="preserve">La Dirección de Acceso a Tierras suministró 30 actos administrativos, los cuales fueron analizados estableciendo lo siguiente:
</t>
    </r>
    <r>
      <rPr>
        <b/>
        <sz val="11"/>
        <color theme="1"/>
        <rFont val="Arial Narrow"/>
        <family val="2"/>
      </rPr>
      <t>1.</t>
    </r>
    <r>
      <rPr>
        <sz val="11"/>
        <color theme="1"/>
        <rFont val="Arial Narrow"/>
        <family val="2"/>
      </rPr>
      <t xml:space="preserve"> Los actos administrativos 3435, 3434, y 3432 del 07/05/2020 hacen referencia a por medio del cual se  integra al patrimonio de la ANT un bien inmueble.
</t>
    </r>
    <r>
      <rPr>
        <b/>
        <sz val="11"/>
        <color theme="1"/>
        <rFont val="Arial Narrow"/>
        <family val="2"/>
      </rPr>
      <t>2.</t>
    </r>
    <r>
      <rPr>
        <sz val="11"/>
        <color theme="1"/>
        <rFont val="Arial Narrow"/>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Narrow"/>
        <family val="2"/>
      </rPr>
      <t>3.</t>
    </r>
    <r>
      <rPr>
        <sz val="11"/>
        <color theme="1"/>
        <rFont val="Arial Narrow"/>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</si>
  <si>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rgb="FF000000"/>
        <rFont val="Arial Narrow"/>
        <family val="2"/>
      </rPr>
      <t>30/12/2019.</t>
    </r>
    <r>
      <rPr>
        <sz val="11"/>
        <color rgb="FF000000"/>
        <rFont val="Arial Narrow"/>
        <family val="2"/>
      </rPr>
      <t xml:space="preserve"> El responsable de ejecución informó que, la actividad está programada para inicio en enero del 2020. No se allegó avances de gestión..</t>
    </r>
  </si>
  <si>
    <t>Eventualidad</t>
  </si>
  <si>
    <t xml:space="preserve">Reporte de la gestión y/o cumplimiento de las acciones de mejora continua
Respondable de Ejecución
III Trimestre del 2020
</t>
  </si>
  <si>
    <t>Actividad ejecutada anticipadamente con corte al IV trimestre del 2019.</t>
  </si>
  <si>
    <t>Actividad ejecutada anticipadamente con corte al II trimestre del 2020.</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</si>
  <si>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</si>
  <si>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</si>
  <si>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</si>
  <si>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</si>
  <si>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</si>
  <si>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apliaca. Actividad ejecutada con corte al II Semestre del 2018.</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</si>
  <si>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</si>
  <si>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</si>
  <si>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</si>
  <si>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</si>
  <si>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No aplica. Actividad ejecutada en vigencias anteriores.</t>
  </si>
  <si>
    <t>Actividad ejecutada con corte al I Trimestre de 2020.</t>
  </si>
  <si>
    <t>Actividad ejecutada con corte al III Trimestre de 2019.</t>
  </si>
  <si>
    <t>Actividad ejecutada con corte al IV Trimestre de 2019.</t>
  </si>
  <si>
    <t>No aplica, actividad eliminada en sesión del 27/08/2020 del CICCI.</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</si>
  <si>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</si>
  <si>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</si>
  <si>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</si>
  <si>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t>No aplica, actividad modificada en sesión del 27/08/2020 del CICCI.</t>
  </si>
  <si>
    <t>No aplica, actividad reformulada en sesión del 27/08/2020 del CICCI.</t>
  </si>
  <si>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</si>
  <si>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</si>
  <si>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</si>
  <si>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</si>
  <si>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</si>
  <si>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</si>
  <si>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</si>
  <si>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No aplica, la actividad presentó modificación  con la acción, unidad de medida, cantidad y fechas de ejecución de acuerdo a la sesición del 27/08/2020 del CICCI.</t>
  </si>
  <si>
    <t xml:space="preserve">Frente a la presentación de los conceptos recibidos por Colombia Compra Eficiente y la Oficina Juridica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</si>
  <si>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</si>
  <si>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</si>
  <si>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</si>
  <si>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t>Actividad reformulada (AME398, AME399, AME400)  con corte al I Trimestre de 2020.</t>
  </si>
  <si>
    <t>No. HALLAZGO</t>
  </si>
  <si>
    <t>CÓDIGO ACCIÓN DE MEJORA</t>
  </si>
  <si>
    <r>
      <rPr>
        <b/>
        <sz val="11"/>
        <color theme="1"/>
        <rFont val="Arial Narrow"/>
        <family val="2"/>
      </rPr>
      <t xml:space="preserve">15/10/2020. </t>
    </r>
    <r>
      <rPr>
        <sz val="11"/>
        <color theme="1"/>
        <rFont val="Arial Narrow"/>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</si>
  <si>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</si>
  <si>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</si>
  <si>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</si>
  <si>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</si>
  <si>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t>Por parte de la Subdirección Administrativa y Financiera se vienen adelantando mesas de trabajo con el fin de actualizar el formato de Reserva Presupuestal y creación del instructivo, los cuales se socializarán una vez se encuentra finalizada esta tarea.</t>
  </si>
  <si>
    <t>La actividad se encuentra dentro de los tiemos establecidos.El pasado 10 de junio de la presente vigencia, la Subdirección Administativa y Financiera envió a la Secretaría General y a la Oficina de Planeación la solicitud de actualización del Mapa de Riesgos Institucionales donde se incluyó el nuevo riesgo: "Fallas en la constitución de reservas presupuestales"
La Subidrección se encuentra a la espera de las observaciones e inquietudes por parte del revisor.
Se adjunta correo con evidencia del envío de la información del mapa de riesgos y el mapa donde se encuentra incluido el riesgo.</t>
  </si>
  <si>
    <t>La SAF identificò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</si>
  <si>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</si>
  <si>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Narrow"/>
        <family val="2"/>
      </rPr>
      <t xml:space="preserve">19/10/2020. </t>
    </r>
    <r>
      <rPr>
        <sz val="11"/>
        <color theme="1"/>
        <rFont val="Arial Narrow"/>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</si>
  <si>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Narrow"/>
        <family val="2"/>
      </rPr>
      <t xml:space="preserve">16/10/2020. </t>
    </r>
    <r>
      <rPr>
        <sz val="11"/>
        <color theme="1"/>
        <rFont val="Arial Narrow"/>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</si>
  <si>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</si>
  <si>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</si>
  <si>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t>16/10/2020.</t>
    </r>
    <r>
      <rPr>
        <sz val="11"/>
        <color theme="1"/>
        <rFont val="Arial Narrow"/>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</si>
  <si>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rPr>
        <b/>
        <sz val="11"/>
        <color theme="1"/>
        <rFont val="Arial Narrow"/>
        <family val="2"/>
      </rPr>
      <t>13/10/2020</t>
    </r>
    <r>
      <rPr>
        <sz val="11"/>
        <color theme="1"/>
        <rFont val="Arial Narrow"/>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</si>
  <si>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</si>
  <si>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theme="1"/>
        <rFont val="Arial Narrow"/>
        <family val="2"/>
      </rPr>
      <t xml:space="preserve">16/10/2020. </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</si>
  <si>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Narrow"/>
        <family val="2"/>
      </rPr>
      <t>19/10/2020.</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</si>
  <si>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t xml:space="preserve">16/10/2020. </t>
    </r>
    <r>
      <rPr>
        <sz val="11"/>
        <color theme="1"/>
        <rFont val="Arial Narrow"/>
        <family val="2"/>
      </rPr>
      <t>La Subdirección Administrativa y Financiera suministró 33 correo electrónicos remitidos a los supervisores de contratos a fin de informar los contratistas que no han gestionado sus cuentas de cobro, así:</t>
    </r>
    <r>
      <rPr>
        <b/>
        <sz val="11"/>
        <color theme="1"/>
        <rFont val="Arial Narrow"/>
        <family val="2"/>
      </rPr>
      <t xml:space="preserve">
Agosto: </t>
    </r>
    <r>
      <rPr>
        <sz val="11"/>
        <color theme="1"/>
        <rFont val="Arial Narrow"/>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Narrow"/>
        <family val="2"/>
      </rPr>
      <t xml:space="preserve">
Septiembre: </t>
    </r>
    <r>
      <rPr>
        <sz val="11"/>
        <color theme="1"/>
        <rFont val="Arial Narrow"/>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Narrow"/>
        <family val="2"/>
      </rPr>
      <t>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Narrow"/>
        <family val="2"/>
      </rPr>
      <t xml:space="preserve">
</t>
    </r>
    <r>
      <rPr>
        <sz val="11"/>
        <color theme="1"/>
        <rFont val="Arial Narrow"/>
        <family val="2"/>
      </rPr>
      <t>Por otra parte, se allegó el cuerpo de los correos electrónicos automáticos a remitirse a los contratistas y supervisores como alertas.</t>
    </r>
  </si>
  <si>
    <r>
      <rPr>
        <b/>
        <sz val="11"/>
        <color theme="1"/>
        <rFont val="Arial Narrow"/>
        <family val="2"/>
      </rPr>
      <t xml:space="preserve">15/10/2020. </t>
    </r>
    <r>
      <rPr>
        <sz val="11"/>
        <color theme="1"/>
        <rFont val="Arial Narrow"/>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Narrow"/>
        <family val="2"/>
      </rPr>
      <t xml:space="preserve">
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</si>
  <si>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t>
    </r>
  </si>
  <si>
    <t xml:space="preserve">No se han celebrado convenios nuevos en la actual vigencia, esta en negociacion con los cooperantes actuales Convenio 875 de 2017  y 361 de 2016 firmar un acta de compromiso, los supervisores han enviado informes de seguimiento de acuerodo a reportes de cooperante. </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</si>
  <si>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</si>
  <si>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r>
      <rPr>
        <b/>
        <sz val="11"/>
        <color theme="1"/>
        <rFont val="Arial Narrow"/>
        <family val="2"/>
      </rPr>
      <t xml:space="preserve">19/10/2020. </t>
    </r>
    <r>
      <rPr>
        <sz val="11"/>
        <color theme="1"/>
        <rFont val="Arial Narrow"/>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</si>
  <si>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</si>
  <si>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</si>
  <si>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</si>
  <si>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t>
    </r>
    <r>
      <rPr>
        <sz val="11"/>
        <color theme="1"/>
        <rFont val="Arial Narrow"/>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</si>
  <si>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</si>
  <si>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</si>
  <si>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</si>
  <si>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</si>
  <si>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19/10/2020.</t>
    </r>
    <r>
      <rPr>
        <sz val="11"/>
        <color theme="1"/>
        <rFont val="Arial Narrow"/>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Narrow"/>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Narrow"/>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</si>
  <si>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Narrow"/>
        <family val="2"/>
      </rPr>
      <t>19/10/2020.</t>
    </r>
    <r>
      <rPr>
        <sz val="11"/>
        <color theme="1"/>
        <rFont val="Arial Narrow"/>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</si>
  <si>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</si>
  <si>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</si>
  <si>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adquiran unos compromisos a los cuales se deberán hacer seguimiento.</t>
  </si>
  <si>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capertas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</si>
  <si>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</si>
  <si>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r>
      <rPr>
        <b/>
        <sz val="11"/>
        <color theme="1"/>
        <rFont val="Arial Narrow"/>
        <family val="2"/>
      </rPr>
      <t>19/10/2020.</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Narrow"/>
        <family val="2"/>
      </rPr>
      <t>Convenio 986 de 2017</t>
    </r>
    <r>
      <rPr>
        <sz val="11"/>
        <color theme="1"/>
        <rFont val="Arial Narrow"/>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</si>
  <si>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t xml:space="preserve">Mediante la Resolución No. 9641 del 02 de octubre de 2020 </t>
    </r>
    <r>
      <rPr>
        <i/>
        <sz val="11"/>
        <color theme="1"/>
        <rFont val="Arial Narrow"/>
        <family val="2"/>
      </rPr>
      <t>“Por la cual se establece la jornada laboral, el horario de trabajo y el horario flexible para los servidores públicos de la Agencia Nacional de Tierras - ANT”</t>
    </r>
    <r>
      <rPr>
        <sz val="11"/>
        <color theme="1"/>
        <rFont val="Arial Narrow"/>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electronico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</si>
  <si>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</si>
  <si>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</si>
  <si>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r>
      <rPr>
        <b/>
        <sz val="11"/>
        <color theme="1"/>
        <rFont val="Arial Narrow"/>
        <family val="2"/>
      </rPr>
      <t xml:space="preserve">19/10/2020. </t>
    </r>
    <r>
      <rPr>
        <sz val="11"/>
        <color theme="1"/>
        <rFont val="Arial Narrow"/>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</si>
  <si>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t>Gestión: se continua validando la información de los Estudios Socioeconómicos del caso Mocondino.</t>
  </si>
  <si>
    <t>Actividad en Gestión: Se encuentra en revisión este procedimiento para los ajustes a que haya lugar.</t>
  </si>
  <si>
    <r>
      <rPr>
        <b/>
        <sz val="11"/>
        <color theme="1"/>
        <rFont val="Arial Narrow"/>
        <family val="2"/>
      </rPr>
      <t xml:space="preserve">19/10/2020. </t>
    </r>
    <r>
      <rPr>
        <sz val="11"/>
        <color theme="1"/>
        <rFont val="Arial Narrow"/>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</si>
  <si>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Narrow"/>
        <family val="2"/>
      </rPr>
      <t>19/10/2020.</t>
    </r>
    <r>
      <rPr>
        <sz val="11"/>
        <color theme="1"/>
        <rFont val="Arial Narrow"/>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</si>
  <si>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um texto para citar a la Gobernación y poder así encontrar cual será la vocación de los predios. </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</si>
  <si>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</si>
  <si>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</si>
  <si>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</si>
  <si>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Se avanza en la revisión para aprobación desde el Ministerio de Ambiente y Desarrollo Sostenible de los ajustes al polígono de la Zona de Reserva Campesina Pato Balsillas,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</si>
  <si>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</si>
  <si>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</si>
  <si>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</si>
  <si>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</si>
  <si>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r>
      <rPr>
        <b/>
        <sz val="11"/>
        <color theme="1"/>
        <rFont val="Arial Narrow"/>
        <family val="2"/>
      </rPr>
      <t>14/07/2020.</t>
    </r>
    <r>
      <rPr>
        <sz val="11"/>
        <color theme="1"/>
        <rFont val="Arial Narrow"/>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
15/07/2020.  </t>
    </r>
    <r>
      <rPr>
        <sz val="11"/>
        <color theme="1"/>
        <rFont val="Arial Narrow"/>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</si>
  <si>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Narrow"/>
        <family val="2"/>
      </rPr>
      <t xml:space="preserve">
30/01/2020.</t>
    </r>
    <r>
      <rPr>
        <sz val="11"/>
        <color theme="1"/>
        <rFont val="Arial Narrow"/>
        <family val="2"/>
      </rPr>
      <t xml:space="preserve"> La actividad presentó incumplimiento frente a su programación, toda vez que, no se reportaron avances , ni soportes que evidencien su cumplimiento.</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</si>
  <si>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15/07/2020.  </t>
    </r>
    <r>
      <rPr>
        <sz val="11"/>
        <color theme="1"/>
        <rFont val="Arial Narrow"/>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Narrow"/>
        <family val="2"/>
      </rPr>
      <t xml:space="preserve">
</t>
    </r>
  </si>
  <si>
    <r>
      <rPr>
        <b/>
        <sz val="11"/>
        <color theme="1"/>
        <rFont val="Arial Narrow"/>
        <family val="2"/>
      </rPr>
      <t>30/12/2019.</t>
    </r>
    <r>
      <rPr>
        <sz val="11"/>
        <color theme="1"/>
        <rFont val="Arial Narrow"/>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Narrow"/>
        <family val="2"/>
      </rPr>
      <t xml:space="preserve">30/01/2020. </t>
    </r>
    <r>
      <rPr>
        <sz val="11"/>
        <color theme="1"/>
        <rFont val="Arial Narrow"/>
        <family val="2"/>
      </rPr>
      <t xml:space="preserve">La actividad presentó incumplimiento frente a su programación, toda vez que, no se reportaron avances, ni soportes que evidencien su cumplimiento.
</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</si>
  <si>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Narrow"/>
        <family val="2"/>
      </rPr>
      <t xml:space="preserve">15/07/2020. </t>
    </r>
    <r>
      <rPr>
        <sz val="11"/>
        <color theme="1"/>
        <rFont val="Arial Narrow"/>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</si>
  <si>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</si>
  <si>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</si>
  <si>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rgb="FF000000"/>
        <rFont val="Arial Narrow"/>
        <family val="2"/>
      </rPr>
      <t xml:space="preserve">Hallazgo 1. Incumplimientos en el procedimiento de compra directa del Predio "Agua Linda"  </t>
    </r>
    <r>
      <rPr>
        <sz val="11"/>
        <color rgb="FF000000"/>
        <rFont val="Arial Narrow"/>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</si>
  <si>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</si>
  <si>
    <r>
      <rPr>
        <b/>
        <sz val="11"/>
        <color theme="1"/>
        <rFont val="Arial Narrow"/>
        <family val="2"/>
      </rPr>
      <t xml:space="preserve">Predio VlliaDiana: </t>
    </r>
    <r>
      <rPr>
        <sz val="11"/>
        <color theme="1"/>
        <rFont val="Arial Narrow"/>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Nacaión para su recuperación y reintegro a la ANT.
</t>
    </r>
    <r>
      <rPr>
        <b/>
        <sz val="11"/>
        <color theme="1"/>
        <rFont val="Arial Narrow"/>
        <family val="2"/>
      </rPr>
      <t xml:space="preserve">Parcelación Santa Ines: </t>
    </r>
    <r>
      <rPr>
        <sz val="11"/>
        <color theme="1"/>
        <rFont val="Arial Narrow"/>
        <family val="2"/>
      </rPr>
      <t xml:space="preserve">Se emitieron resoluciones de revocatoría el 23 de septiembre de 2020, por la Dirección de Acceso a Tierras, las cuales fueron remtidas a los beneficiarios para notificcaión electrónica, una ves notificadas se remitiranb a la ORIP de Bucaramanga  para su respectivo registro. ( se anexa listado de notificaciones y soportes de revocatoría).
</t>
    </r>
    <r>
      <rPr>
        <b/>
        <sz val="11"/>
        <color theme="1"/>
        <rFont val="Arial Narrow"/>
        <family val="2"/>
      </rPr>
      <t xml:space="preserve">Predio La Calera: </t>
    </r>
    <r>
      <rPr>
        <sz val="11"/>
        <color theme="1"/>
        <rFont val="Arial Narrow"/>
        <family val="2"/>
      </rPr>
      <t xml:space="preserve">Para dar cumplineto al ajuste de  la  unidad de medida,  se anexa  la  resolución de revocatoría  del 17 de julio de 2019 predio la Calera, se anexa el envió del oficio 20204100552341 ante la ORIP de Armero, con la solicitudde registro de la Resolución No. 9467 del 17 de julio de 2019 en los folios de matrícula inmobiliaria No. 352-0000824 y 352-0003410 predios “LAESPERANZA Y NORMANDIA O LA CALERA”, vereda San Antonio, municipio deLérida.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</si>
  <si>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Predio Villa Diana: Mediante memorando 20204100227583 del 6 de octubre de 2020, se remitió a la Subdirección de Tierras de la Nación, antecedentes y resolucuón 477 de 2020 por medio de la cual se revoca una cuota parte del predio Villa Diana para el trámite de recuprtación y reintegro a la ANT. 
Parcelación Santa Ines: Una vez notificadas las resoluciones de revocatotrias y remitidas a la ORIP se realizará el envió de los documetos a la Subdirección de Tierras de la Nación. 
Predio La Calera: Mediante memorando 20204100224113 del 5 de octubre de 2020, se remitio a la Subdirección de Tierras de la Nación, antecedentes para dar tramite a la recuperación y Reintegro del predio la Calera."
Queda cumplida en un 100%</t>
  </si>
  <si>
    <r>
      <rPr>
        <b/>
        <sz val="11"/>
        <color theme="1"/>
        <rFont val="Arial Narrow"/>
        <family val="2"/>
      </rPr>
      <t>28/08/2020.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Narrow"/>
        <family val="2"/>
      </rPr>
      <t>Así mismo, la Oficina Jurídica allegó el memorando 20204100175713 del  19/08/2020 mediante el cual expone las situaciones por las cuales la acción de mejora en cuestión no es procedente.</t>
    </r>
    <r>
      <rPr>
        <i/>
        <sz val="11"/>
        <color theme="1"/>
        <rFont val="Arial Narrow"/>
        <family val="2"/>
      </rPr>
      <t xml:space="preserve">
</t>
    </r>
    <r>
      <rPr>
        <sz val="11"/>
        <color theme="1"/>
        <rFont val="Arial Narrow"/>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t>
    </r>
  </si>
  <si>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</si>
  <si>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t>
    </r>
  </si>
  <si>
    <r>
      <rPr>
        <b/>
        <sz val="11"/>
        <color theme="1"/>
        <rFont val="Arial Narrow"/>
        <family val="2"/>
      </rPr>
      <t xml:space="preserve">21/10/2020. </t>
    </r>
    <r>
      <rPr>
        <sz val="11"/>
        <color theme="1"/>
        <rFont val="Arial Narrow"/>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</si>
  <si>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21/10/2020. </t>
    </r>
    <r>
      <rPr>
        <sz val="11"/>
        <color theme="1"/>
        <rFont val="Arial Narrow"/>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</si>
  <si>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</si>
  <si>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Narrow"/>
        <family val="2"/>
      </rPr>
      <t xml:space="preserve">20/10/2020.   </t>
    </r>
    <r>
      <rPr>
        <sz val="11"/>
        <color theme="1"/>
        <rFont val="Arial Narrow"/>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</si>
  <si>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t>El equipo de la Subdirección identificó, que de los predios ubicados en las Islas del rosario son 158, respecto de los cuales 50 tienen contrato vigente, razón por la  cual nos encontramos en etapa de suscripción de contrato, finalizando,  la cual se elaborárá el respectivo informe con la información depurada y el número real de predios sin contrato.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</si>
  <si>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</si>
  <si>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En el momento la subdirección de Administración se encuentra  en fase de suscripción de contratos, finalizada la cual se podrá avanzar con el requerimeinto respectivo.</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</si>
  <si>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</si>
  <si>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La subdirección de Administración de Tierras de la Nación viene avanzando en el desarrollo de la fase de suscripción de contratos, razón por la que se elaboró el primer informe de seguimiento a la suscripción de los contratos en el cual se evidencian cada auna de las gestiones adelantadas con miras a lograr la regularización de la ocupación de los predios ubicados en las Islas. Además se adjunta los soportes de avance a la gestión de la accion de mejora AME 447 que sirven de insumo para realizar las gestones tendientes al seguimiento de suscripción de contratos.</t>
  </si>
  <si>
    <r>
      <rPr>
        <b/>
        <sz val="11"/>
        <color theme="1"/>
        <rFont val="Arial Narrow"/>
        <family val="2"/>
      </rPr>
      <t xml:space="preserve">21/10/2020. </t>
    </r>
    <r>
      <rPr>
        <sz val="11"/>
        <color theme="1"/>
        <rFont val="Arial Narrow"/>
        <family val="2"/>
      </rPr>
      <t>La Subdirección de Administración de Tierras no reportó avances de gestión.  No obstante, la acción de mejora se encuentra planificada para ejecución en el periodo comprendido del 2021/02/02 al 2023/12/22.</t>
    </r>
  </si>
  <si>
    <r>
      <rPr>
        <b/>
        <sz val="11"/>
        <color theme="1"/>
        <rFont val="Arial Narrow"/>
        <family val="2"/>
      </rPr>
      <t xml:space="preserve">21/10/2020. </t>
    </r>
    <r>
      <rPr>
        <sz val="11"/>
        <color theme="1"/>
        <rFont val="Arial Narrow"/>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</si>
  <si>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t xml:space="preserve">La Subdirección de Administración de Tierras elevó requerimeinto al IGAC  con el objeto de indagar cual es el procedimeinto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Narrow"/>
        <family val="2"/>
      </rPr>
      <t xml:space="preserve"> se solicita tener por cumplida la presente actividad.
</t>
    </r>
    <r>
      <rPr>
        <b/>
        <i/>
        <sz val="11"/>
        <rFont val="Arial Narrow"/>
        <family val="2"/>
      </rPr>
      <t xml:space="preserve">
</t>
    </r>
    <r>
      <rPr>
        <b/>
        <sz val="11"/>
        <color theme="1"/>
        <rFont val="Arial Narrow"/>
        <family val="2"/>
      </rPr>
      <t xml:space="preserve">NOTA: Cualquier solicitud encaminada a la actualización catastral, será trasladada a la Alcaldía de Cartagena por ser de su competencia.
</t>
    </r>
  </si>
  <si>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Narrow"/>
        <family val="2"/>
      </rPr>
      <t>Se anexa informe del estado de polizas vigencia 2020.</t>
    </r>
  </si>
  <si>
    <t>Notificar al área de contratos mediante el respectvo informe de supervisión,  los contratos en que persista la ausencia de póliza</t>
  </si>
  <si>
    <r>
      <rPr>
        <b/>
        <sz val="11"/>
        <color theme="1"/>
        <rFont val="Arial Narrow"/>
        <family val="2"/>
      </rPr>
      <t>13/02/2020</t>
    </r>
    <r>
      <rPr>
        <sz val="11"/>
        <color theme="1"/>
        <rFont val="Arial Narrow"/>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</si>
  <si>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t xml:space="preserve">Se revisaron  50  contratos de arrendamiento de las Islas del Rosario, que corresponden al 100% de los contratos vigentes. Gestión resultado de la cual se identificaron los contratos respecto de los que no se  habia allegado la póliza, y se efectuaron los requerimientos a que hubo lugar. </t>
    </r>
    <r>
      <rPr>
        <b/>
        <sz val="11"/>
        <rFont val="Arial Narrow"/>
        <family val="2"/>
      </rPr>
      <t xml:space="preserve">Es así como se anexa al presente el informe que da cuenta del cumplimiento de la presente actividad </t>
    </r>
    <r>
      <rPr>
        <sz val="11"/>
        <rFont val="Arial Narrow"/>
        <family val="2"/>
      </rPr>
      <t>, razón por la que se solicita  tenerla por cumplida.</t>
    </r>
  </si>
  <si>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</si>
  <si>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</si>
  <si>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</si>
  <si>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Narrow"/>
        <family val="2"/>
      </rPr>
      <t>21/10/2020.</t>
    </r>
    <r>
      <rPr>
        <sz val="11"/>
        <color theme="1"/>
        <rFont val="Arial Narrow"/>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</si>
  <si>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Narrow"/>
        <family val="2"/>
      </rPr>
      <t xml:space="preserve">15/10/2020. </t>
    </r>
    <r>
      <rPr>
        <sz val="11"/>
        <color theme="1"/>
        <rFont val="Arial Narrow"/>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</si>
  <si>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Narrow"/>
        <family val="2"/>
      </rPr>
      <t>21/10/2020.</t>
    </r>
    <r>
      <rPr>
        <sz val="11"/>
        <color theme="1"/>
        <rFont val="Arial Narrow"/>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</si>
  <si>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</si>
  <si>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Narrow"/>
        <family val="2"/>
      </rPr>
      <t>21/10/2020.</t>
    </r>
    <r>
      <rPr>
        <sz val="11"/>
        <color theme="1"/>
        <rFont val="Arial Narrow"/>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</si>
  <si>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Narrow"/>
        <family val="2"/>
      </rPr>
      <t>21/10/2020.</t>
    </r>
    <r>
      <rPr>
        <sz val="11"/>
        <color theme="1"/>
        <rFont val="Arial Narrow"/>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</si>
  <si>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Narrow"/>
        <family val="2"/>
      </rPr>
      <t>21/10/2020.</t>
    </r>
    <r>
      <rPr>
        <sz val="11"/>
        <color theme="1"/>
        <rFont val="Arial Narrow"/>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</si>
  <si>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t xml:space="preserve">21/10/2020. </t>
    </r>
    <r>
      <rPr>
        <sz val="11"/>
        <color theme="1"/>
        <rFont val="Arial Narrow"/>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Narrow"/>
        <family val="2"/>
      </rPr>
      <t xml:space="preserve">
Frente al avance reportado, esta Jefatura observó lo siguiente:
Comunicación 20204300165321 del 20/02/2020, </t>
    </r>
    <r>
      <rPr>
        <sz val="11"/>
        <color theme="1"/>
        <rFont val="Arial Narrow"/>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Narrow"/>
        <family val="2"/>
      </rPr>
      <t xml:space="preserve">
Comunicaciones ocupantes, </t>
    </r>
    <r>
      <rPr>
        <sz val="11"/>
        <color theme="1"/>
        <rFont val="Arial Narrow"/>
        <family val="2"/>
      </rPr>
      <t>se observaron un total de 26 comunicaciones dirigidas a los ocupantes de las islas de asunto Regularización por Indebida Ocupación de Inmueble.</t>
    </r>
    <r>
      <rPr>
        <b/>
        <sz val="11"/>
        <color theme="1"/>
        <rFont val="Arial Narrow"/>
        <family val="2"/>
      </rPr>
      <t xml:space="preserve">
</t>
    </r>
    <r>
      <rPr>
        <sz val="11"/>
        <color theme="1"/>
        <rFont val="Arial Narrow"/>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</si>
  <si>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rPr>
        <b/>
        <sz val="11"/>
        <color theme="1"/>
        <rFont val="Arial Narrow"/>
        <family val="2"/>
      </rPr>
      <t xml:space="preserve">21/10/2020.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Narrow"/>
        <family val="2"/>
      </rPr>
      <t>Seguimiento trimestral a la suscripción de contratos de los predios ubicados en las islas:</t>
    </r>
    <r>
      <rPr>
        <sz val="11"/>
        <color theme="1"/>
        <rFont val="Arial Narrow"/>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Narrow"/>
        <family val="2"/>
      </rPr>
      <t>Informe a la Gestión desarrollada ante el IGAC:</t>
    </r>
    <r>
      <rPr>
        <sz val="11"/>
        <color theme="1"/>
        <rFont val="Arial Narrow"/>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Narrow"/>
        <family val="2"/>
      </rPr>
      <t xml:space="preserve">Informe de espacios de comunicación, gestionados con el Distrito de Cartagena:
</t>
    </r>
    <r>
      <rPr>
        <sz val="11"/>
        <color theme="1"/>
        <rFont val="Arial Narrow"/>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</si>
  <si>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</si>
  <si>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</si>
  <si>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</si>
  <si>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</si>
  <si>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</si>
  <si>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</si>
  <si>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en Gestión: Actualmente la Subidrección de Asuntos Étnicos está adelantando las gestiones pertinentes en aras de gestionar los procedimientos en el Marco del Decreto 2333 del 2014.</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</si>
  <si>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</si>
  <si>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</si>
  <si>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</si>
  <si>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</si>
  <si>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guia se anexa en la evidencia AMC-383 H6.</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</si>
  <si>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</si>
  <si>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</si>
  <si>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</si>
  <si>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</si>
  <si>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</si>
  <si>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</si>
  <si>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</si>
  <si>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actividadades en aras de iniciar el uso de los módulos de los procedimientos de Protección de Territorios Ancestrales, Constitución, Ampliación, Saniamiento de Resguardos Indígenas. En este sentido, se realizó capacitacion  1 de octubre de 2020 con el equipo de profesionales para el módulo del Procedimiento de Protección de Territorios.</t>
  </si>
  <si>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Hallazgo 4.</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</si>
  <si>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</si>
  <si>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Actividad en Gestión: esta actividad será realizada al final de la vigencia.</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</si>
  <si>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 </t>
    </r>
    <r>
      <rPr>
        <sz val="11"/>
        <color theme="1"/>
        <rFont val="Arial Narrow"/>
        <family val="2"/>
      </rPr>
      <t>Actividad que se haya dentro del término de ejecución para el cumplimiento.</t>
    </r>
  </si>
  <si>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</si>
  <si>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Narrow"/>
        <family val="2"/>
      </rPr>
      <t xml:space="preserve">
30/01/2020. </t>
    </r>
    <r>
      <rPr>
        <sz val="11"/>
        <color theme="1"/>
        <rFont val="Arial Narrow"/>
        <family val="2"/>
      </rPr>
      <t>Se observó matriz que contiene 89 predios y las diferentes variables de análisis.  Sin embargo, no se observó el informe al que se refiere en la unidad de medida establecida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</si>
  <si>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</si>
  <si>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</si>
  <si>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Narrow"/>
        <family val="2"/>
      </rPr>
      <t xml:space="preserve">DAE. </t>
    </r>
    <r>
      <rPr>
        <sz val="11"/>
        <color theme="1"/>
        <rFont val="Arial Narrow"/>
        <family val="2"/>
      </rPr>
      <t>Se realizó una mesa técnica entre las personas encargadas del manejo de los elementos del Sistema Integrado de Gestión de la DAE y la líder de Adquisicipon de Predios, en la cual se analizaron las respuestas recibidas. Se anexa acta.</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</si>
  <si>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AME422.</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</si>
  <si>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</si>
  <si>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</si>
  <si>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</si>
  <si>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r>
      <rPr>
        <b/>
        <sz val="11"/>
        <color theme="1"/>
        <rFont val="Arial Narrow"/>
        <family val="2"/>
      </rPr>
      <t xml:space="preserve">DAT. </t>
    </r>
    <r>
      <rPr>
        <sz val="11"/>
        <color theme="1"/>
        <rFont val="Arial Narrow"/>
        <family val="2"/>
      </rPr>
      <t xml:space="preserve">Actividad que se haya dentro del término de ejecución para el cumplimiento.
</t>
    </r>
    <r>
      <rPr>
        <b/>
        <sz val="11"/>
        <color theme="1"/>
        <rFont val="Arial Narrow"/>
        <family val="2"/>
      </rPr>
      <t xml:space="preserve">DAE.  </t>
    </r>
    <r>
      <rPr>
        <sz val="11"/>
        <color theme="1"/>
        <rFont val="Arial Narrow"/>
        <family val="2"/>
      </rPr>
      <t xml:space="preserve">Actividad en gestión, vence en diciembre de 2020.
</t>
    </r>
    <r>
      <rPr>
        <b/>
        <sz val="11"/>
        <color theme="1"/>
        <rFont val="Arial Narrow"/>
        <family val="2"/>
      </rPr>
      <t>DOSP.</t>
    </r>
    <r>
      <rPr>
        <sz val="11"/>
        <color theme="1"/>
        <rFont val="Arial Narrow"/>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</si>
  <si>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Narrow"/>
        <family val="2"/>
      </rPr>
      <t xml:space="preserve">22/10/2020. </t>
    </r>
    <r>
      <rPr>
        <sz val="11"/>
        <color theme="1"/>
        <rFont val="Arial Narrow"/>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</si>
  <si>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Narrow"/>
        <family val="2"/>
      </rPr>
      <t xml:space="preserve">22/10/2020.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</si>
  <si>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Narrow"/>
        <family val="2"/>
      </rPr>
      <t>22/10/2020.</t>
    </r>
    <r>
      <rPr>
        <sz val="11"/>
        <color theme="1"/>
        <rFont val="Arial Narrow"/>
        <family val="2"/>
      </rPr>
      <t xml:space="preserve"> La acción de mejora se encuentra planificada para su ejecución en el periodo comprendido del  2021/02/02  al 2021/12/30.</t>
    </r>
  </si>
  <si>
    <r>
      <rPr>
        <b/>
        <sz val="11"/>
        <color theme="1"/>
        <rFont val="Arial Narrow"/>
        <family val="2"/>
      </rPr>
      <t>22/10/2020.</t>
    </r>
    <r>
      <rPr>
        <sz val="11"/>
        <color theme="1"/>
        <rFont val="Arial Narrow"/>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</si>
  <si>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Narrow"/>
        <family val="2"/>
      </rPr>
      <t>22/10/2020.</t>
    </r>
    <r>
      <rPr>
        <sz val="11"/>
        <color theme="1"/>
        <rFont val="Arial Narrow"/>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</si>
  <si>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Narrow"/>
        <family val="2"/>
      </rPr>
      <t xml:space="preserve">22/10/2020. </t>
    </r>
    <r>
      <rPr>
        <sz val="11"/>
        <color theme="1"/>
        <rFont val="Arial Narrow"/>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</si>
  <si>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t xml:space="preserve">Hallazgo 30. Deber de Concertación Comisión Nacional de Territorios Indígenas – CNTI (A30) (D20)  </t>
    </r>
    <r>
      <rPr>
        <sz val="11"/>
        <color theme="1"/>
        <rFont val="Arial Narrow"/>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</si>
  <si>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Narrow"/>
        <family val="2"/>
      </rPr>
      <t xml:space="preserve">13/07/2020. </t>
    </r>
    <r>
      <rPr>
        <sz val="11"/>
        <color theme="1"/>
        <rFont val="Arial Narrow"/>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</si>
  <si>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Narrow"/>
        <family val="2"/>
      </rPr>
      <t xml:space="preserve">22/10/2020. </t>
    </r>
    <r>
      <rPr>
        <sz val="11"/>
        <color theme="1"/>
        <rFont val="Arial Narrow"/>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Narrow"/>
        <family val="2"/>
      </rPr>
      <t xml:space="preserve">
22/10/2020.</t>
    </r>
    <r>
      <rPr>
        <sz val="11"/>
        <color theme="1"/>
        <rFont val="Arial Narrow"/>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</si>
  <si>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</si>
  <si>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Narrow"/>
        <family val="2"/>
      </rPr>
      <t xml:space="preserve">13/07/2020. </t>
    </r>
    <r>
      <rPr>
        <sz val="11"/>
        <color theme="1"/>
        <rFont val="Arial Narrow"/>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Narrow"/>
        <family val="2"/>
      </rPr>
      <t xml:space="preserve">20/08/2020. </t>
    </r>
    <r>
      <rPr>
        <sz val="11"/>
        <color theme="1"/>
        <rFont val="Arial Narrow"/>
        <family val="2"/>
      </rPr>
      <t>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t>
    </r>
  </si>
  <si>
    <t>No aplica acción de mejora modificada .</t>
  </si>
  <si>
    <r>
      <rPr>
        <b/>
        <sz val="11"/>
        <color theme="1"/>
        <rFont val="Arial Narrow"/>
        <family val="2"/>
      </rPr>
      <t>22/10/2020.</t>
    </r>
    <r>
      <rPr>
        <sz val="11"/>
        <color theme="1"/>
        <rFont val="Arial Narrow"/>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</si>
  <si>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Narrow"/>
        <family val="2"/>
      </rPr>
      <t xml:space="preserve">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Narrow"/>
        <family val="2"/>
      </rPr>
      <t xml:space="preserve">
20/10/2020.</t>
    </r>
    <r>
      <rPr>
        <sz val="11"/>
        <color theme="1"/>
        <rFont val="Arial Narrow"/>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</si>
  <si>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Narrow"/>
        <family val="2"/>
      </rPr>
      <t>13/07/2020.</t>
    </r>
    <r>
      <rPr>
        <sz val="11"/>
        <color theme="1"/>
        <rFont val="Arial Narrow"/>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Narrow"/>
        <family val="2"/>
      </rPr>
      <t>revisión del 30%  correspondiente a 158 predios</t>
    </r>
    <r>
      <rPr>
        <sz val="11"/>
        <color theme="1"/>
        <rFont val="Arial Narrow"/>
        <family val="2"/>
      </rPr>
      <t>".  Es decir, se indique cuantos predios de los 158 se han revisado y se remitan las correspondientes evidencias.  Lo anterior con el fin de establecer el avance de la acción.</t>
    </r>
  </si>
  <si>
    <r>
      <rPr>
        <b/>
        <sz val="11"/>
        <color theme="1"/>
        <rFont val="Arial Narrow"/>
        <family val="2"/>
      </rPr>
      <t>22/10/2020.</t>
    </r>
    <r>
      <rPr>
        <sz val="11"/>
        <color theme="1"/>
        <rFont val="Arial Narrow"/>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</si>
  <si>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Narrow"/>
        <family val="2"/>
      </rPr>
      <t>22/10/2020.</t>
    </r>
    <r>
      <rPr>
        <sz val="11"/>
        <color theme="1"/>
        <rFont val="Arial Narrow"/>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</si>
  <si>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</si>
  <si>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Narrow"/>
        <family val="2"/>
      </rPr>
      <t xml:space="preserve">22/10/2020. </t>
    </r>
    <r>
      <rPr>
        <sz val="11"/>
        <color theme="1"/>
        <rFont val="Arial Narrow"/>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</si>
  <si>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</si>
  <si>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 xml:space="preserve">19/10/2020. </t>
    </r>
    <r>
      <rPr>
        <sz val="11"/>
        <color theme="1"/>
        <rFont val="Arial Narrow"/>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Iniciativas comunitarias - Gestión de iniciativas comunitarias con enfoque diferencial Étnico.  </t>
    </r>
    <r>
      <rPr>
        <sz val="11"/>
        <color theme="1"/>
        <rFont val="Arial Narrow"/>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</si>
  <si>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 xml:space="preserve">17/03/2020: </t>
    </r>
    <r>
      <rPr>
        <sz val="11"/>
        <color theme="1"/>
        <rFont val="Arial Narrow"/>
        <family val="2"/>
      </rPr>
      <t xml:space="preserve">La Dirección de Asuntos Étnicos allegó las siguientes actas del:
</t>
    </r>
    <r>
      <rPr>
        <b/>
        <sz val="11"/>
        <color theme="1"/>
        <rFont val="Arial Narrow"/>
        <family val="2"/>
      </rPr>
      <t>1. 16 abril de 2020</t>
    </r>
    <r>
      <rPr>
        <sz val="11"/>
        <color theme="1"/>
        <rFont val="Arial Narrow"/>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Narrow"/>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Narrow"/>
        <family val="2"/>
      </rPr>
      <t xml:space="preserve">".  Acta sin firmas.
</t>
    </r>
    <r>
      <rPr>
        <b/>
        <sz val="11"/>
        <color theme="1"/>
        <rFont val="Arial Narrow"/>
        <family val="2"/>
      </rPr>
      <t>2. 17/06/2020</t>
    </r>
    <r>
      <rPr>
        <sz val="11"/>
        <color theme="1"/>
        <rFont val="Arial Narrow"/>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</si>
  <si>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r>
      <rPr>
        <b/>
        <sz val="11"/>
        <color theme="1"/>
        <rFont val="Arial Narrow"/>
        <family val="2"/>
      </rPr>
      <t xml:space="preserve">14/04/2020. </t>
    </r>
    <r>
      <rPr>
        <sz val="11"/>
        <color theme="1"/>
        <rFont val="Arial Narrow"/>
        <family val="2"/>
      </rPr>
      <t xml:space="preserve"> Se observaron 3 actas de reunión realizadas así:
</t>
    </r>
    <r>
      <rPr>
        <b/>
        <sz val="11"/>
        <color theme="1"/>
        <rFont val="Arial Narrow"/>
        <family val="2"/>
      </rPr>
      <t xml:space="preserve">1. Enero 22 del 2020. </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Febrero 19 del 2020. </t>
    </r>
    <r>
      <rPr>
        <sz val="11"/>
        <color theme="1"/>
        <rFont val="Arial Narrow"/>
        <family val="2"/>
      </rPr>
      <t xml:space="preserve">Reunión interinstitucional URT - AT, con el objetivo de dar cumplimiento a ordenes R.I Urada Jiguamiandó.  Sin firma.
</t>
    </r>
    <r>
      <rPr>
        <b/>
        <sz val="11"/>
        <color theme="1"/>
        <rFont val="Arial Narrow"/>
        <family val="2"/>
      </rPr>
      <t>3. Marzo 5 del 2020.</t>
    </r>
    <r>
      <rPr>
        <sz val="11"/>
        <color theme="1"/>
        <rFont val="Arial Narrow"/>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</si>
  <si>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rPr>
        <b/>
        <sz val="11"/>
        <color theme="1"/>
        <rFont val="Arial Narrow"/>
        <family val="2"/>
      </rPr>
      <t xml:space="preserve">22/10/2020.  </t>
    </r>
    <r>
      <rPr>
        <sz val="11"/>
        <color theme="1"/>
        <rFont val="Arial Narrow"/>
        <family val="2"/>
      </rPr>
      <t xml:space="preserve">Se observaron 5 actas de reuniones con la URT en el marco de la priorización de casos:
</t>
    </r>
    <r>
      <rPr>
        <b/>
        <sz val="11"/>
        <color theme="1"/>
        <rFont val="Arial Narrow"/>
        <family val="2"/>
      </rPr>
      <t>1.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2. 19/02/2020.</t>
    </r>
    <r>
      <rPr>
        <sz val="11"/>
        <color theme="1"/>
        <rFont val="Arial Narrow"/>
        <family val="2"/>
      </rPr>
      <t xml:space="preserve"> Reunión interinstitucional URT - AT, con el objetivo de dar cumplimiento a ordenes R.I Urada Jiguamiandó.  Sin firma, con listado de asistencia firmado.
</t>
    </r>
    <r>
      <rPr>
        <b/>
        <sz val="11"/>
        <color theme="1"/>
        <rFont val="Arial Narrow"/>
        <family val="2"/>
      </rPr>
      <t xml:space="preserve">3. 05/03/2020. </t>
    </r>
    <r>
      <rPr>
        <sz val="11"/>
        <color theme="1"/>
        <rFont val="Arial Narrow"/>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Narrow"/>
        <family val="2"/>
      </rPr>
      <t xml:space="preserve">. 16/04/2020, </t>
    </r>
    <r>
      <rPr>
        <sz val="11"/>
        <color theme="1"/>
        <rFont val="Arial Narrow"/>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Narrow"/>
        <family val="2"/>
      </rPr>
      <t xml:space="preserve">
5. 17/06/2020, </t>
    </r>
    <r>
      <rPr>
        <sz val="11"/>
        <color theme="1"/>
        <rFont val="Arial Narrow"/>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</si>
  <si>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rPr>
        <b/>
        <sz val="11"/>
        <color theme="1"/>
        <rFont val="Arial Narrow"/>
        <family val="2"/>
      </rPr>
      <t xml:space="preserve">22/10/2020. </t>
    </r>
    <r>
      <rPr>
        <sz val="11"/>
        <color theme="1"/>
        <rFont val="Arial Narrow"/>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</si>
  <si>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</si>
  <si>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</si>
  <si>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theme="1"/>
        <rFont val="Arial Narrow"/>
        <family val="2"/>
      </rPr>
      <t xml:space="preserve">22/10/2020. </t>
    </r>
    <r>
      <rPr>
        <sz val="11"/>
        <color theme="1"/>
        <rFont val="Arial Narrow"/>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</si>
  <si>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22/10/2020. </t>
    </r>
    <r>
      <rPr>
        <sz val="11"/>
        <color theme="1"/>
        <rFont val="Arial Narrow"/>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</si>
  <si>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Narrow"/>
        <family val="2"/>
      </rPr>
      <t xml:space="preserve">22/10/2020. </t>
    </r>
    <r>
      <rPr>
        <sz val="11"/>
        <color theme="1"/>
        <rFont val="Arial Narrow"/>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</si>
  <si>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rPr>
        <b/>
        <sz val="11"/>
        <color theme="1"/>
        <rFont val="Arial Narrow"/>
        <family val="2"/>
      </rPr>
      <t xml:space="preserve">22/10/2020. </t>
    </r>
    <r>
      <rPr>
        <sz val="11"/>
        <color theme="1"/>
        <rFont val="Arial Narrow"/>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</si>
  <si>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</si>
  <si>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</si>
  <si>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28/08/2020. </t>
    </r>
    <r>
      <rPr>
        <sz val="11"/>
        <color theme="1"/>
        <rFont val="Arial Narrow"/>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Narrow"/>
        <family val="2"/>
      </rPr>
      <t xml:space="preserve">22/10/2020. </t>
    </r>
    <r>
      <rPr>
        <sz val="11"/>
        <color theme="1"/>
        <rFont val="Arial Narrow"/>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</si>
  <si>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Narrow"/>
        <family val="2"/>
      </rPr>
      <t>22/10/2020.</t>
    </r>
    <r>
      <rPr>
        <sz val="11"/>
        <color theme="1"/>
        <rFont val="Arial Narrow"/>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</si>
  <si>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rPr>
        <b/>
        <sz val="11"/>
        <color theme="1"/>
        <rFont val="Arial Narrow"/>
        <family val="2"/>
      </rPr>
      <t xml:space="preserve">19/10/2020. </t>
    </r>
    <r>
      <rPr>
        <sz val="11"/>
        <color theme="1"/>
        <rFont val="Arial Narrow"/>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Narrow"/>
        <family val="2"/>
      </rPr>
      <t>22/10/2020.</t>
    </r>
    <r>
      <rPr>
        <sz val="11"/>
        <color theme="1"/>
        <rFont val="Arial Narrow"/>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</si>
  <si>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Narrow"/>
        <family val="2"/>
      </rPr>
      <t xml:space="preserve">22/10/2020.  </t>
    </r>
    <r>
      <rPr>
        <sz val="11"/>
        <color theme="1"/>
        <rFont val="Arial Narrow"/>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Narrow"/>
        <family val="2"/>
      </rPr>
      <t>Director Acceso a Tierras mediante memorando 20204000220723 del 01/10/2020</t>
    </r>
    <r>
      <rPr>
        <sz val="11"/>
        <color theme="1"/>
        <rFont val="Arial Narrow"/>
        <family val="2"/>
      </rPr>
      <t xml:space="preserve">, en el cual manifiesta que el registro del predio en el fondo de tierras para la reforma rural integral, podría realizarse una vez se realice el efectivo pago del predio al comprador.
</t>
    </r>
    <r>
      <rPr>
        <b/>
        <sz val="11"/>
        <color theme="1"/>
        <rFont val="Arial Narrow"/>
        <family val="2"/>
      </rPr>
      <t>Jefe Oficina Jurídica a través de memorando 20201030210533 del 22/09/2020</t>
    </r>
    <r>
      <rPr>
        <sz val="11"/>
        <color theme="1"/>
        <rFont val="Arial Narrow"/>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Narrow"/>
        <family val="2"/>
      </rPr>
      <t>Subdirector de Administración de Tierras de la Nación mediante memorando 20204300217373 del 29/09/2020</t>
    </r>
    <r>
      <rPr>
        <sz val="11"/>
        <color theme="1"/>
        <rFont val="Arial Narrow"/>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</si>
  <si>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</si>
  <si>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Narrow"/>
        <family val="2"/>
      </rPr>
      <t>22/10/2020.</t>
    </r>
    <r>
      <rPr>
        <sz val="11"/>
        <color theme="1"/>
        <rFont val="Arial Narrow"/>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</si>
  <si>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</si>
  <si>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</si>
  <si>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</si>
  <si>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Narrow"/>
        <family val="2"/>
      </rPr>
      <t>21/10/2020.</t>
    </r>
    <r>
      <rPr>
        <sz val="11"/>
        <color theme="1"/>
        <rFont val="Arial Narrow"/>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Narrow"/>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Narrow"/>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</si>
  <si>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rFont val="Arial Narrow"/>
        <family val="2"/>
      </rPr>
      <t xml:space="preserve">14/07/2020. </t>
    </r>
    <r>
      <rPr>
        <sz val="11"/>
        <rFont val="Arial Narrow"/>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</si>
  <si>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Narrow"/>
        <family val="2"/>
      </rPr>
      <t xml:space="preserve">22/10/2020. </t>
    </r>
    <r>
      <rPr>
        <sz val="11"/>
        <color theme="1"/>
        <rFont val="Arial Narrow"/>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</si>
  <si>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Narrow"/>
        <family val="2"/>
      </rPr>
      <t xml:space="preserve">22/10/2020. </t>
    </r>
    <r>
      <rPr>
        <sz val="11"/>
        <color theme="1"/>
        <rFont val="Arial Narrow"/>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</si>
  <si>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rPr>
        <b/>
        <sz val="11"/>
        <color theme="1"/>
        <rFont val="Arial Narrow"/>
        <family val="2"/>
      </rPr>
      <t>22/10/2020.</t>
    </r>
    <r>
      <rPr>
        <sz val="11"/>
        <color theme="1"/>
        <rFont val="Arial Narrow"/>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</si>
  <si>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r>
      <t>11/09/2020. S</t>
    </r>
    <r>
      <rPr>
        <sz val="11"/>
        <color theme="1"/>
        <rFont val="Arial Narrow"/>
        <family val="2"/>
      </rPr>
      <t xml:space="preserve">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Narrow"/>
        <family val="2"/>
      </rPr>
      <t xml:space="preserve">
11/09/2020.</t>
    </r>
    <r>
      <rPr>
        <sz val="11"/>
        <color theme="1"/>
        <rFont val="Arial Narrow"/>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Topaipi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Topaipi, de asunto: Convocatoria primera reunión incorporación del Plan de Ordenamiento Social de la Propiedad Rural de Topaipi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
</t>
    </r>
    <r>
      <rPr>
        <b/>
        <sz val="11"/>
        <color theme="1"/>
        <rFont val="Arial Narrow"/>
        <family val="2"/>
      </rPr>
      <t xml:space="preserve">19/10/2020. </t>
    </r>
    <r>
      <rPr>
        <sz val="11"/>
        <color theme="1"/>
        <rFont val="Arial Narrow"/>
        <family val="2"/>
      </rPr>
      <t>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t>
    </r>
  </si>
  <si>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capacitanción realizada vía MICROSOFT TEAMS.</t>
  </si>
  <si>
    <r>
      <rPr>
        <b/>
        <sz val="11"/>
        <color theme="1"/>
        <rFont val="Arial Narrow"/>
        <family val="2"/>
      </rPr>
      <t>26/10/2020</t>
    </r>
    <r>
      <rPr>
        <sz val="11"/>
        <color theme="1"/>
        <rFont val="Arial Narrow"/>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</si>
  <si>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</si>
  <si>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</si>
  <si>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</si>
  <si>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</si>
  <si>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</si>
  <si>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</si>
  <si>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</si>
  <si>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</si>
  <si>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Se realizó la difusión de la Circular de Plan de Acción 2021, mediante correo electrrónico dirigido a los Directores y Jefes de Oficina.
Se adjunta copia del correo electrónico.</t>
  </si>
  <si>
    <r>
      <rPr>
        <b/>
        <sz val="11"/>
        <color theme="1"/>
        <rFont val="Arial Narrow"/>
        <family val="2"/>
      </rPr>
      <t>26/10/2020:</t>
    </r>
    <r>
      <rPr>
        <sz val="11"/>
        <color theme="1"/>
        <rFont val="Arial Narrow"/>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</si>
  <si>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Narrow"/>
        <family val="2"/>
      </rPr>
      <t xml:space="preserve">26/10/2020. </t>
    </r>
    <r>
      <rPr>
        <sz val="11"/>
        <color theme="1"/>
        <rFont val="Arial Narrow"/>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Narrow"/>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Narrow"/>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</si>
  <si>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</si>
  <si>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</si>
  <si>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21/10/2020. </t>
    </r>
    <r>
      <rPr>
        <sz val="11"/>
        <color theme="1"/>
        <rFont val="Arial Narrow"/>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</si>
  <si>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rFont val="Arial Narrow"/>
        <family val="2"/>
      </rPr>
      <t>20/10/2020.</t>
    </r>
    <r>
      <rPr>
        <sz val="11"/>
        <rFont val="Arial Narrow"/>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Narrow"/>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Narrow"/>
        <family val="2"/>
      </rPr>
      <t xml:space="preserve">29/10/2020. </t>
    </r>
    <r>
      <rPr>
        <sz val="11"/>
        <color theme="1"/>
        <rFont val="Arial Narrow"/>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</si>
  <si>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21/10/2020. </t>
    </r>
    <r>
      <rPr>
        <sz val="11"/>
        <color theme="1"/>
        <rFont val="Arial Narrow"/>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Narrow"/>
        <family val="2"/>
      </rPr>
      <t xml:space="preserve">
CONTRATO - PREDIO
</t>
    </r>
    <r>
      <rPr>
        <sz val="11"/>
        <color theme="1"/>
        <rFont val="Arial Narrow"/>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Champetúa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</si>
  <si>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t>Cerrada - Efectiva</t>
  </si>
  <si>
    <t>Cerrada - Inefectiva</t>
  </si>
  <si>
    <t>Cierre por eventualidad</t>
  </si>
  <si>
    <r>
      <rPr>
        <b/>
        <sz val="11"/>
        <color theme="1"/>
        <rFont val="Arial Narrow"/>
        <family val="2"/>
      </rPr>
      <t xml:space="preserve">09/06/2020.  </t>
    </r>
    <r>
      <rPr>
        <sz val="11"/>
        <color theme="1"/>
        <rFont val="Arial Narrow"/>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t>
    </r>
    <r>
      <rPr>
        <b/>
        <sz val="11"/>
        <color theme="1"/>
        <rFont val="Arial Narrow"/>
        <family val="2"/>
      </rPr>
      <t xml:space="preserve">
31/08/2020.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</si>
  <si>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Informe final de la Contraloría General de la Nación radicado el 09/06/2020 mediante comunicado 20206200365042.
Acta de la sesíon del Comité Institucional de Coordinación de Control Interno realizada el 27/08/2020 .</t>
  </si>
  <si>
    <r>
      <rPr>
        <b/>
        <sz val="11"/>
        <color theme="1"/>
        <rFont val="Arial Narrow"/>
        <family val="2"/>
      </rPr>
      <t>09/06/2020:</t>
    </r>
    <r>
      <rPr>
        <sz val="11"/>
        <color theme="1"/>
        <rFont val="Arial Narrow"/>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t>
    </r>
    <r>
      <rPr>
        <b/>
        <sz val="11"/>
        <color theme="1"/>
        <rFont val="Arial Narrow"/>
        <family val="2"/>
      </rPr>
      <t>31/08/2020.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</si>
  <si>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Informe final de la Contraloría General de la Nación radicado el 09/06/2020 mediante comunicado 20206200365042. 
Acta de la sesíon del Comité Institucional de Coordinación de Control Interno realizada el 27/08/2020 .</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</si>
  <si>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</si>
  <si>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</si>
  <si>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</si>
  <si>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</si>
  <si>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</si>
  <si>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</si>
  <si>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</si>
  <si>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</si>
  <si>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</si>
  <si>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</si>
  <si>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</si>
  <si>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</si>
  <si>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</si>
  <si>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</si>
  <si>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</si>
  <si>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</si>
  <si>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</si>
  <si>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</si>
  <si>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</si>
  <si>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</si>
  <si>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</si>
  <si>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</si>
  <si>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</si>
  <si>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</si>
  <si>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</si>
  <si>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</si>
  <si>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</si>
  <si>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</si>
  <si>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</si>
  <si>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</si>
  <si>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</si>
  <si>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</si>
  <si>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</si>
  <si>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</si>
  <si>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</si>
  <si>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</si>
  <si>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</si>
  <si>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</si>
  <si>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</si>
  <si>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</si>
  <si>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</si>
  <si>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</si>
  <si>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</si>
  <si>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</si>
  <si>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</si>
  <si>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</si>
  <si>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</si>
  <si>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</si>
  <si>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</si>
  <si>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</si>
  <si>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</si>
  <si>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</si>
  <si>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</si>
  <si>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</si>
  <si>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</si>
  <si>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</si>
  <si>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Acta de comisiones conjuntas </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</si>
  <si>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</si>
  <si>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</si>
  <si>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</si>
  <si>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</si>
  <si>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</si>
  <si>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</si>
  <si>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</si>
  <si>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</si>
  <si>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</si>
  <si>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</si>
  <si>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</si>
  <si>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</si>
  <si>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</si>
  <si>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</si>
  <si>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</si>
  <si>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</si>
  <si>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</si>
  <si>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</si>
  <si>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</si>
  <si>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</si>
  <si>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</si>
  <si>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</si>
  <si>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</si>
  <si>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</si>
  <si>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</si>
  <si>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</si>
  <si>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</si>
  <si>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</si>
  <si>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</si>
  <si>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</si>
  <si>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</si>
  <si>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</si>
  <si>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</si>
  <si>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</si>
  <si>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</si>
  <si>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</si>
  <si>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</si>
  <si>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</si>
  <si>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</si>
  <si>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</si>
  <si>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</si>
  <si>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</si>
  <si>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</si>
  <si>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</si>
  <si>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</si>
  <si>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</si>
  <si>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</si>
  <si>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</si>
  <si>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</si>
  <si>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</si>
  <si>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</si>
  <si>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</si>
  <si>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</si>
  <si>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</si>
  <si>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</si>
  <si>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</si>
  <si>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</si>
  <si>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</si>
  <si>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</si>
  <si>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</si>
  <si>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</si>
  <si>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</si>
  <si>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</si>
  <si>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</si>
  <si>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</si>
  <si>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</si>
  <si>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</si>
  <si>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</si>
  <si>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</si>
  <si>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</si>
  <si>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</si>
  <si>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</si>
  <si>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</si>
  <si>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</si>
  <si>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</si>
  <si>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</si>
  <si>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</si>
  <si>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</si>
  <si>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</si>
  <si>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</si>
  <si>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</si>
  <si>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</si>
  <si>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</si>
  <si>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</si>
  <si>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</si>
  <si>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</si>
  <si>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</si>
  <si>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</si>
  <si>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</si>
  <si>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</si>
  <si>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</si>
  <si>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</si>
  <si>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</si>
  <si>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</si>
  <si>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</si>
  <si>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</si>
  <si>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</si>
  <si>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</si>
  <si>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</si>
  <si>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</si>
  <si>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</si>
  <si>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</si>
  <si>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</si>
  <si>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</si>
  <si>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</si>
  <si>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</si>
  <si>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</si>
  <si>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</si>
  <si>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</si>
  <si>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</si>
  <si>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</si>
  <si>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</si>
  <si>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</si>
  <si>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</si>
  <si>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</si>
  <si>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</si>
  <si>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</si>
  <si>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</si>
  <si>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</si>
  <si>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</si>
  <si>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</si>
  <si>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</si>
  <si>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</si>
  <si>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</si>
  <si>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</si>
  <si>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</si>
  <si>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</si>
  <si>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</si>
  <si>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</si>
  <si>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</si>
  <si>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</si>
  <si>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</si>
  <si>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</si>
  <si>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</si>
  <si>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El SIT de la Atesta en proceso de construcción y mejoramiento.Por la limitación de recursos, alto número de frentes a atender y a la dinámica de los procesos de la ANT, hay módulos y flujos de proceso que aún no están construidos y otros deben mejorar.Se realizó diagnóstico y priorización en conjunto con las áreas misionales, para enfocar los esfuerzos según disponibilidad de recursos.</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</si>
  <si>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</si>
  <si>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</si>
  <si>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</si>
  <si>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</si>
  <si>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</si>
  <si>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</si>
  <si>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</si>
  <si>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</si>
  <si>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</si>
  <si>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</si>
  <si>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</si>
  <si>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</si>
  <si>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</si>
  <si>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</si>
  <si>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</si>
  <si>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</si>
  <si>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</si>
  <si>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</si>
  <si>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</si>
  <si>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</si>
  <si>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</si>
  <si>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</si>
  <si>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</si>
  <si>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</si>
  <si>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</si>
  <si>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</si>
  <si>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</si>
  <si>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</si>
  <si>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</si>
  <si>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</si>
  <si>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</si>
  <si>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</si>
  <si>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</si>
  <si>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</si>
  <si>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</si>
  <si>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</si>
  <si>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</si>
  <si>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</si>
  <si>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</si>
  <si>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</si>
  <si>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</si>
  <si>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</si>
  <si>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</si>
  <si>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</si>
  <si>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</si>
  <si>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</si>
  <si>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</si>
  <si>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</si>
  <si>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</si>
  <si>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</si>
  <si>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</si>
  <si>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</si>
  <si>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</si>
  <si>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</si>
  <si>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</si>
  <si>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</si>
  <si>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</si>
  <si>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</si>
  <si>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</si>
  <si>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</si>
  <si>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</si>
  <si>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</si>
  <si>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</si>
  <si>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</si>
  <si>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</si>
  <si>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</si>
  <si>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</si>
  <si>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</si>
  <si>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</si>
  <si>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</si>
  <si>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</si>
  <si>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</si>
  <si>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</si>
  <si>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</si>
  <si>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</si>
  <si>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</si>
  <si>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</si>
  <si>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</si>
  <si>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</si>
  <si>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</si>
  <si>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</si>
  <si>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</si>
  <si>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</si>
  <si>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</si>
  <si>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</si>
  <si>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</si>
  <si>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</si>
  <si>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</si>
  <si>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</si>
  <si>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</si>
  <si>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</si>
  <si>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</si>
  <si>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</si>
  <si>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</si>
  <si>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</si>
  <si>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</si>
  <si>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</si>
  <si>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</si>
  <si>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</si>
  <si>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</si>
  <si>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</si>
  <si>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</si>
  <si>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</si>
  <si>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</si>
  <si>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</si>
  <si>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</si>
  <si>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</si>
  <si>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</si>
  <si>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</si>
  <si>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</si>
  <si>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</si>
  <si>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</si>
  <si>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</si>
  <si>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</si>
  <si>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</si>
  <si>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</si>
  <si>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</si>
  <si>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Auditoría Intersectorial de Cumplimiento a la Política de Administración de Baldíos</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</si>
  <si>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</si>
  <si>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</si>
  <si>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</si>
  <si>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</si>
  <si>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</si>
  <si>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</si>
  <si>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</si>
  <si>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</si>
  <si>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</si>
  <si>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</si>
  <si>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</si>
  <si>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r>
      <rPr>
        <b/>
        <sz val="11"/>
        <color theme="1"/>
        <rFont val="Arial Narrow"/>
        <family val="2"/>
      </rPr>
      <t>28/08/2020.</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Narrow"/>
        <family val="2"/>
      </rPr>
      <t>21/10/2020.</t>
    </r>
    <r>
      <rPr>
        <sz val="11"/>
        <color theme="1"/>
        <rFont val="Arial Narrow"/>
        <family val="2"/>
      </rPr>
      <t xml:space="preserve"> En concordancia con los avances evidenciados por la Oficina de Control Interno en la AME-265, a continuación se relacionan los memorando de traslado observados: 
</t>
    </r>
    <r>
      <rPr>
        <b/>
        <sz val="11"/>
        <color theme="1"/>
        <rFont val="Arial Narrow"/>
        <family val="2"/>
      </rPr>
      <t xml:space="preserve">
Predio Villa Diana,</t>
    </r>
    <r>
      <rPr>
        <sz val="11"/>
        <color theme="1"/>
        <rFont val="Arial Narrow"/>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Narrow"/>
        <family val="2"/>
      </rPr>
      <t>Predio La Calera</t>
    </r>
    <r>
      <rPr>
        <sz val="11"/>
        <color theme="1"/>
        <rFont val="Arial Narrow"/>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Narrow"/>
        <family val="2"/>
      </rPr>
      <t>Predio Santa Inés</t>
    </r>
    <r>
      <rPr>
        <sz val="11"/>
        <color theme="1"/>
        <rFont val="Arial Narrow"/>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</si>
  <si>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Narrow"/>
        <family val="2"/>
      </rPr>
      <t xml:space="preserve">19/10/2020. </t>
    </r>
    <r>
      <rPr>
        <sz val="11"/>
        <color theme="1"/>
        <rFont val="Arial Narrow"/>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Guarana (Sucre), Puerto Gaitán (Meta), Lebrija (Santander) y Topaipí (Cundinamarca).
La acción de mejora se encuentra en términos para su ejecución, siendo el mes de agosto del 2021 el definido para su cierre.</t>
    </r>
  </si>
  <si>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</si>
  <si>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Observaciones a los avances de gestión y/o cumplimiento reportados
Oficina de Control Interno
IV Trimestre 2020</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</si>
  <si>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</si>
  <si>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</si>
  <si>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</si>
  <si>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</si>
  <si>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</si>
  <si>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</si>
  <si>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Acta de la sesíon del Comité Institucional de Coordinación de Control Interno realizada el 12/02/2020 .</t>
  </si>
  <si>
    <t xml:space="preserve">Reporte de la gestión y/o cumplimiento de las acciones de mejora continua
Respondable de Ejecución
IV Trimestre del 2020
</t>
  </si>
  <si>
    <r>
      <rPr>
        <b/>
        <sz val="11"/>
        <color rgb="FF000000"/>
        <rFont val="Arial Narrow"/>
        <family val="2"/>
      </rPr>
      <t>Acción Ejecutada,</t>
    </r>
    <r>
      <rPr>
        <sz val="11"/>
        <color rgb="FF000000"/>
        <rFont val="Arial Narrow"/>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</si>
  <si>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Acción Ejecutada</t>
    </r>
    <r>
      <rPr>
        <sz val="11"/>
        <color rgb="FF000000"/>
        <rFont val="Arial Narrow"/>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</si>
  <si>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 xml:space="preserve">Actividad en gestión: </t>
    </r>
    <r>
      <rPr>
        <sz val="11"/>
        <color rgb="FF000000"/>
        <rFont val="Arial Narrow"/>
        <family val="2"/>
      </rPr>
      <t>la Subdirección de Asuntos Étnicos se encuentra analizando el infome de caracterización realizado en diciembre de 2020.</t>
    </r>
  </si>
  <si>
    <r>
      <rPr>
        <b/>
        <sz val="11"/>
        <color rgb="FF000000"/>
        <rFont val="Arial Narrow"/>
        <family val="2"/>
      </rPr>
      <t>Actividad en gestión:</t>
    </r>
    <r>
      <rPr>
        <sz val="11"/>
        <color rgb="FF000000"/>
        <rFont val="Arial Narrow"/>
        <family val="2"/>
      </rPr>
      <t xml:space="preserve"> la Subdirección de Asuntos Étnicos se encuentra analizando el infome de caracterización realizado en diciembre de 2020.</t>
    </r>
  </si>
  <si>
    <r>
      <rPr>
        <b/>
        <sz val="11"/>
        <color theme="1"/>
        <rFont val="Arial Narrow"/>
        <family val="2"/>
      </rPr>
      <t>Acción ejecutada:</t>
    </r>
    <r>
      <rPr>
        <sz val="11"/>
        <color theme="1"/>
        <rFont val="Arial Narrow"/>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</si>
  <si>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t>Actividad con fecha de vencimiento el 31/07/2021.</t>
  </si>
  <si>
    <r>
      <rPr>
        <b/>
        <sz val="11"/>
        <color theme="1"/>
        <rFont val="Arial Narrow"/>
        <family val="2"/>
      </rPr>
      <t>Actividad con solicitud de ampliación fecha de cumplimiento:</t>
    </r>
    <r>
      <rPr>
        <sz val="11"/>
        <color theme="1"/>
        <rFont val="Arial Narrow"/>
        <family val="2"/>
      </rPr>
      <t xml:space="preserve"> a través de memorando 20205000313893 del 18/12/2020 se solicitó ampliación para la fecha de cumplimiento, se anexa memorando para soporte.</t>
    </r>
  </si>
  <si>
    <t>En gestión, se están verificando los ajustes en el procedimiento para proceder a la actualización en el formato de calidad.</t>
  </si>
  <si>
    <t>Vence el 11/Noviembre/2021.</t>
  </si>
  <si>
    <t>Acción ejcutada, se anexan las fichas, base de datos e informe respectivo.</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</si>
  <si>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</si>
  <si>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</si>
  <si>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</si>
  <si>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</si>
  <si>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</si>
  <si>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</si>
  <si>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r>
      <t xml:space="preserve">Acción Ejecutada: se anexan siete (07) actas de reuniones con la URT en el marco de la priorización de casos, en las cuales se enuncia los asistentes a las mismas:
1. </t>
    </r>
    <r>
      <rPr>
        <b/>
        <sz val="11"/>
        <color theme="1"/>
        <rFont val="Arial Narrow"/>
        <family val="2"/>
      </rPr>
      <t>22012020:</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Narrow"/>
        <family val="2"/>
      </rPr>
      <t xml:space="preserve">10032020: </t>
    </r>
    <r>
      <rPr>
        <sz val="11"/>
        <color theme="1"/>
        <rFont val="Arial Narrow"/>
        <family val="2"/>
      </rPr>
      <t xml:space="preserve">Reunión protocolo de articulación entre ANT-URT.
3. </t>
    </r>
    <r>
      <rPr>
        <b/>
        <sz val="11"/>
        <color theme="1"/>
        <rFont val="Arial Narrow"/>
        <family val="2"/>
      </rPr>
      <t xml:space="preserve">16042020: </t>
    </r>
    <r>
      <rPr>
        <sz val="11"/>
        <color theme="1"/>
        <rFont val="Arial Narrow"/>
        <family val="2"/>
      </rPr>
      <t xml:space="preserve">primera sesión de la mesa de Articulación en Asuntos Étnicos (MAAE) de la ANT y la URT.
4. </t>
    </r>
    <r>
      <rPr>
        <b/>
        <sz val="11"/>
        <color theme="1"/>
        <rFont val="Arial Narrow"/>
        <family val="2"/>
      </rPr>
      <t xml:space="preserve">16062020: </t>
    </r>
    <r>
      <rPr>
        <sz val="11"/>
        <color theme="1"/>
        <rFont val="Arial Narrow"/>
        <family val="2"/>
      </rPr>
      <t xml:space="preserve">Correspondiente a la reunión de la etapa administrativa del Consejo Comunitario Zanjón de Garrapatero.
5. </t>
    </r>
    <r>
      <rPr>
        <b/>
        <sz val="11"/>
        <color theme="1"/>
        <rFont val="Arial Narrow"/>
        <family val="2"/>
      </rPr>
      <t xml:space="preserve">30072020: </t>
    </r>
    <r>
      <rPr>
        <sz val="11"/>
        <color theme="1"/>
        <rFont val="Arial Narrow"/>
        <family val="2"/>
      </rPr>
      <t xml:space="preserve">primera sesión de seguimiento a la mesa de articulación en Asuntos Étnicos (MAAE) de la ANT y URT.
6. </t>
    </r>
    <r>
      <rPr>
        <b/>
        <sz val="11"/>
        <color theme="1"/>
        <rFont val="Arial Narrow"/>
        <family val="2"/>
      </rPr>
      <t xml:space="preserve">10082020: </t>
    </r>
    <r>
      <rPr>
        <sz val="11"/>
        <color theme="1"/>
        <rFont val="Arial Narrow"/>
        <family val="2"/>
      </rPr>
      <t xml:space="preserve">Mesa Bilateral Unidad de Agencia Nacional de Tierras – Restitución de Tierras, Cumplimiento ruta étnica de protección
Art. 150 Decreto Ley 4633 de 2011.
7. </t>
    </r>
    <r>
      <rPr>
        <b/>
        <sz val="11"/>
        <color theme="1"/>
        <rFont val="Arial Narrow"/>
        <family val="2"/>
      </rPr>
      <t xml:space="preserve">21092020:  </t>
    </r>
    <r>
      <rPr>
        <sz val="11"/>
        <color theme="1"/>
        <rFont val="Arial Narrow"/>
        <family val="2"/>
      </rPr>
      <t>Reunión articulación ANT-UAERTD: Comunidad Irocobingkayra del Pueblo Barí.</t>
    </r>
  </si>
  <si>
    <t>Actividad en gestión: para concretar esta acción de mejora es indispensable tener respuesta del concepto jurídico solicitado a la Oficina Jurídica, el cual a la fecha no se han pronunciado, se anexa soporte de gestión frente a la acción de mejora.</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</si>
  <si>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Berlin.
Memorando 20205000281473 del 24/Nov/2020 Predio Corralitos
</t>
  </si>
  <si>
    <r>
      <rPr>
        <b/>
        <sz val="11"/>
        <color theme="1"/>
        <rFont val="Arial Narrow"/>
        <family val="2"/>
      </rPr>
      <t>Acción Ejecutada</t>
    </r>
    <r>
      <rPr>
        <sz val="11"/>
        <color theme="1"/>
        <rFont val="Arial Narrow"/>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</si>
  <si>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t>En gestión: antes del 29/01/2021 se allegaran todos los informes realizados.</t>
  </si>
  <si>
    <t>Actividad en gestión: vence en Enero del 2021.</t>
  </si>
  <si>
    <r>
      <rPr>
        <b/>
        <sz val="11"/>
        <color theme="1"/>
        <rFont val="Arial Narrow"/>
        <family val="2"/>
      </rPr>
      <t xml:space="preserve">22/10/2020. </t>
    </r>
    <r>
      <rPr>
        <sz val="11"/>
        <color theme="1"/>
        <rFont val="Arial Narrow"/>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</si>
  <si>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Narrow"/>
        <family val="2"/>
      </rPr>
      <t>Actividad en gestión:</t>
    </r>
    <r>
      <rPr>
        <sz val="11"/>
        <color theme="1"/>
        <rFont val="Arial Narrow"/>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</si>
  <si>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Narrow"/>
        <family val="2"/>
      </rPr>
      <t xml:space="preserve">20/08/2020. </t>
    </r>
    <r>
      <rPr>
        <sz val="11"/>
        <color theme="1"/>
        <rFont val="Arial Narrow"/>
        <family val="2"/>
      </rPr>
      <t xml:space="preserve">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
</t>
    </r>
    <r>
      <rPr>
        <b/>
        <sz val="11"/>
        <color theme="1"/>
        <rFont val="Arial Narrow"/>
        <family val="2"/>
      </rPr>
      <t xml:space="preserve">
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</si>
  <si>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theme="1"/>
        <rFont val="Arial Narrow"/>
        <family val="2"/>
      </rPr>
      <t>06/01/2021.</t>
    </r>
    <r>
      <rPr>
        <sz val="11"/>
        <color theme="1"/>
        <rFont val="Arial Narrow"/>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</si>
  <si>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</si>
  <si>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Narrow"/>
        <family val="2"/>
      </rPr>
      <t>Acción en proceso de ampliación:</t>
    </r>
    <r>
      <rPr>
        <sz val="11"/>
        <color theme="1"/>
        <rFont val="Arial Narrow"/>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</si>
  <si>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indexed="8"/>
        <rFont val="Arial Narrow"/>
        <family val="2"/>
      </rPr>
      <t xml:space="preserve">Hallazgo 7. Caracterización de los territorios indígenas acorde al plan de acción que establezca la CNTI. </t>
    </r>
    <r>
      <rPr>
        <sz val="11"/>
        <color theme="1"/>
        <rFont val="Arial Narrow"/>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</si>
  <si>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</si>
  <si>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</si>
  <si>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acapite del procedimiento competitivo.
ADQBS-I-002 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</si>
  <si>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Actividad en terminos para su ejecución </t>
  </si>
  <si>
    <r>
      <rPr>
        <b/>
        <sz val="11"/>
        <color theme="1"/>
        <rFont val="Arial Narrow"/>
        <family val="2"/>
      </rPr>
      <t>15/01/2021.</t>
    </r>
    <r>
      <rPr>
        <sz val="11"/>
        <color theme="1"/>
        <rFont val="Arial Narrow"/>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</si>
  <si>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</si>
  <si>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Actividad en terminos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</si>
  <si>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terminos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</si>
  <si>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</si>
  <si>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Actividad en terminos para su ejecución. 
Se presentará avance en la presentación de la información en el seguimiento al plan de mejoramiento del siguiente trimestre de la vigencia 2021. </t>
  </si>
  <si>
    <r>
      <rPr>
        <b/>
        <sz val="11"/>
        <color theme="1"/>
        <rFont val="Arial Narrow"/>
        <family val="2"/>
      </rPr>
      <t xml:space="preserve">27/08/2020. </t>
    </r>
    <r>
      <rPr>
        <sz val="11"/>
        <color theme="1"/>
        <rFont val="Arial Narrow"/>
        <family val="2"/>
      </rPr>
      <t xml:space="preserve"> 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</si>
  <si>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</si>
  <si>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</si>
  <si>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t xml:space="preserve">Presentar al Comité de contratación los pronunciamientos emitidos por </t>
    </r>
    <r>
      <rPr>
        <b/>
        <sz val="11"/>
        <rFont val="Arial Narrow"/>
        <family val="2"/>
      </rPr>
      <t>Colombia Compra Eficiente,</t>
    </r>
    <r>
      <rPr>
        <sz val="11"/>
        <rFont val="Arial Narrow"/>
        <family val="2"/>
      </rPr>
      <t xml:space="preserve"> la Sala de Consulta y Servicio Civil del Consejo de Estado, el cooperante internacional y la</t>
    </r>
    <r>
      <rPr>
        <b/>
        <sz val="11"/>
        <rFont val="Arial Narrow"/>
        <family val="2"/>
      </rPr>
      <t xml:space="preserve"> Oficina Jurídica </t>
    </r>
  </si>
  <si>
    <r>
      <rPr>
        <b/>
        <sz val="11"/>
        <color theme="1"/>
        <rFont val="Arial Narrow"/>
        <family val="2"/>
      </rPr>
      <t xml:space="preserve">15/01/2021. </t>
    </r>
    <r>
      <rPr>
        <sz val="11"/>
        <color theme="1"/>
        <rFont val="Arial Narrow"/>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</si>
  <si>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Narrow"/>
        <family val="2"/>
      </rPr>
      <t xml:space="preserve">15/01/2021. </t>
    </r>
    <r>
      <rPr>
        <sz val="11"/>
        <color theme="1"/>
        <rFont val="Arial Narrow"/>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</si>
  <si>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t xml:space="preserve">Se adelantaron las gestiones pertinentes entre la Secretaría General, Subdirección Administrativa y Financiera y Dirección de Acceso a Tierras, que permieron expedir la Resolución 23374 de 2020 que modifica las Resoluciones 291 de 2017 y 2203 de 2018 que reglamentan el Comité del Fondo de Tierras para la Reforma Rural Integral del Decreto 902 de 2017. Se adjunta como evidencia la Resolución en mención. </t>
  </si>
  <si>
    <t xml:space="preserve">La Subdirección Administrativa y Financiera de acuerdo remite el Manual de Políticas contables actualizado, así como los documentos que soportan la socialización realizada. </t>
  </si>
  <si>
    <t xml:space="preserve">La Subdirección Administrativa y  Financiera mediante la circular No. 27 CIERRE VIGENCIA FISCAL 2020 – INICIO VIGENCIA 2021, da a concocer  los lineamientos y cronogramas que se establezcan para el reporte de la información de los Estados Financieros y las notas que sean requeridas a los mismos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</si>
  <si>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</si>
  <si>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</si>
  <si>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</si>
  <si>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</si>
  <si>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</si>
  <si>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</si>
  <si>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</si>
  <si>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r>
      <rPr>
        <b/>
        <sz val="11"/>
        <color theme="1"/>
        <rFont val="Arial Narrow"/>
        <family val="2"/>
      </rPr>
      <t xml:space="preserve">15/01/2021. </t>
    </r>
    <r>
      <rPr>
        <sz val="11"/>
        <color theme="1"/>
        <rFont val="Arial Narrow"/>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</si>
  <si>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</si>
  <si>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PROCESO</t>
  </si>
  <si>
    <t>Adquisición de Bienes y Servicios</t>
  </si>
  <si>
    <t>Inteligencia de la Información</t>
  </si>
  <si>
    <t>Direccionamiento Estratégico</t>
  </si>
  <si>
    <r>
      <rPr>
        <b/>
        <sz val="11"/>
        <color theme="1"/>
        <rFont val="Arial Narrow"/>
        <family val="2"/>
      </rPr>
      <t xml:space="preserve">19/01/2021. </t>
    </r>
    <r>
      <rPr>
        <sz val="11"/>
        <color theme="1"/>
        <rFont val="Arial Narrow"/>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Narrow"/>
        <family val="2"/>
      </rPr>
      <t>CIERRE VIGENCIA 2020:</t>
    </r>
    <r>
      <rPr>
        <sz val="11"/>
        <color theme="1"/>
        <rFont val="Arial Narrow"/>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Narrow"/>
        <family val="2"/>
      </rPr>
      <t xml:space="preserve">INICIO VIGENCIA 2021:
</t>
    </r>
    <r>
      <rPr>
        <sz val="11"/>
        <color theme="1"/>
        <rFont val="Arial Narrow"/>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</si>
  <si>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theme="1"/>
        <rFont val="Arial Narrow"/>
        <family val="2"/>
      </rPr>
      <t xml:space="preserve">19/01/2021. </t>
    </r>
    <r>
      <rPr>
        <sz val="11"/>
        <color theme="1"/>
        <rFont val="Arial Narrow"/>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</si>
  <si>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Narrow"/>
        <family val="2"/>
      </rPr>
      <t xml:space="preserve">19/01/2021. </t>
    </r>
    <r>
      <rPr>
        <sz val="11"/>
        <color theme="1"/>
        <rFont val="Arial Narrow"/>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</si>
  <si>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15/01/2021. </t>
    </r>
    <r>
      <rPr>
        <sz val="11"/>
        <color theme="1"/>
        <rFont val="Arial Narrow"/>
        <family val="2"/>
      </rPr>
      <t xml:space="preserve">La Secretaría General suministró los siguientes documentos: 
</t>
    </r>
    <r>
      <rPr>
        <b/>
        <sz val="11"/>
        <color theme="1"/>
        <rFont val="Arial Narrow"/>
        <family val="2"/>
      </rPr>
      <t>Instructivo ADQBS-I-002 Manual de Supervisión versión 2 del 31/12/2020</t>
    </r>
    <r>
      <rPr>
        <sz val="11"/>
        <color theme="1"/>
        <rFont val="Arial Narrow"/>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http://intranet.agenciadetierras.gov.co/wp-content/uploads/2020/12/ADQBS-I-002-MANUAL-DE-SUPERVISI%C3%93N-V2.-.pdf
</t>
    </r>
    <r>
      <rPr>
        <b/>
        <sz val="11"/>
        <rFont val="Arial Narrow"/>
        <family val="2"/>
      </rPr>
      <t>Instructivo ADQBS-I-001 MANUAL DE CONTRATACIÓN, versión 4 del 31/12/2020</t>
    </r>
    <r>
      <rPr>
        <sz val="11"/>
        <rFont val="Arial Narrow"/>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http://intranet.agenciadetierras.gov.co/wp-content/uploads/2020/12/ADQBS-I-001-MANUAL-DE-CONTRATACI%C3%93N-V-4.-..pdf  </t>
    </r>
    <r>
      <rPr>
        <sz val="11"/>
        <rFont val="Arial Narrow"/>
        <family val="2"/>
      </rPr>
      <t xml:space="preserve">así como, en la página web institucional en el enlace </t>
    </r>
    <r>
      <rPr>
        <sz val="11"/>
        <color rgb="FF0070C0"/>
        <rFont val="Arial Narrow"/>
        <family val="2"/>
      </rPr>
      <t>https://www.agenciadetierras.gov.co/planeacion-control-y-gestion/contratacion/manual-de-contratacion/</t>
    </r>
    <r>
      <rPr>
        <sz val="11"/>
        <color theme="1"/>
        <rFont val="Arial Narrow"/>
        <family val="2"/>
      </rPr>
      <t xml:space="preserve">
</t>
    </r>
    <r>
      <rPr>
        <b/>
        <sz val="11"/>
        <color theme="1"/>
        <rFont val="Arial Narrow"/>
        <family val="2"/>
      </rPr>
      <t>Procedimiento ADQBS-P-008 Licitación Pública, versión 1 del 31/12/2020</t>
    </r>
    <r>
      <rPr>
        <sz val="11"/>
        <color theme="1"/>
        <rFont val="Arial Narrow"/>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http://intranet.agenciadetierras.gov.co/wp-content/uploads/2020/12/ADQBS-P-008-PROCEDIMIENTO-LICITACION-P%C3%9ABLICA-V1.-1-1.pdf
</t>
    </r>
    <r>
      <rPr>
        <sz val="11"/>
        <color theme="1"/>
        <rFont val="Arial Narrow"/>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</si>
  <si>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19/01/2021.  </t>
    </r>
    <r>
      <rPr>
        <sz val="11"/>
        <color theme="1"/>
        <rFont val="Arial Narrow"/>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Narrow"/>
        <family val="2"/>
      </rPr>
      <t xml:space="preserve">
19/10/2020. </t>
    </r>
    <r>
      <rPr>
        <sz val="11"/>
        <color theme="1"/>
        <rFont val="Arial Narrow"/>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</si>
  <si>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color theme="1"/>
        <rFont val="Arial Narrow"/>
        <family val="2"/>
      </rPr>
      <t>19/01/2021.</t>
    </r>
    <r>
      <rPr>
        <sz val="11"/>
        <color theme="1"/>
        <rFont val="Arial Narrow"/>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</si>
  <si>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Narrow"/>
        <family val="2"/>
      </rPr>
      <t xml:space="preserve">a. Por compra: </t>
    </r>
    <r>
      <rPr>
        <sz val="11"/>
        <color theme="1"/>
        <rFont val="Arial Narrow"/>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Narrow"/>
        <family val="2"/>
      </rPr>
      <t xml:space="preserve">b. Por trasferencia: </t>
    </r>
    <r>
      <rPr>
        <sz val="11"/>
        <color theme="1"/>
        <rFont val="Arial Narrow"/>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Narrow"/>
        <family val="2"/>
      </rPr>
      <t xml:space="preserve">c. Por otros conceptos: </t>
    </r>
    <r>
      <rPr>
        <sz val="11"/>
        <color theme="1"/>
        <rFont val="Arial Narrow"/>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Narrow"/>
        <family val="2"/>
      </rPr>
      <t xml:space="preserve">http://intranet.agenciadetierras.gov.co/wp-content/uploads/2020/12/GEFIN-I-001-MANUAL-DE-POLITICAS-CONTABLES-versi%C3%B3n-5-.pdf
</t>
    </r>
    <r>
      <rPr>
        <sz val="11"/>
        <rFont val="Arial Narrow"/>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</si>
  <si>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</si>
  <si>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rPr>
        <b/>
        <sz val="11"/>
        <color theme="1"/>
        <rFont val="Arial Narrow"/>
        <family val="2"/>
      </rPr>
      <t>15/01/2021.</t>
    </r>
    <r>
      <rPr>
        <sz val="11"/>
        <color theme="1"/>
        <rFont val="Arial Narrow"/>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Narrow"/>
        <family val="2"/>
      </rPr>
      <t xml:space="preserve"> http://intranet.agenciadetierras.gov.co/wp-content/uploads/2020/12/ADQBS-I-002-MANUAL-DE-SUPERVISI%C3%93N-V2.-.pdf</t>
    </r>
    <r>
      <rPr>
        <sz val="11"/>
        <color theme="1"/>
        <rFont val="Arial Narrow"/>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</si>
  <si>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Narrow"/>
        <family val="2"/>
      </rPr>
      <t>Evidencia:</t>
    </r>
    <r>
      <rPr>
        <sz val="11"/>
        <color theme="1"/>
        <rFont val="Arial Narrow"/>
        <family val="2"/>
      </rPr>
      <t xml:space="preserve">
https://agenciadetierras-my.sharepoint.com/:f:/g/personal/leidy_zuniga_agenciadetierras_gov_co/EvIZRymbLsZEo2gPZzJgdIkB_RejqD5BJV2IvAnzcf59WQ?e=0LnAcD</t>
    </r>
  </si>
  <si>
    <t>Se realizaron socializaciones en noviembre y diciembre en 3 municipios el seguimiento se realizará a partir del año 2021</t>
  </si>
  <si>
    <r>
      <rPr>
        <b/>
        <sz val="11"/>
        <color theme="1"/>
        <rFont val="Arial Narrow"/>
        <family val="2"/>
      </rPr>
      <t>Convenio 951 de 2017 ANT PNUD:</t>
    </r>
    <r>
      <rPr>
        <sz val="11"/>
        <color theme="1"/>
        <rFont val="Arial Narrow"/>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Narrow"/>
        <family val="2"/>
      </rPr>
      <t>Convenio 986 de 2017 suscrito entre la ANT y la OIM:</t>
    </r>
    <r>
      <rPr>
        <sz val="11"/>
        <color theme="1"/>
        <rFont val="Arial Narrow"/>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Narrow"/>
        <family val="2"/>
      </rPr>
      <t xml:space="preserve">Ver evidencias en el siguiente link: </t>
    </r>
    <r>
      <rPr>
        <sz val="11"/>
        <color theme="1"/>
        <rFont val="Arial Narrow"/>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</si>
  <si>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Narrow"/>
        <family val="2"/>
      </rPr>
      <t xml:space="preserve">Convenio 1278 de 2017 ANT FAO: 
</t>
    </r>
    <r>
      <rPr>
        <sz val="11"/>
        <color theme="1"/>
        <rFont val="Arial Narrow"/>
        <family val="2"/>
      </rPr>
      <t xml:space="preserve">
Se han realizado a corte 23/12/2020 tres mesas para el convenio en el trimestre octubre a diciembre, estaba pendiente de formalizar la del mes de septiembre. </t>
    </r>
    <r>
      <rPr>
        <b/>
        <sz val="11"/>
        <color theme="1"/>
        <rFont val="Arial Narrow"/>
        <family val="2"/>
      </rPr>
      <t xml:space="preserve">Ver seguimiento a través de los siguientes anexos, en el link </t>
    </r>
    <r>
      <rPr>
        <sz val="11"/>
        <color theme="1"/>
        <rFont val="Arial Narrow"/>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</si>
  <si>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https://agenciadetierras-my.sharepoint.com/:f:/g/personal/leidy_zuniga_agenciadetierras_gov_co/Eqp5YAWyWD9Fg3zUlalJhrYBDAnzjTFpD8SLxRH0Kg6Awg?e=ZcUWCG</t>
    </r>
  </si>
  <si>
    <t>Inicia seguimiento el 01/02/2021</t>
  </si>
  <si>
    <t>Inicia seguimiento el 03/01/2022</t>
  </si>
  <si>
    <t xml:space="preserve">Se diseñó herramienta en BI en el cual se alimenta la información mensualmente para realizar seguimiento de ejecución operativa y financira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</si>
  <si>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rPr>
        <b/>
        <sz val="11"/>
        <color theme="1"/>
        <rFont val="Arial Narrow"/>
        <family val="2"/>
      </rPr>
      <t xml:space="preserve">19/10/2020. </t>
    </r>
    <r>
      <rPr>
        <sz val="11"/>
        <color theme="1"/>
        <rFont val="Arial Narrow"/>
        <family val="2"/>
      </rPr>
      <t xml:space="preserve">La Dirección de Ordenamiento Social de la propiedad allegó soportes relacionados con:
</t>
    </r>
    <r>
      <rPr>
        <b/>
        <sz val="11"/>
        <color theme="1"/>
        <rFont val="Arial Narrow"/>
        <family val="2"/>
      </rPr>
      <t>Acta mesa financiera del 23/07/2020</t>
    </r>
    <r>
      <rPr>
        <sz val="11"/>
        <color theme="1"/>
        <rFont val="Arial Narrow"/>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Narrow"/>
        <family val="2"/>
      </rPr>
      <t>Acta mesa financiera del 28/08/2020</t>
    </r>
    <r>
      <rPr>
        <sz val="11"/>
        <color theme="1"/>
        <rFont val="Arial Narrow"/>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Narrow"/>
        <family val="2"/>
      </rPr>
      <t>Acta mesa financiera del 28/08/2020</t>
    </r>
    <r>
      <rPr>
        <sz val="11"/>
        <color theme="1"/>
        <rFont val="Arial Narrow"/>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</si>
  <si>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t xml:space="preserve">Realizar reuniones de socialización con los 10 municipios que cuentan planes de Ordenamientos Social cuya implementación se encuentra suspendida o no ha iniciado
</t>
    </r>
    <r>
      <rPr>
        <b/>
        <sz val="11"/>
        <color rgb="FF000000"/>
        <rFont val="Arial Narrow"/>
        <family val="2"/>
      </rPr>
      <t>Resolución 6060 de 2018 suspención 7 POSP</t>
    </r>
    <r>
      <rPr>
        <sz val="11"/>
        <color rgb="FF000000"/>
        <rFont val="Arial Narrow"/>
        <family val="2"/>
      </rPr>
      <t xml:space="preserve"> Municipios de  Ituango, Cáceres, Guaranda, Puerto Gaitan, Lebrija, Topapipí, Sancarlos.
</t>
    </r>
    <r>
      <rPr>
        <b/>
        <sz val="11"/>
        <color rgb="FF000000"/>
        <rFont val="Arial Narrow"/>
        <family val="2"/>
      </rPr>
      <t>ELABORACIÓN POSP (Aprobación)</t>
    </r>
    <r>
      <rPr>
        <sz val="11"/>
        <color rgb="FF000000"/>
        <rFont val="Arial Narrow"/>
        <family val="2"/>
      </rPr>
      <t xml:space="preserve">
Resoluión 2822 de 2018 Caimito
Resolución 4373 de 2018 San Marcos
Resolución 2820 de 2018 Tarazá
Resolución 2821 de 2018 Valdivia
</t>
    </r>
    <r>
      <rPr>
        <b/>
        <sz val="11"/>
        <color rgb="FF000000"/>
        <rFont val="Arial Narrow"/>
        <family val="2"/>
      </rPr>
      <t>MODIFICACIÓN POSP</t>
    </r>
    <r>
      <rPr>
        <sz val="11"/>
        <color rgb="FF000000"/>
        <rFont val="Arial Narrow"/>
        <family val="2"/>
      </rPr>
      <t xml:space="preserve">
Resolución 4373 de 2018 Puerto Leguizamo
</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</si>
  <si>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Narrow"/>
        <family val="2"/>
      </rPr>
      <t xml:space="preserve">
1. Municipio Sucre- Sucre
</t>
    </r>
    <r>
      <rPr>
        <sz val="11"/>
        <color theme="1"/>
        <rFont val="Arial Narrow"/>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Narrow"/>
        <family val="2"/>
      </rPr>
      <t>2. Municipio San Marcos-Sucre</t>
    </r>
    <r>
      <rPr>
        <sz val="11"/>
        <color theme="1"/>
        <rFont val="Arial Narrow"/>
        <family val="2"/>
      </rPr>
      <t xml:space="preserve">
- Capacitación realizada el día jueves 10 de diciembre 
- Documentos allegados a la administración: Acta de la capacitación, Presentación y Copia Resolución No 4373  del 2018.
</t>
    </r>
    <r>
      <rPr>
        <b/>
        <sz val="11"/>
        <color theme="1"/>
        <rFont val="Arial Narrow"/>
        <family val="2"/>
      </rPr>
      <t xml:space="preserve">3. Municipio Majagual – Sucre
</t>
    </r>
    <r>
      <rPr>
        <sz val="11"/>
        <color theme="1"/>
        <rFont val="Arial Narrow"/>
        <family val="2"/>
      </rPr>
      <t xml:space="preserve">
- Capacitación realizada el día lunes 14 de diciembre 
-Documentos allegados a la administración: Acta de la capacitación, Presentación y Copia Resolución No  19617  del 2019
</t>
    </r>
    <r>
      <rPr>
        <b/>
        <sz val="11"/>
        <color theme="1"/>
        <rFont val="Arial Narrow"/>
        <family val="2"/>
      </rPr>
      <t xml:space="preserve">
4. Ayapel-Córdoba: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5. Guaranda-Sucre: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Evidencias: </t>
    </r>
    <r>
      <rPr>
        <sz val="11"/>
        <color theme="1"/>
        <rFont val="Arial Narrow"/>
        <family val="2"/>
      </rPr>
      <t xml:space="preserve">
https://agenciadetierras-my.sharepoint.com/:f:/g/personal/leidy_zuniga_agenciadetierras_gov_co/EszTPFAJ7j1CuALTpXgaBfoBVVfNjR1pmaaPCHF1jRRTmA?e=Bcb0w2
A continuación se presenta descripción de gestiones realizadas por parte de la DGOSP en nooviembre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año.Teléfono de contacto Giovanni: 313 2866386.
</t>
    </r>
    <r>
      <rPr>
        <b/>
        <sz val="11"/>
        <color theme="1"/>
        <rFont val="Arial Narrow"/>
        <family val="2"/>
      </rPr>
      <t xml:space="preserve">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</si>
  <si>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r>
      <rPr>
        <b/>
        <sz val="11"/>
        <color theme="1"/>
        <rFont val="Arial Narrow"/>
        <family val="2"/>
      </rPr>
      <t>20/01/2021.</t>
    </r>
    <r>
      <rPr>
        <sz val="11"/>
        <color theme="1"/>
        <rFont val="Arial Narrow"/>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</si>
  <si>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t xml:space="preserve">19/01/2021.  </t>
    </r>
    <r>
      <rPr>
        <sz val="11"/>
        <color theme="1"/>
        <rFont val="Arial Narrow"/>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Narrow"/>
        <family val="2"/>
      </rPr>
      <t xml:space="preserve">
</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Narrow"/>
        <family val="2"/>
      </rPr>
      <t xml:space="preserve">
</t>
    </r>
    <r>
      <rPr>
        <sz val="11"/>
        <color theme="1"/>
        <rFont val="Arial Narrow"/>
        <family val="2"/>
      </rPr>
      <t>La efectividad de la acción de mejora ejecutada, se realizará en concordancia con las actividades aprobadas en el Plan Anual de Auditorías que guarden correlación.</t>
    </r>
  </si>
  <si>
    <r>
      <rPr>
        <b/>
        <sz val="11"/>
        <color theme="1"/>
        <rFont val="Arial Narrow"/>
        <family val="2"/>
      </rPr>
      <t>20/01/2021</t>
    </r>
    <r>
      <rPr>
        <sz val="11"/>
        <color theme="1"/>
        <rFont val="Arial Narrow"/>
        <family val="2"/>
      </rPr>
      <t xml:space="preserve">. La Dirección de Ordenamiento Social de la propiedad allegó soportes relacionados con:
</t>
    </r>
    <r>
      <rPr>
        <b/>
        <sz val="11"/>
        <color theme="1"/>
        <rFont val="Arial Narrow"/>
        <family val="2"/>
      </rPr>
      <t xml:space="preserve">Acta mesa financiera del 24/09/2020 </t>
    </r>
    <r>
      <rPr>
        <sz val="11"/>
        <color theme="1"/>
        <rFont val="Arial Narrow"/>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Narrow"/>
        <family val="2"/>
      </rPr>
      <t>Acta mesa financiera del 26/10/2020</t>
    </r>
    <r>
      <rPr>
        <sz val="11"/>
        <color theme="1"/>
        <rFont val="Arial Narrow"/>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Narrow"/>
        <family val="2"/>
      </rPr>
      <t xml:space="preserve">Acta mesa financiera del 26/11/2020 </t>
    </r>
    <r>
      <rPr>
        <sz val="11"/>
        <color theme="1"/>
        <rFont val="Arial Narrow"/>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Narrow"/>
        <family val="2"/>
      </rPr>
      <t xml:space="preserve">Acta mesa financiera del 21/12/2020 </t>
    </r>
    <r>
      <rPr>
        <sz val="11"/>
        <color theme="1"/>
        <rFont val="Arial Narrow"/>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</si>
  <si>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t xml:space="preserve">Se adjunta el informe de implementación del procedimiento para ingreso de bienes de consumo, elaborado por el almacén. </t>
  </si>
  <si>
    <r>
      <rPr>
        <b/>
        <sz val="11"/>
        <color theme="1"/>
        <rFont val="Arial Narrow"/>
        <family val="2"/>
      </rPr>
      <t xml:space="preserve">15/01/2021. </t>
    </r>
    <r>
      <rPr>
        <sz val="11"/>
        <color theme="1"/>
        <rFont val="Arial Narrow"/>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</si>
  <si>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rPr>
        <b/>
        <sz val="11"/>
        <color theme="1"/>
        <rFont val="Arial Narrow"/>
        <family val="2"/>
      </rPr>
      <t xml:space="preserve">21/01/2021.  </t>
    </r>
    <r>
      <rPr>
        <sz val="11"/>
        <color theme="1"/>
        <rFont val="Arial Narrow"/>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</si>
  <si>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Narrow"/>
        <family val="2"/>
      </rPr>
      <t xml:space="preserve">19/10/2020. </t>
    </r>
    <r>
      <rPr>
        <sz val="11"/>
        <color theme="1"/>
        <rFont val="Arial Narrow"/>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</si>
  <si>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29 de Diciembre de 2020</t>
    </r>
    <r>
      <rPr>
        <sz val="11"/>
        <color theme="1"/>
        <rFont val="Arial Narrow"/>
        <family val="2"/>
      </rPr>
      <t xml:space="preserve">
Para corte del 4 trimestree del año  2020 se  realizaron las siguientes acividades para dar cumplimiento a la Acción de mejora:
</t>
    </r>
    <r>
      <rPr>
        <b/>
        <sz val="11"/>
        <color theme="1"/>
        <rFont val="Arial Narrow"/>
        <family val="2"/>
      </rPr>
      <t>Parcelación Santa Ines:</t>
    </r>
    <r>
      <rPr>
        <sz val="11"/>
        <color theme="1"/>
        <rFont val="Arial Narrow"/>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activiadad queda cumplida
Finalmente se da cumplimiento a lo establecido en la acción de mejora y a la actividad descrita ,  por parte de la Subdirección de Acceso a Tierras en Zonas Focalizadas, en el marco del hallazgo para los predios en mención.</t>
    </r>
  </si>
  <si>
    <r>
      <t xml:space="preserve">29 de Diciembre de 2020
</t>
    </r>
    <r>
      <rPr>
        <sz val="11"/>
        <color theme="1"/>
        <rFont val="Arial Narrow"/>
        <family val="2"/>
      </rPr>
      <t xml:space="preserve">Para corte del 4 trimestree del año  2020 se  realizaron las siguientes acividades para dar cumplimiento a la Acción de mejora:
</t>
    </r>
    <r>
      <rPr>
        <b/>
        <sz val="11"/>
        <color theme="1"/>
        <rFont val="Arial Narrow"/>
        <family val="2"/>
      </rPr>
      <t xml:space="preserve">Parcelación Santa Ines: </t>
    </r>
    <r>
      <rPr>
        <sz val="11"/>
        <color theme="1"/>
        <rFont val="Arial Narrow"/>
        <family val="2"/>
      </rPr>
      <t>En cumplimiento  a la acción de mejora  se remite bajo memorando No.20204100281723, la solicitud de recuperación del predio a la Subdirección de Administración de tierras ( se anexa soporte).
Finalmente  se da cumplimiento a la Accion de mejora y a la activiadad establecida para los predios del hallazgo.</t>
    </r>
  </si>
  <si>
    <t>Se sostuvieron reuniones los  21 y 28 de diciembre de 2020 con la gobernación del Huila, la CAM y alcaldias muniicipales en las que se discutio la necesidad de una convocatoria nueva de compra de predios para analizar bajo las condiciones tecnicas definidas en el acuerdo. Para la cual por parte de la ANT fue remitido el dia 22 de diciembre  de 2020 a la gobernación el istado de predios juridicamente viables junto con los shapes para el analisis para la continuidad en el proceso de compra,  previa validación tecnica.</t>
  </si>
  <si>
    <r>
      <rPr>
        <b/>
        <sz val="11"/>
        <color theme="1"/>
        <rFont val="Arial Narrow"/>
        <family val="2"/>
      </rPr>
      <t>29 de diciembre de 2020</t>
    </r>
    <r>
      <rPr>
        <sz val="11"/>
        <color theme="1"/>
        <rFont val="Arial Narrow"/>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</si>
  <si>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Narrow"/>
        <family val="2"/>
      </rPr>
      <t xml:space="preserve">29 DE DICIEMBRE DE 2020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r>
      <rPr>
        <b/>
        <sz val="11"/>
        <color theme="1"/>
        <rFont val="Arial Narrow"/>
        <family val="2"/>
      </rPr>
      <t>.</t>
    </r>
  </si>
  <si>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</si>
  <si>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</si>
  <si>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</si>
  <si>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Narrow"/>
        <family val="2"/>
      </rPr>
      <t>Se anexa informe general de supervisión .</t>
    </r>
  </si>
  <si>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</si>
  <si>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</si>
  <si>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</si>
  <si>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</si>
  <si>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</si>
  <si>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</si>
  <si>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</si>
  <si>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</si>
  <si>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</si>
  <si>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</si>
  <si>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</si>
  <si>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El equipo de la Subdirección identificó, que de los predios ubicados en las Islas del rosario son 158, respecto de los cuales 60 tienen contrato vigente, razón por la  cual nos encontramos en etapa de suscripción de contrato, finalizando,  la cual se elaborárá el respectivo informe con la información depurada y el número real de predios sin contrato. En avance a lo reportado en el trimestre anterior se suscribieron 10 nuevos contratos, que ya se encuentran incluidos en  los 60 que se identifican como vigentes.</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</si>
  <si>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</si>
  <si>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aca registrada se reporta y anexa informe con la información actualizada.</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</si>
  <si>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</si>
  <si>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 xml:space="preserve">Dando cuntinuidad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</si>
  <si>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</si>
  <si>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</si>
  <si>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</si>
  <si>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</si>
  <si>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</si>
  <si>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</si>
  <si>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</si>
  <si>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</si>
  <si>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En articulación con la Unidad de Planificación Agropecuaria y el Ministerio de Agricultura y Desarrollo Rural se avanzo en la realización de mesas técnicas y jurídicas en el marco de la realización de la propuesta metodologica para el calculo de las Unidades Agrícolas Familiares.
Se cuenta con borrador de acto administrativo que contiene propuesta metodológica para el cálculo de las Unidades Agrícolas Familiares.</t>
  </si>
  <si>
    <t>Se da cumplimiento a la actividad. Procedimiento elaborado  y publicado en la INTRANET ANT  "ACCTI- P-020  PROCEDIMIENTO ÚNICO MUNICIPIOS FOCALIZADOS" . Dentro del procedimiento se encuentran establecidas la tareas para dar respuesta al hallazgo ( tarea  23).</t>
  </si>
  <si>
    <t>Con fecha  9 de diciembre de 2020,  bajo oficio con radicado  20204101326421, se remite a la  Vicepresidencia de Proyectos  de la Agencia de Desarrollo Rural, " 1.218 expedientes referentes a adjudicación de predios en el municipio de OvejasSucre, Decreto Ley 902 de 2017 , dondo cumplimiento a lo establecido en el  Artículo 73 del Decreto Ley 902 de 2017", dentro de la remisión se encuentran los FISO 9844, FISO 7735 y FISO 10208 y FISO 9335.</t>
  </si>
  <si>
    <t>Se da cumplimiento a la actividad. Procedimiento  elaborado  y publicado  en la INTRANET ANT  "ACCTI- P-020  PROCEDIMIENTO ÚNICO MUNICIPIOS FOCALIZADOS" . Dentro del procedimiento se encuentran establecidas la tareas para dar respuesta al hallazgo ( tarea  2 - tarea 5 ).</t>
  </si>
  <si>
    <t>Se da cumplimiento a la actividad  y unidad de medida. Memorando de traslado No. 20204100283293- Asunto ": Remisión por competencia expedientes tramitados en el municipio de Ovejas – Sucre." en   referencia el Fiso 11260 y los fisos 10929,11258,9447 y 11259.</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</si>
  <si>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</si>
  <si>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</si>
  <si>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</si>
  <si>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</si>
  <si>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r>
      <rPr>
        <b/>
        <sz val="11"/>
        <color theme="1"/>
        <rFont val="Arial Narrow"/>
        <family val="2"/>
      </rPr>
      <t xml:space="preserve">Actividad en gestión: </t>
    </r>
    <r>
      <rPr>
        <sz val="11"/>
        <color theme="1"/>
        <rFont val="Arial Narrow"/>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Narrow"/>
        <family val="2"/>
      </rPr>
      <t xml:space="preserve">DAT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</si>
  <si>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</si>
  <si>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</si>
  <si>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r>
      <t xml:space="preserve">HALLAZGO 2.3.1. Zonas de Reserva Campesina y Planes de desarrollo sostenible (ANT) </t>
    </r>
    <r>
      <rPr>
        <sz val="11"/>
        <color theme="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</si>
  <si>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Narrow"/>
        <family val="2"/>
      </rPr>
      <t xml:space="preserve">21/01/2021.  </t>
    </r>
    <r>
      <rPr>
        <sz val="11"/>
        <color theme="1"/>
        <rFont val="Arial Narrow"/>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</si>
  <si>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Narrow"/>
        <family val="2"/>
      </rPr>
      <t xml:space="preserve">21/01/2021.  </t>
    </r>
    <r>
      <rPr>
        <sz val="11"/>
        <color theme="1"/>
        <rFont val="Arial Narrow"/>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</si>
  <si>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</si>
  <si>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21/01/2021.</t>
    </r>
    <r>
      <rPr>
        <sz val="11"/>
        <color theme="1"/>
        <rFont val="Arial Narrow"/>
        <family val="2"/>
      </rPr>
      <t xml:space="preserve"> La acción de mejora se encuentra planificada para ejecución del 2021/02/02 al 2023/02/02.</t>
    </r>
  </si>
  <si>
    <r>
      <rPr>
        <b/>
        <sz val="11"/>
        <color theme="1"/>
        <rFont val="Arial Narrow"/>
        <family val="2"/>
      </rPr>
      <t xml:space="preserve">21/01/2021. </t>
    </r>
    <r>
      <rPr>
        <sz val="11"/>
        <color theme="1"/>
        <rFont val="Arial Narrow"/>
        <family val="2"/>
      </rPr>
      <t>La acción de mejora se encuentra planificada para ejecución del 2021/02/02 al 2023/02/02.</t>
    </r>
  </si>
  <si>
    <r>
      <rPr>
        <b/>
        <sz val="11"/>
        <color theme="1"/>
        <rFont val="Arial Narrow"/>
        <family val="2"/>
      </rPr>
      <t xml:space="preserve">21/01/2021. </t>
    </r>
    <r>
      <rPr>
        <sz val="11"/>
        <color theme="1"/>
        <rFont val="Arial Narrow"/>
        <family val="2"/>
      </rPr>
      <t xml:space="preserve">La acción de mejora se encuentra planificada para ejecución del 2021/02/02 al 2023/12/22.  </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</si>
  <si>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</si>
  <si>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rPr>
        <b/>
        <sz val="11"/>
        <color theme="1"/>
        <rFont val="Arial Narrow"/>
        <family val="2"/>
      </rPr>
      <t>21/01/2021.</t>
    </r>
    <r>
      <rPr>
        <sz val="11"/>
        <color theme="1"/>
        <rFont val="Arial Narrow"/>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</si>
  <si>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Narrow"/>
        <family val="2"/>
      </rPr>
      <t>20/01/2021.</t>
    </r>
    <r>
      <rPr>
        <sz val="11"/>
        <color theme="1"/>
        <rFont val="Arial Narrow"/>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</si>
  <si>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</si>
  <si>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</si>
  <si>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Narrow"/>
        <family val="2"/>
      </rPr>
      <t xml:space="preserve">27/08/2020. </t>
    </r>
    <r>
      <rPr>
        <sz val="11"/>
        <color theme="1"/>
        <rFont val="Arial Narrow"/>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</si>
  <si>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rPr>
        <b/>
        <sz val="11"/>
        <color theme="1"/>
        <rFont val="Arial Narrow"/>
        <family val="2"/>
      </rPr>
      <t xml:space="preserve">21/01/2021. </t>
    </r>
    <r>
      <rPr>
        <sz val="11"/>
        <color theme="1"/>
        <rFont val="Arial Narrow"/>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</si>
  <si>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Narrow"/>
        <family val="2"/>
      </rPr>
      <t xml:space="preserve">21/01/2021.  </t>
    </r>
    <r>
      <rPr>
        <sz val="11"/>
        <color theme="1"/>
        <rFont val="Arial Narrow"/>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</si>
  <si>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Narrow"/>
        <family val="2"/>
      </rPr>
      <t xml:space="preserve">21/01/2021.  </t>
    </r>
    <r>
      <rPr>
        <sz val="11"/>
        <color theme="1"/>
        <rFont val="Arial Narrow"/>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</si>
  <si>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</si>
  <si>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</si>
  <si>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Narrow"/>
        <family val="2"/>
      </rPr>
      <t xml:space="preserve">21/01/2021.  </t>
    </r>
    <r>
      <rPr>
        <sz val="11"/>
        <color theme="1"/>
        <rFont val="Arial Narrow"/>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</si>
  <si>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color theme="1"/>
        <rFont val="Arial Narrow"/>
        <family val="2"/>
      </rPr>
      <t xml:space="preserve">21/01/2021. </t>
    </r>
    <r>
      <rPr>
        <sz val="11"/>
        <color theme="1"/>
        <rFont val="Arial Narrow"/>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</si>
  <si>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t xml:space="preserve">21/01/2021.  </t>
    </r>
    <r>
      <rPr>
        <sz val="11"/>
        <color theme="1"/>
        <rFont val="Arial Narrow"/>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Narrow"/>
        <family val="2"/>
      </rPr>
      <t xml:space="preserve">
</t>
    </r>
    <r>
      <rPr>
        <sz val="11"/>
        <color theme="1"/>
        <rFont val="Arial Narrow"/>
        <family val="2"/>
      </rPr>
      <t xml:space="preserve">
La acción de mejora presentó avances de gestión no documentados, se encuentra planificada para ejecución del 2020/07/01 al 2021/07/01.</t>
    </r>
  </si>
  <si>
    <r>
      <rPr>
        <b/>
        <sz val="11"/>
        <color theme="1"/>
        <rFont val="Arial Narrow"/>
        <family val="2"/>
      </rPr>
      <t xml:space="preserve">21/01/2021.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</si>
  <si>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Narrow"/>
        <family val="2"/>
      </rPr>
      <t xml:space="preserve">21/01/2021.  </t>
    </r>
    <r>
      <rPr>
        <sz val="11"/>
        <color theme="1"/>
        <rFont val="Arial Narrow"/>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</si>
  <si>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</si>
  <si>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</si>
  <si>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Narrow"/>
        <family val="2"/>
      </rPr>
      <t xml:space="preserve">21/01/2021. </t>
    </r>
    <r>
      <rPr>
        <sz val="11"/>
        <color theme="1"/>
        <rFont val="Arial Narrow"/>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</si>
  <si>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Narrow"/>
        <family val="2"/>
      </rPr>
      <t xml:space="preserve">21/01/2021. </t>
    </r>
    <r>
      <rPr>
        <sz val="11"/>
        <color theme="1"/>
        <rFont val="Arial Narrow"/>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</si>
  <si>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rPr>
        <b/>
        <sz val="11"/>
        <color theme="1"/>
        <rFont val="Arial Narrow"/>
        <family val="2"/>
      </rPr>
      <t xml:space="preserve">21/01/2021. </t>
    </r>
    <r>
      <rPr>
        <sz val="11"/>
        <color theme="1"/>
        <rFont val="Arial Narrow"/>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</si>
  <si>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</si>
  <si>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t xml:space="preserve">21/01/2021.  </t>
    </r>
    <r>
      <rPr>
        <sz val="11"/>
        <color theme="1"/>
        <rFont val="Arial Narrow"/>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Narrow"/>
        <family val="2"/>
      </rPr>
      <t xml:space="preserve">MUNICIPIO        AUTO DE ARCHÍVO      RESOLUCIÓN DE  NEGACIÓN          TOTAL
</t>
    </r>
    <r>
      <rPr>
        <sz val="11"/>
        <color theme="1"/>
        <rFont val="Arial Narrow"/>
        <family val="2"/>
      </rPr>
      <t xml:space="preserve">ARENAL                               1                                                                                                                                                     1
CANTAGALLO                  1                                                                                                                                                     1
SAN JOSE DEL GUAVIARE                                                                                                 7                                            7
SAN VICENTE DEL CAGUÁN                                                                                            2                                              2
</t>
    </r>
    <r>
      <rPr>
        <b/>
        <sz val="11"/>
        <color theme="1"/>
        <rFont val="Arial Narrow"/>
        <family val="2"/>
      </rPr>
      <t>TOTAL                      2                                                                   9                             11</t>
    </r>
    <r>
      <rPr>
        <sz val="11"/>
        <color theme="1"/>
        <rFont val="Arial Narrow"/>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</si>
  <si>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rPr>
        <b/>
        <sz val="11"/>
        <color rgb="FF000000"/>
        <rFont val="Arial Narrow"/>
        <family val="2"/>
      </rPr>
      <t xml:space="preserve">06/01/2021.  </t>
    </r>
    <r>
      <rPr>
        <sz val="11"/>
        <color rgb="FF000000"/>
        <rFont val="Arial Narrow"/>
        <family val="2"/>
      </rPr>
      <t xml:space="preserve">La Dirección de Asuntos Étnicos suministró los siguientes documentos conforme a los avances de gestión reportados:
</t>
    </r>
    <r>
      <rPr>
        <b/>
        <sz val="11"/>
        <color rgb="FF000000"/>
        <rFont val="Arial Narrow"/>
        <family val="2"/>
      </rPr>
      <t xml:space="preserve">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Narrow"/>
        <family val="2"/>
      </rPr>
      <t xml:space="preserve">
Concepto del predio: </t>
    </r>
    <r>
      <rPr>
        <sz val="11"/>
        <color rgb="FF000000"/>
        <rFont val="Arial Narrow"/>
        <family val="2"/>
      </rPr>
      <t>se allegó registro ADMTI-F-005 "</t>
    </r>
    <r>
      <rPr>
        <i/>
        <sz val="11"/>
        <color rgb="FF000000"/>
        <rFont val="Arial Narrow"/>
        <family val="2"/>
      </rPr>
      <t>Informe de ocupación Predio Yarumal de Turbo, Antioquia de diciembre del 2020</t>
    </r>
    <r>
      <rPr>
        <sz val="11"/>
        <color rgb="FF000000"/>
        <rFont val="Arial Narrow"/>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Narrow"/>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Narrow"/>
        <family val="2"/>
      </rPr>
      <t xml:space="preserve">".
</t>
    </r>
  </si>
  <si>
    <r>
      <rPr>
        <b/>
        <sz val="11"/>
        <color rgb="FF000000"/>
        <rFont val="Arial Narrow"/>
        <family val="2"/>
      </rPr>
      <t xml:space="preserve">06/01/2021. </t>
    </r>
    <r>
      <rPr>
        <sz val="11"/>
        <color rgb="FF000000"/>
        <rFont val="Arial Narrow"/>
        <family val="2"/>
      </rPr>
      <t xml:space="preserve"> La Dirección de Asuntos Étnicos suministró los siguientes documentos conforme a los avances de gestión reportados:</t>
    </r>
    <r>
      <rPr>
        <b/>
        <sz val="11"/>
        <color rgb="FF000000"/>
        <rFont val="Arial Narrow"/>
        <family val="2"/>
      </rPr>
      <t xml:space="preserve">
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Narrow"/>
        <family val="2"/>
      </rPr>
      <t xml:space="preserve">Concepto del predio: </t>
    </r>
    <r>
      <rPr>
        <sz val="11"/>
        <color rgb="FF000000"/>
        <rFont val="Arial Narrow"/>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</si>
  <si>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</si>
  <si>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</si>
  <si>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theme="1"/>
        <rFont val="Arial Narrow"/>
        <family val="2"/>
      </rPr>
      <t xml:space="preserve">22/01/2021.  </t>
    </r>
    <r>
      <rPr>
        <sz val="11"/>
        <color theme="1"/>
        <rFont val="Arial Narrow"/>
        <family val="2"/>
      </rPr>
      <t>La acción de mejora se encuentra en términos, siendo el periodo comprendido del 2021/02/02 al 2021/12/30 el establecido para su ejecución.</t>
    </r>
  </si>
  <si>
    <r>
      <rPr>
        <b/>
        <sz val="11"/>
        <color theme="1"/>
        <rFont val="Arial Narrow"/>
        <family val="2"/>
      </rPr>
      <t xml:space="preserve">22/01/2021.  </t>
    </r>
    <r>
      <rPr>
        <sz val="11"/>
        <color theme="1"/>
        <rFont val="Arial Narrow"/>
        <family val="2"/>
      </rPr>
      <t>La acción de mejora se encuentra en términos, siendo el periodo comprendido del 2021/04/05 al 2021/08/13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</si>
  <si>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2020/08/01 al 2021/01/31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</si>
  <si>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2020/10/01 al 2021/11/30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</si>
  <si>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2020/02/03 al 2021/07/31 el establecido para su ejecución.</t>
    </r>
  </si>
  <si>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</si>
  <si>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</si>
  <si>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</si>
  <si>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</si>
  <si>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</si>
  <si>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La activiad tiene fecha de inicio 1/01/2021</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</si>
  <si>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</si>
  <si>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</si>
  <si>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</si>
  <si>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</si>
  <si>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</si>
  <si>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Conforme a la planeación efectuada para el año 2021, el equipo de deslide identificará las entidades territoriales y entidades públicas con las cuales será necesario suscribir actos de entendimiento, de manera que se facilite la notificación de las partes interesadas en los casos priorizados para intervenir en esa vigencia.</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</si>
  <si>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</si>
  <si>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</si>
  <si>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</si>
  <si>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</si>
  <si>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</si>
  <si>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actividd tiene fecah de inicio 1/01/2021</t>
  </si>
  <si>
    <t>La activiad tiene fecha de inicio 1/01/2021.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</si>
  <si>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</si>
  <si>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</si>
  <si>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t>
  </si>
  <si>
    <t xml:space="preserve">No se han realizado oficios. La actividad se encuentra dentro de los terminos </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</si>
  <si>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</si>
  <si>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</si>
  <si>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r>
      <rPr>
        <b/>
        <sz val="11"/>
        <color theme="1"/>
        <rFont val="Arial Narrow"/>
        <family val="2"/>
      </rPr>
      <t xml:space="preserve">07/01/2021. </t>
    </r>
    <r>
      <rPr>
        <sz val="11"/>
        <color theme="1"/>
        <rFont val="Arial Narrow"/>
        <family val="2"/>
      </rPr>
      <t xml:space="preserve">Se observaron 9 actas de reuniones con la URT en el marco de la priorización de casos:
</t>
    </r>
    <r>
      <rPr>
        <b/>
        <sz val="11"/>
        <color theme="1"/>
        <rFont val="Arial Narrow"/>
        <family val="2"/>
      </rPr>
      <t>1. Acta del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Acta del 19/02/2020. </t>
    </r>
    <r>
      <rPr>
        <sz val="11"/>
        <color theme="1"/>
        <rFont val="Arial Narrow"/>
        <family val="2"/>
      </rPr>
      <t xml:space="preserve">Reunión interinstitucional URT - AT, con el objetivo de dar cumplimiento a ordenes R.I Urada Jiguamiandó.  Sin firma, con listado de asistencia firmado.
</t>
    </r>
    <r>
      <rPr>
        <b/>
        <sz val="11"/>
        <color theme="1"/>
        <rFont val="Arial Narrow"/>
        <family val="2"/>
      </rPr>
      <t xml:space="preserve">3. Acta del 05/03/2020. </t>
    </r>
    <r>
      <rPr>
        <sz val="11"/>
        <color theme="1"/>
        <rFont val="Arial Narrow"/>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Narrow"/>
        <family val="2"/>
      </rPr>
      <t>4, Acta del 10/03/2020</t>
    </r>
    <r>
      <rPr>
        <sz val="11"/>
        <color theme="1"/>
        <rFont val="Arial Narrow"/>
        <family val="2"/>
      </rPr>
      <t xml:space="preserve">., cuyo objetivo fue Revisar conjuntamente y protocolizar la ruta de articulación en asuntos étnicos entre la ANT y la URT. Reunión virtual sin soporte de asistencia. </t>
    </r>
    <r>
      <rPr>
        <b/>
        <sz val="11"/>
        <color theme="1"/>
        <rFont val="Arial Narrow"/>
        <family val="2"/>
      </rPr>
      <t xml:space="preserve">
5. Acta del 16/04/2020, </t>
    </r>
    <r>
      <rPr>
        <sz val="11"/>
        <color theme="1"/>
        <rFont val="Arial Narrow"/>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Narrow"/>
        <family val="2"/>
      </rPr>
      <t xml:space="preserve">6. 16/06/2020, </t>
    </r>
    <r>
      <rPr>
        <sz val="11"/>
        <color theme="1"/>
        <rFont val="Arial Narrow"/>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Narrow"/>
        <family val="2"/>
      </rPr>
      <t xml:space="preserve">7. Acta del 30/072020, </t>
    </r>
    <r>
      <rPr>
        <sz val="11"/>
        <color theme="1"/>
        <rFont val="Arial Narrow"/>
        <family val="2"/>
      </rPr>
      <t xml:space="preserve">cuyo objetivo fue desarrollar la primera sesión de seguimiento de la mesa de Articulación en Asuntos Étnicos (MAAE) de la ANT y la URT.  Reunión virtual sin soporte de asistencia. 
</t>
    </r>
    <r>
      <rPr>
        <b/>
        <sz val="11"/>
        <color theme="1"/>
        <rFont val="Arial Narrow"/>
        <family val="2"/>
      </rPr>
      <t xml:space="preserve">8.  Acta del 11/08/2020, </t>
    </r>
    <r>
      <rPr>
        <sz val="11"/>
        <color theme="1"/>
        <rFont val="Arial Narrow"/>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Narrow"/>
        <family val="2"/>
      </rPr>
      <t>9. Acta del 21/09/2020,</t>
    </r>
    <r>
      <rPr>
        <sz val="11"/>
        <color theme="1"/>
        <rFont val="Arial Narrow"/>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</si>
  <si>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22/10/2020. </t>
    </r>
    <r>
      <rPr>
        <sz val="11"/>
        <color theme="1"/>
        <rFont val="Arial Narrow"/>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Narrow"/>
        <family val="2"/>
      </rPr>
      <t>Acta del 05/08/2020</t>
    </r>
    <r>
      <rPr>
        <sz val="11"/>
        <color theme="1"/>
        <rFont val="Arial Narrow"/>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Narrow"/>
        <family val="2"/>
      </rPr>
      <t>Acta del 23/09/2020</t>
    </r>
    <r>
      <rPr>
        <sz val="11"/>
        <color theme="1"/>
        <rFont val="Arial Narrow"/>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</si>
  <si>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t>29/10/2020.  Actividad ejecutada con corte al III Trimestre de 2020.</t>
  </si>
  <si>
    <r>
      <rPr>
        <b/>
        <sz val="11"/>
        <color theme="1"/>
        <rFont val="Arial Narrow"/>
        <family val="2"/>
      </rPr>
      <t xml:space="preserve">07/01/2021.  </t>
    </r>
    <r>
      <rPr>
        <sz val="11"/>
        <color theme="1"/>
        <rFont val="Arial Narrow"/>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</si>
  <si>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06/01/2021. </t>
    </r>
    <r>
      <rPr>
        <sz val="11"/>
        <color theme="1"/>
        <rFont val="Arial Narrow"/>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</si>
  <si>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rFont val="Arial Narrow"/>
        <family val="2"/>
      </rPr>
      <t>Acción Ejecutada:</t>
    </r>
    <r>
      <rPr>
        <sz val="11"/>
        <rFont val="Arial Narrow"/>
        <family val="2"/>
      </rPr>
      <t xml:space="preserve">  Atendiendo las observaciones de la OCI correspondierntes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</si>
  <si>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r>
      <rPr>
        <b/>
        <sz val="11"/>
        <color theme="1"/>
        <rFont val="Arial Narrow"/>
        <family val="2"/>
      </rPr>
      <t xml:space="preserve">06/01/2021. </t>
    </r>
    <r>
      <rPr>
        <sz val="11"/>
        <color theme="1"/>
        <rFont val="Arial Narrow"/>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</si>
  <si>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Narrow"/>
        <family val="2"/>
      </rPr>
      <t xml:space="preserve">22/01/2021.  </t>
    </r>
    <r>
      <rPr>
        <sz val="11"/>
        <color theme="1"/>
        <rFont val="Arial Narrow"/>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</si>
  <si>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Narrow"/>
        <family val="2"/>
      </rPr>
      <t xml:space="preserve">22/01/2021.  </t>
    </r>
    <r>
      <rPr>
        <sz val="11"/>
        <color theme="1"/>
        <rFont val="Arial Narrow"/>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</si>
  <si>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Narrow"/>
        <family val="2"/>
      </rPr>
      <t>22/01/2021.</t>
    </r>
    <r>
      <rPr>
        <sz val="11"/>
        <color theme="1"/>
        <rFont val="Arial Narrow"/>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</si>
  <si>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</si>
  <si>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</si>
  <si>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</si>
  <si>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Narrow"/>
        <family val="2"/>
      </rPr>
      <t xml:space="preserve">22/01/2021. </t>
    </r>
    <r>
      <rPr>
        <sz val="11"/>
        <color theme="1"/>
        <rFont val="Arial Narrow"/>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</si>
  <si>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Narrow"/>
        <family val="2"/>
      </rPr>
      <t xml:space="preserve">21/01/2021.  </t>
    </r>
    <r>
      <rPr>
        <sz val="11"/>
        <color theme="1"/>
        <rFont val="Arial Narrow"/>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</si>
  <si>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Narrow"/>
        <family val="2"/>
      </rPr>
      <t xml:space="preserve">22/01/2021.  </t>
    </r>
    <r>
      <rPr>
        <sz val="11"/>
        <color theme="1"/>
        <rFont val="Arial Narrow"/>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</si>
  <si>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theme="1"/>
        <rFont val="Arial Narrow"/>
        <family val="2"/>
      </rPr>
      <t xml:space="preserve">06/01/2021. </t>
    </r>
    <r>
      <rPr>
        <sz val="11"/>
        <color theme="1"/>
        <rFont val="Arial Narrow"/>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</si>
  <si>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t xml:space="preserve">Informe mensual
</t>
  </si>
  <si>
    <r>
      <rPr>
        <b/>
        <sz val="11"/>
        <color theme="1"/>
        <rFont val="Arial Narrow"/>
        <family val="2"/>
      </rPr>
      <t xml:space="preserve">27/10/2020.  </t>
    </r>
    <r>
      <rPr>
        <sz val="11"/>
        <color theme="1"/>
        <rFont val="Arial Narrow"/>
        <family val="2"/>
      </rPr>
      <t>Actividad ejecutada con corte al III Trimestre de 2020.</t>
    </r>
  </si>
  <si>
    <r>
      <rPr>
        <b/>
        <sz val="11"/>
        <color theme="1"/>
        <rFont val="Arial Narrow"/>
        <family val="2"/>
      </rPr>
      <t xml:space="preserve">27/08/2020. </t>
    </r>
    <r>
      <rPr>
        <sz val="11"/>
        <color theme="1"/>
        <rFont val="Arial Narrow"/>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</si>
  <si>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Narrow"/>
        <family val="2"/>
      </rPr>
      <t xml:space="preserve">22/01/2021. </t>
    </r>
    <r>
      <rPr>
        <sz val="11"/>
        <color theme="1"/>
        <rFont val="Arial Narrow"/>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</si>
  <si>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Narrow"/>
        <family val="2"/>
      </rPr>
      <t>Instructivo DEST-I-002 CRITERIOS PARA LA PRIORIZACIÓN DE LOS PROCEDIMIENTOS DEL PLAN DE ATENCIÓN Y METAS DE LOS PROYECTOS DE INVERSIÓN DE LA DIRECCIÓN ASUNTOS ÉTNICOS</t>
    </r>
    <r>
      <rPr>
        <sz val="11"/>
        <color theme="1"/>
        <rFont val="Arial Narrow"/>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Narrow"/>
        <family val="2"/>
      </rPr>
      <t xml:space="preserve">Procedimiento POSPR-P-001 FORMULACIÓN PLAN DE ATENCIÓN A COMUNIDADES ÉTNICAS </t>
    </r>
    <r>
      <rPr>
        <sz val="11"/>
        <color theme="1"/>
        <rFont val="Arial Narrow"/>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</si>
  <si>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</si>
  <si>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Gestión Financiera</t>
  </si>
  <si>
    <t>Gestión del Talento Humano</t>
  </si>
  <si>
    <t>Seguridad Jurídica sobre la Titularidad de la Tierra y los Territorios</t>
  </si>
  <si>
    <t>Se realizó la difusión de la Circular de Plan de Acción 2021, mediante correo electrrónico dirigido a los Directores y Jefes de Oficina.
Se adjuntan copias de la Circular y del Correo electrónico.</t>
  </si>
  <si>
    <r>
      <rPr>
        <b/>
        <sz val="11"/>
        <color theme="1"/>
        <rFont val="Arial Narrow"/>
        <family val="2"/>
      </rPr>
      <t>22/01/2021.</t>
    </r>
    <r>
      <rPr>
        <sz val="11"/>
        <color theme="1"/>
        <rFont val="Arial Narrow"/>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Narrow"/>
        <family val="2"/>
      </rPr>
      <t xml:space="preserve">28/01/2021. </t>
    </r>
    <r>
      <rPr>
        <sz val="11"/>
        <color theme="1"/>
        <rFont val="Arial Narrow"/>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</si>
  <si>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Narrow"/>
        <family val="2"/>
      </rPr>
      <t xml:space="preserve">
28/01/2020.</t>
    </r>
    <r>
      <rPr>
        <sz val="11"/>
        <color theme="1"/>
        <rFont val="Arial Narrow"/>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</si>
  <si>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Narrow"/>
        <family val="2"/>
      </rPr>
      <t xml:space="preserve">22/01/2021.  </t>
    </r>
    <r>
      <rPr>
        <sz val="11"/>
        <color theme="1"/>
        <rFont val="Arial Narrow"/>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Narrow"/>
        <family val="2"/>
      </rPr>
      <t xml:space="preserve">28/01/2021.  </t>
    </r>
    <r>
      <rPr>
        <sz val="11"/>
        <color theme="1"/>
        <rFont val="Arial Narrow"/>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</si>
  <si>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rPr>
        <b/>
        <sz val="11"/>
        <color theme="1"/>
        <rFont val="Arial Narrow"/>
        <family val="2"/>
      </rPr>
      <t xml:space="preserve">21/01/2021.  </t>
    </r>
    <r>
      <rPr>
        <sz val="11"/>
        <color theme="1"/>
        <rFont val="Arial Narrow"/>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Narrow"/>
        <family val="2"/>
      </rPr>
      <t xml:space="preserve">
Predio Santa Inés,</t>
    </r>
    <r>
      <rPr>
        <sz val="11"/>
        <color theme="1"/>
        <rFont val="Arial Narrow"/>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Narrow"/>
        <family val="2"/>
      </rPr>
      <t>Predio La Calera</t>
    </r>
    <r>
      <rPr>
        <sz val="11"/>
        <color theme="1"/>
        <rFont val="Arial Narrow"/>
        <family val="2"/>
      </rPr>
      <t xml:space="preserve">, no se allegó memorando de comunicación de la Resolución 9467.
</t>
    </r>
    <r>
      <rPr>
        <b/>
        <sz val="11"/>
        <color theme="1"/>
        <rFont val="Arial Narrow"/>
        <family val="2"/>
      </rPr>
      <t xml:space="preserve">
28/01/2021.  </t>
    </r>
    <r>
      <rPr>
        <sz val="11"/>
        <color theme="1"/>
        <rFont val="Arial Narrow"/>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Narrow"/>
        <family val="2"/>
      </rPr>
      <t xml:space="preserve">Predio Santa Inés, </t>
    </r>
    <r>
      <rPr>
        <sz val="11"/>
        <color theme="1"/>
        <rFont val="Arial Narrow"/>
        <family val="2"/>
      </rPr>
      <t xml:space="preserve">se observó memorando 20214100006963 del 26/01/2021, mediante el cual se remitió la Res 22977 Ismenia Moncada y  Res 18757 Ismael Castellanos.
</t>
    </r>
    <r>
      <rPr>
        <b/>
        <sz val="11"/>
        <color theme="1"/>
        <rFont val="Arial Narrow"/>
        <family val="2"/>
      </rPr>
      <t xml:space="preserve">Predio La Calera, </t>
    </r>
    <r>
      <rPr>
        <sz val="11"/>
        <color theme="1"/>
        <rFont val="Arial Narrow"/>
        <family val="2"/>
      </rPr>
      <t xml:space="preserve">se observó memorando 20204100224113 del 05/10/2020, mediante el cual se remitió la Res 9467 Otilia Herrera.
</t>
    </r>
    <r>
      <rPr>
        <b/>
        <sz val="11"/>
        <color theme="1"/>
        <rFont val="Arial Narrow"/>
        <family val="2"/>
      </rPr>
      <t xml:space="preserve">21/10/2020. </t>
    </r>
    <r>
      <rPr>
        <sz val="11"/>
        <color theme="1"/>
        <rFont val="Arial Narrow"/>
        <family val="2"/>
      </rPr>
      <t xml:space="preserve">En concordancia con los avances evidenciados por la Oficina de Control Interno en la AME-265, a continuación se relacionan los memorando de traslado observados: 
</t>
    </r>
    <r>
      <rPr>
        <b/>
        <sz val="11"/>
        <color theme="1"/>
        <rFont val="Arial Narrow"/>
        <family val="2"/>
      </rPr>
      <t>Predio Villa Diana</t>
    </r>
    <r>
      <rPr>
        <sz val="11"/>
        <color theme="1"/>
        <rFont val="Arial Narrow"/>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Narrow"/>
        <family val="2"/>
      </rPr>
      <t xml:space="preserve">27/01/2021. </t>
    </r>
    <r>
      <rPr>
        <sz val="11"/>
        <color theme="1"/>
        <rFont val="Arial Narrow"/>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Narrow"/>
        <family val="2"/>
      </rPr>
      <t xml:space="preserve">28/01/2021. </t>
    </r>
    <r>
      <rPr>
        <sz val="11"/>
        <color theme="1"/>
        <rFont val="Arial Narrow"/>
        <family val="2"/>
      </rPr>
      <t xml:space="preserve"> La Subdirección de Acceso a Tierras en Zonas Focalizadas mediante correo electrónico allegó los siguiente memorando de comunicación a la SATN así:
</t>
    </r>
    <r>
      <rPr>
        <b/>
        <sz val="11"/>
        <color theme="1"/>
        <rFont val="Arial Narrow"/>
        <family val="2"/>
      </rPr>
      <t>Memorando 20214100006963 del 26/01/2021,</t>
    </r>
    <r>
      <rPr>
        <sz val="11"/>
        <color theme="1"/>
        <rFont val="Arial Narrow"/>
        <family val="2"/>
      </rPr>
      <t xml:space="preserve"> mediante el cual se remitió la Res 22977 Ismenia Moncada y  Res 18757 Ismael Castellanos, pertenecientes al Predio Santa Inés.
</t>
    </r>
    <r>
      <rPr>
        <b/>
        <sz val="11"/>
        <color theme="1"/>
        <rFont val="Arial Narrow"/>
        <family val="2"/>
      </rPr>
      <t>Memorando 20204100224113 del 05/10/2020</t>
    </r>
    <r>
      <rPr>
        <sz val="11"/>
        <color theme="1"/>
        <rFont val="Arial Narrow"/>
        <family val="2"/>
      </rPr>
      <t>, mediante el cual se remitió la Res 9467 Otilia Herrera del Predio La Calera.</t>
    </r>
  </si>
  <si>
    <r>
      <t xml:space="preserve">19/01/2021.   </t>
    </r>
    <r>
      <rPr>
        <sz val="11"/>
        <color theme="1"/>
        <rFont val="Arial Narrow"/>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Narrow"/>
        <family val="2"/>
      </rPr>
      <t xml:space="preserve">27/01/2021. </t>
    </r>
    <r>
      <rPr>
        <sz val="11"/>
        <color theme="1"/>
        <rFont val="Arial Narrow"/>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Narrow"/>
        <family val="2"/>
      </rPr>
      <t xml:space="preserve">29/01/2021.  </t>
    </r>
    <r>
      <rPr>
        <sz val="11"/>
        <color theme="1"/>
        <rFont val="Arial Narrow"/>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</si>
  <si>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</si>
  <si>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
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</si>
  <si>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</si>
  <si>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21/01/2021.  </t>
    </r>
    <r>
      <rPr>
        <sz val="11"/>
        <color theme="1"/>
        <rFont val="Arial Narrow"/>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Narrow"/>
        <family val="2"/>
      </rPr>
      <t>Soportes relacionados con la citación a las mesas de trabajo</t>
    </r>
    <r>
      <rPr>
        <sz val="11"/>
        <color theme="1"/>
        <rFont val="Arial Narrow"/>
        <family val="2"/>
      </rPr>
      <t xml:space="preserve">, sin poderse establecer la fecha de realización de las actividades y los temas tratados.  
</t>
    </r>
    <r>
      <rPr>
        <b/>
        <sz val="11"/>
        <color theme="1"/>
        <rFont val="Arial Narrow"/>
        <family val="2"/>
      </rPr>
      <t>Propuesta de acción de mejora</t>
    </r>
    <r>
      <rPr>
        <sz val="11"/>
        <color theme="1"/>
        <rFont val="Arial Narrow"/>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Narrow"/>
        <family val="2"/>
      </rPr>
      <t>Propuestas nuevas mejoras</t>
    </r>
    <r>
      <rPr>
        <sz val="11"/>
        <color theme="1"/>
        <rFont val="Arial Narrow"/>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Narrow"/>
        <family val="2"/>
      </rPr>
      <t>Correo electrónico del 25/11/2020</t>
    </r>
    <r>
      <rPr>
        <sz val="11"/>
        <color theme="1"/>
        <rFont val="Arial Narrow"/>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Narrow"/>
        <family val="2"/>
      </rPr>
      <t xml:space="preserve">27/01/2021.  </t>
    </r>
    <r>
      <rPr>
        <sz val="11"/>
        <color theme="1"/>
        <rFont val="Arial Narrow"/>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</si>
  <si>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theme="1"/>
        <rFont val="Arial Narrow"/>
        <family val="2"/>
      </rPr>
      <t xml:space="preserve">21/01/2021.  </t>
    </r>
    <r>
      <rPr>
        <sz val="11"/>
        <color theme="1"/>
        <rFont val="Arial Narrow"/>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Narrow"/>
        <family val="2"/>
      </rPr>
      <t xml:space="preserve">27/01/2021. </t>
    </r>
    <r>
      <rPr>
        <sz val="11"/>
        <color theme="1"/>
        <rFont val="Arial Narrow"/>
        <family val="2"/>
      </rPr>
      <t xml:space="preserve"> La Subdirección de Zonas Focalizadas en la fase preliminar indicó que, no tiene ninguna observación;  toda vez que esta acción de mejora depende de  la reformulación de la acción de mejora 339.
</t>
    </r>
  </si>
  <si>
    <r>
      <rPr>
        <b/>
        <sz val="11"/>
        <color theme="1"/>
        <rFont val="Arial Narrow"/>
        <family val="2"/>
      </rPr>
      <t xml:space="preserve">21/01/2021. </t>
    </r>
    <r>
      <rPr>
        <sz val="11"/>
        <color theme="1"/>
        <rFont val="Arial Narrow"/>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</si>
  <si>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</si>
  <si>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
27/01/2021.  </t>
    </r>
    <r>
      <rPr>
        <sz val="11"/>
        <color theme="1"/>
        <rFont val="Arial Narrow"/>
        <family val="2"/>
      </rPr>
      <t>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</si>
  <si>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</si>
  <si>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t xml:space="preserve">20/01/2021.  </t>
    </r>
    <r>
      <rPr>
        <sz val="11"/>
        <color theme="1"/>
        <rFont val="Arial Narrow"/>
        <family val="2"/>
      </rPr>
      <t>La  Dirección de Ordenamiento Social de la Propiedad , en relación a los POSP objeto de análisis en el Hallazgo 2.3.4, informó  lo siguiente:</t>
    </r>
    <r>
      <rPr>
        <b/>
        <sz val="11"/>
        <color theme="1"/>
        <rFont val="Arial Narrow"/>
        <family val="2"/>
      </rPr>
      <t xml:space="preserve">
Municipio de Guaranda-Sucre: </t>
    </r>
    <r>
      <rPr>
        <sz val="11"/>
        <color theme="1"/>
        <rFont val="Arial Narrow"/>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Narrow"/>
        <family val="2"/>
      </rPr>
      <t xml:space="preserve">
Municipio San Marcos-Sucre. </t>
    </r>
    <r>
      <rPr>
        <sz val="11"/>
        <color theme="1"/>
        <rFont val="Arial Narrow"/>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Narrow"/>
        <family val="2"/>
      </rPr>
      <t xml:space="preserve">
Municipio 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Narrow"/>
        <family val="2"/>
      </rPr>
      <t xml:space="preserve">
</t>
    </r>
    <r>
      <rPr>
        <sz val="11"/>
        <color theme="1"/>
        <rFont val="Arial Narrow"/>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xml:space="preserve">27/01/2021. </t>
    </r>
    <r>
      <rPr>
        <sz val="11"/>
        <color theme="1"/>
        <rFont val="Arial Narrow"/>
        <family val="2"/>
      </rPr>
      <t xml:space="preserve"> 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</si>
  <si>
    <r>
      <rPr>
        <b/>
        <sz val="11"/>
        <color theme="1"/>
        <rFont val="Arial Narrow"/>
        <family val="2"/>
      </rPr>
      <t xml:space="preserve">20/01/2021.  </t>
    </r>
    <r>
      <rPr>
        <sz val="11"/>
        <color theme="1"/>
        <rFont val="Arial Narrow"/>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xml:space="preserve">
27/01/2021. </t>
    </r>
    <r>
      <rPr>
        <sz val="11"/>
        <color theme="1"/>
        <rFont val="Arial Narrow"/>
        <family val="2"/>
      </rPr>
      <t xml:space="preserve"> 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</si>
  <si>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Narrow"/>
        <family val="2"/>
      </rPr>
      <t xml:space="preserve">28/01/2021. </t>
    </r>
    <r>
      <rPr>
        <sz val="11"/>
        <color theme="1"/>
        <rFont val="Arial Narrow"/>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</si>
  <si>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rPr>
        <b/>
        <sz val="11"/>
        <color theme="1"/>
        <rFont val="Arial Narrow"/>
        <family val="2"/>
      </rPr>
      <t xml:space="preserve">21/01/2021. </t>
    </r>
    <r>
      <rPr>
        <sz val="11"/>
        <color theme="1"/>
        <rFont val="Arial Narrow"/>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</si>
  <si>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Narrow"/>
        <family val="2"/>
      </rPr>
      <t xml:space="preserve">27/01/2021. </t>
    </r>
    <r>
      <rPr>
        <sz val="11"/>
        <color theme="1"/>
        <rFont val="Arial Narrow"/>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</si>
  <si>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color theme="1"/>
        <rFont val="Arial Narrow"/>
        <family val="2"/>
      </rPr>
      <t xml:space="preserve">27/01/2021. </t>
    </r>
    <r>
      <rPr>
        <sz val="11"/>
        <color theme="1"/>
        <rFont val="Arial Narrow"/>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Narrow"/>
        <family val="2"/>
      </rPr>
      <t xml:space="preserve">29/01/2021. </t>
    </r>
    <r>
      <rPr>
        <sz val="11"/>
        <color theme="1"/>
        <rFont val="Arial Narrow"/>
        <family val="2"/>
      </rPr>
      <t xml:space="preserve"> La Oficina de Planeación mediante correo electrónico del 29/01/2021/ hora 10:09pm, sin em,bargo, por la premura de suministro de la información esta será verificada en el ambito del próximo seguimiento a realizar en el mes de abril.</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</si>
  <si>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se observó la realización de la capacitación en supervisión.</t>
    </r>
  </si>
  <si>
    <r>
      <rPr>
        <b/>
        <sz val="11"/>
        <color theme="1"/>
        <rFont val="Arial Narrow"/>
        <family val="2"/>
      </rPr>
      <t>26/10/2020</t>
    </r>
    <r>
      <rPr>
        <sz val="11"/>
        <color theme="1"/>
        <rFont val="Arial Narrow"/>
        <family val="2"/>
      </rPr>
      <t>. En atención a los avances y evidencias reportadas, la acción de mejora presentó cumplimiento, toda vez que, se observó la realización de la capacitación en supervisión.</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</si>
  <si>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</si>
  <si>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</si>
  <si>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Narrow"/>
        <family val="2"/>
      </rPr>
      <t xml:space="preserve">21/10/2020.  </t>
    </r>
    <r>
      <rPr>
        <sz val="11"/>
        <color theme="1"/>
        <rFont val="Arial Narrow"/>
        <family val="2"/>
      </rPr>
      <t>La acción mejora presentó cumplimiento posterior a la fecha establecida para cierre, a saber 30/06/2020, observándose 2 informes de constitución de Zonas de Reserva Campesina.</t>
    </r>
  </si>
  <si>
    <r>
      <rPr>
        <b/>
        <sz val="11"/>
        <color theme="1"/>
        <rFont val="Arial Narrow"/>
        <family val="2"/>
      </rPr>
      <t xml:space="preserve">21/10/2020.  </t>
    </r>
    <r>
      <rPr>
        <sz val="11"/>
        <color theme="1"/>
        <rFont val="Arial Narrow"/>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</si>
  <si>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Narrow"/>
        <family val="2"/>
      </rPr>
      <t xml:space="preserve">21/01/2020. </t>
    </r>
    <r>
      <rPr>
        <sz val="11"/>
        <color theme="1"/>
        <rFont val="Arial Narrow"/>
        <family val="2"/>
      </rPr>
      <t xml:space="preserve"> En consonancia con los avances y soportes suministrados por el responsable de ejecución, se observó la elaboración de 9 actas para la vigencia 2019 y 11 actas para la vigencia 2018, cumpliendo lo establecido.</t>
    </r>
  </si>
  <si>
    <r>
      <rPr>
        <b/>
        <sz val="11"/>
        <color theme="1"/>
        <rFont val="Arial Narrow"/>
        <family val="2"/>
      </rPr>
      <t xml:space="preserve">21/01/2020.  </t>
    </r>
    <r>
      <rPr>
        <sz val="11"/>
        <color theme="1"/>
        <rFont val="Arial Narrow"/>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</si>
  <si>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Narrow"/>
        <family val="2"/>
      </rPr>
      <t xml:space="preserve">21/01/2020.  </t>
    </r>
    <r>
      <rPr>
        <sz val="11"/>
        <color theme="1"/>
        <rFont val="Arial Narrow"/>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</si>
  <si>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color theme="1"/>
        <rFont val="Arial Narrow"/>
        <family val="2"/>
      </rPr>
      <t xml:space="preserve">21/01/2020. </t>
    </r>
    <r>
      <rPr>
        <sz val="11"/>
        <color theme="1"/>
        <rFont val="Arial Narrow"/>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Narrow"/>
        <family val="2"/>
      </rPr>
      <t>Por la cual se regula el cobro de copias expedidas por la Entidad</t>
    </r>
    <r>
      <rPr>
        <sz val="11"/>
        <rFont val="Arial Narrow"/>
        <family val="2"/>
      </rPr>
      <t xml:space="preserve">". </t>
    </r>
  </si>
  <si>
    <r>
      <rPr>
        <b/>
        <sz val="11"/>
        <color theme="1"/>
        <rFont val="Arial Narrow"/>
        <family val="2"/>
      </rPr>
      <t xml:space="preserve">21/01/2020.  </t>
    </r>
    <r>
      <rPr>
        <sz val="11"/>
        <color theme="1"/>
        <rFont val="Arial Narrow"/>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</si>
  <si>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color theme="1"/>
        <rFont val="Arial Narrow"/>
        <family val="2"/>
      </rPr>
      <t xml:space="preserve">21/01/2020.  </t>
    </r>
    <r>
      <rPr>
        <sz val="11"/>
        <color theme="1"/>
        <rFont val="Arial Narrow"/>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</si>
  <si>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</si>
  <si>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</si>
  <si>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</si>
  <si>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 xml:space="preserve">21/01/2020.  </t>
    </r>
    <r>
      <rPr>
        <sz val="11"/>
        <color theme="1"/>
        <rFont val="Arial Narrow"/>
        <family val="2"/>
      </rPr>
      <t>Actividad reformulada (AMC-434,  AMC-435 y  AMC-438)  con corte al III Trimestre de 2020.</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</si>
  <si>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</si>
  <si>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21/01/2020.</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</si>
  <si>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</si>
  <si>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</si>
  <si>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</si>
  <si>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</si>
  <si>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</si>
  <si>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</si>
  <si>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color theme="1"/>
        <rFont val="Arial Narrow"/>
        <family val="2"/>
      </rPr>
      <t xml:space="preserve">21/01/2020.   </t>
    </r>
    <r>
      <rPr>
        <sz val="11"/>
        <color theme="1"/>
        <rFont val="Arial Narrow"/>
        <family val="2"/>
      </rPr>
      <t xml:space="preserve">En el siguiente link </t>
    </r>
    <r>
      <rPr>
        <sz val="11"/>
        <color rgb="FF0070C0"/>
        <rFont val="Arial Narrow"/>
        <family val="2"/>
      </rPr>
      <t xml:space="preserve">https://agenciadetierras-my.sharepoint.com/:b:/g/personal/leidy_zuniga_agenciadetierras_gov_co/EXVWiU0NuoBNntsfcQz_wUoBMvBVPQvbfkmCr1h_2IJ-QQ?e=7pmFBQ  </t>
    </r>
    <r>
      <rPr>
        <sz val="11"/>
        <color theme="1"/>
        <rFont val="Arial Narrow"/>
        <family val="2"/>
      </rPr>
      <t xml:space="preserve">se adjunta documento de historia de usuario  firmada y aprobada donde se especifican las funcionalidades de los reportes creados para el RESO dentro del Sistema Integrado de Tierras. </t>
    </r>
  </si>
  <si>
    <r>
      <rPr>
        <b/>
        <sz val="11"/>
        <color theme="1"/>
        <rFont val="Arial Narrow"/>
        <family val="2"/>
      </rPr>
      <t>21/01/2020.</t>
    </r>
    <r>
      <rPr>
        <sz val="11"/>
        <color theme="1"/>
        <rFont val="Arial Narrow"/>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</si>
  <si>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Narrow"/>
        <family val="2"/>
      </rPr>
      <t xml:space="preserve">21/01/2020. </t>
    </r>
    <r>
      <rPr>
        <sz val="11"/>
        <color theme="1"/>
        <rFont val="Arial Narrow"/>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</si>
  <si>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Narrow"/>
        <family val="2"/>
      </rPr>
      <t>22/01/2020.</t>
    </r>
    <r>
      <rPr>
        <sz val="11"/>
        <color theme="1"/>
        <rFont val="Arial Narrow"/>
        <family val="2"/>
      </rPr>
      <t xml:space="preserve">  Actividad reformulada (AMC-434,  AMC-435 y  AMC-438)  con corte al III Trimestre de 2020.</t>
    </r>
  </si>
  <si>
    <r>
      <rPr>
        <b/>
        <sz val="11"/>
        <color theme="1"/>
        <rFont val="Arial Narrow"/>
        <family val="2"/>
      </rPr>
      <t>22/01/2020.</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</si>
  <si>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22/01/2020.  </t>
    </r>
    <r>
      <rPr>
        <sz val="11"/>
        <color theme="1"/>
        <rFont val="Arial Narrow"/>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</si>
  <si>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13/04/2020. </t>
    </r>
    <r>
      <rPr>
        <sz val="11"/>
        <color theme="1"/>
        <rFont val="Arial Narrow"/>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</si>
  <si>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Narrow"/>
        <family val="2"/>
      </rPr>
      <t xml:space="preserve">13/04/2020. </t>
    </r>
    <r>
      <rPr>
        <sz val="11"/>
        <color theme="1"/>
        <rFont val="Arial Narrow"/>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</si>
  <si>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rPr>
        <b/>
        <sz val="11"/>
        <color theme="1"/>
        <rFont val="Arial Narrow"/>
        <family val="2"/>
      </rPr>
      <t>13/04/2020.</t>
    </r>
    <r>
      <rPr>
        <sz val="11"/>
        <color theme="1"/>
        <rFont val="Arial Narrow"/>
        <family val="2"/>
      </rPr>
      <t xml:space="preserve">  Se anexó  el registro de mesa de trabajo conjunta entre la ANT y los actores del predio Mediecito La Selva- Cauca, con el siguiente detalle: Acta 1 del 13082019</t>
    </r>
  </si>
  <si>
    <r>
      <rPr>
        <b/>
        <sz val="11"/>
        <color theme="1"/>
        <rFont val="Arial Narrow"/>
        <family val="2"/>
      </rPr>
      <t xml:space="preserve">17/04/2020.  </t>
    </r>
    <r>
      <rPr>
        <sz val="11"/>
        <color theme="1"/>
        <rFont val="Arial Narrow"/>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</si>
  <si>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color theme="1"/>
        <rFont val="Arial Narrow"/>
        <family val="2"/>
      </rPr>
      <t xml:space="preserve">20/04/2020.  </t>
    </r>
    <r>
      <rPr>
        <sz val="11"/>
        <color theme="1"/>
        <rFont val="Arial Narrow"/>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</si>
  <si>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rPr>
        <b/>
        <sz val="11"/>
        <color theme="1"/>
        <rFont val="Arial Narrow"/>
        <family val="2"/>
      </rPr>
      <t xml:space="preserve">20/04/2020. </t>
    </r>
    <r>
      <rPr>
        <sz val="11"/>
        <color theme="1"/>
        <rFont val="Arial Narrow"/>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</si>
  <si>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Narrow"/>
        <family val="2"/>
      </rPr>
      <t xml:space="preserve">21/01/2020. Octubre: </t>
    </r>
    <r>
      <rPr>
        <sz val="11"/>
        <color theme="1"/>
        <rFont val="Arial Narrow"/>
        <family val="2"/>
      </rPr>
      <t xml:space="preserve">Se reportan 2 revocatorias : predios Santa Inés y El Bado quedando pendiente la revocatoria del predio Villa Diana. 
</t>
    </r>
    <r>
      <rPr>
        <b/>
        <sz val="11"/>
        <color theme="1"/>
        <rFont val="Arial Narrow"/>
        <family val="2"/>
      </rPr>
      <t xml:space="preserve">Abril: </t>
    </r>
    <r>
      <rPr>
        <sz val="11"/>
        <color theme="1"/>
        <rFont val="Arial Narrow"/>
        <family val="2"/>
      </rPr>
      <t xml:space="preserve">Se anexa resolución de revocatoria correspondiente al Predio Villa Diana, se encontraba pendiente por reportar (se anexa soporte). </t>
    </r>
  </si>
  <si>
    <r>
      <rPr>
        <b/>
        <sz val="11"/>
        <color theme="1"/>
        <rFont val="Arial Narrow"/>
        <family val="2"/>
      </rPr>
      <t>21/01/2020.</t>
    </r>
    <r>
      <rPr>
        <sz val="11"/>
        <color theme="1"/>
        <rFont val="Arial Narrow"/>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</si>
  <si>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Narrow"/>
        <family val="2"/>
      </rPr>
      <t xml:space="preserve">22/04/2020. </t>
    </r>
    <r>
      <rPr>
        <sz val="11"/>
        <color theme="1"/>
        <rFont val="Arial Narrow"/>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</si>
  <si>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Narrow"/>
        <family val="2"/>
      </rPr>
      <t>23/01/2020.</t>
    </r>
    <r>
      <rPr>
        <sz val="11"/>
        <color theme="1"/>
        <rFont val="Arial Narrow"/>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</si>
  <si>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rPr>
        <b/>
        <sz val="11"/>
        <color theme="1"/>
        <rFont val="Arial Narrow"/>
        <family val="2"/>
      </rPr>
      <t xml:space="preserve">27/04/2020. </t>
    </r>
    <r>
      <rPr>
        <sz val="11"/>
        <color theme="1"/>
        <rFont val="Arial Narrow"/>
        <family val="2"/>
      </rPr>
      <t>Respecto a lo informado, esta Jefatura  consultó el 27/04/2020 sistema integrado de gestión de la Agencia, en el enlace</t>
    </r>
    <r>
      <rPr>
        <sz val="11"/>
        <color rgb="FF0070C0"/>
        <rFont val="Arial Narrow"/>
        <family val="2"/>
      </rPr>
      <t xml:space="preserve"> 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del 23/04/2020.</t>
    </r>
  </si>
  <si>
    <r>
      <rPr>
        <b/>
        <sz val="11"/>
        <color theme="1"/>
        <rFont val="Arial Narrow"/>
        <family val="2"/>
      </rPr>
      <t xml:space="preserve">14/04/2020. </t>
    </r>
    <r>
      <rPr>
        <sz val="11"/>
        <color theme="1"/>
        <rFont val="Arial Narrow"/>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</si>
  <si>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</si>
  <si>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r>
      <rPr>
        <b/>
        <sz val="11"/>
        <color theme="1"/>
        <rFont val="Arial Narrow"/>
        <family val="2"/>
      </rPr>
      <t xml:space="preserve">06/07/2020. </t>
    </r>
    <r>
      <rPr>
        <sz val="11"/>
        <color theme="1"/>
        <rFont val="Arial Narrow"/>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</si>
  <si>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06/07/2020. </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</si>
  <si>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06/07/2020</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</si>
  <si>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08/07/2020.  </t>
    </r>
    <r>
      <rPr>
        <sz val="11"/>
        <color theme="1"/>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</si>
  <si>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rPr>
        <b/>
        <sz val="11"/>
        <color theme="1"/>
        <rFont val="Arial Narrow"/>
        <family val="2"/>
      </rPr>
      <t xml:space="preserve">09/07/2020.  </t>
    </r>
    <r>
      <rPr>
        <sz val="11"/>
        <color theme="1"/>
        <rFont val="Arial Narrow"/>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</si>
  <si>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rPr>
        <b/>
        <sz val="11"/>
        <color theme="1"/>
        <rFont val="Arial Narrow"/>
        <family val="2"/>
      </rPr>
      <t xml:space="preserve">13/07/2020. </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</si>
  <si>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13/07/2020.</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</si>
  <si>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 xml:space="preserve">13/07/2020. </t>
    </r>
    <r>
      <rPr>
        <sz val="11"/>
        <color theme="1"/>
        <rFont val="Arial Narrow"/>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</si>
  <si>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Narrow"/>
        <family val="2"/>
      </rPr>
      <t>14/07/2020.</t>
    </r>
    <r>
      <rPr>
        <sz val="11"/>
        <color theme="1"/>
        <rFont val="Arial Narrow"/>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</si>
  <si>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observaron, 3 documentos de los procesos apoyados Constitución Zonas de Reserva Campesina.</t>
    </r>
  </si>
  <si>
    <r>
      <rPr>
        <b/>
        <sz val="11"/>
        <color theme="1"/>
        <rFont val="Arial Narrow"/>
        <family val="2"/>
      </rPr>
      <t xml:space="preserve">14/07/2020.  </t>
    </r>
    <r>
      <rPr>
        <sz val="11"/>
        <color theme="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</si>
  <si>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</si>
  <si>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15/07/2020.  </t>
    </r>
    <r>
      <rPr>
        <sz val="11"/>
        <color theme="1"/>
        <rFont val="Arial Narrow"/>
        <family val="2"/>
      </rPr>
      <t>En atención de avances reportados y evidencias suministradas, la acción de mejora continua presentó cumplimiento. Sin embargo, su ejecución fue posterior a la fecha de cierre establecida, a saber, 31/12/2019.</t>
    </r>
  </si>
  <si>
    <r>
      <rPr>
        <b/>
        <sz val="11"/>
        <color theme="1"/>
        <rFont val="Arial Narrow"/>
        <family val="2"/>
      </rPr>
      <t xml:space="preserve">21/07/2020.  </t>
    </r>
    <r>
      <rPr>
        <sz val="11"/>
        <color theme="1"/>
        <rFont val="Arial Narrow"/>
        <family val="2"/>
      </rPr>
      <t>En atención a las evidencias suministradas el 17/07/2020, la Oficina de Control Interno da por ejecutada la acción de mejora continua de acuerdo a lo planificado.</t>
    </r>
  </si>
  <si>
    <r>
      <rPr>
        <b/>
        <sz val="11"/>
        <color theme="1"/>
        <rFont val="Arial Narrow"/>
        <family val="2"/>
      </rPr>
      <t xml:space="preserve">14/07/2020.  </t>
    </r>
    <r>
      <rPr>
        <sz val="11"/>
        <color theme="1"/>
        <rFont val="Arial Narrow"/>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</si>
  <si>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 xml:space="preserve">27/08/2020. </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</si>
  <si>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27/08/2020.</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</si>
  <si>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</si>
  <si>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</si>
  <si>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rPr>
        <b/>
        <sz val="11"/>
        <color theme="1"/>
        <rFont val="Arial Narrow"/>
        <family val="2"/>
      </rPr>
      <t xml:space="preserve">27/08/2020. </t>
    </r>
    <r>
      <rPr>
        <sz val="11"/>
        <color theme="1"/>
        <rFont val="Arial Narrow"/>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</si>
  <si>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Narrow"/>
        <family val="2"/>
      </rPr>
      <t xml:space="preserve">19/01/2021. </t>
    </r>
    <r>
      <rPr>
        <sz val="11"/>
        <color theme="1"/>
        <rFont val="Arial Narrow"/>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</si>
  <si>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rPr>
        <b/>
        <sz val="11"/>
        <color theme="1"/>
        <rFont val="Arial Narrow"/>
        <family val="2"/>
      </rPr>
      <t xml:space="preserve">21/01/2020. </t>
    </r>
    <r>
      <rPr>
        <sz val="11"/>
        <color theme="1"/>
        <rFont val="Arial Narrow"/>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</si>
  <si>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</si>
  <si>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r>
      <t xml:space="preserve">27/01/2021.  </t>
    </r>
    <r>
      <rPr>
        <sz val="11"/>
        <color theme="1"/>
        <rFont val="Arial Narrow"/>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</si>
  <si>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Narrow"/>
        <family val="2"/>
      </rPr>
      <t xml:space="preserve">28/01/2021. </t>
    </r>
    <r>
      <rPr>
        <sz val="11"/>
        <color theme="1"/>
        <rFont val="Arial Narrow"/>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</si>
  <si>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Narrow"/>
        <family val="2"/>
      </rPr>
      <t xml:space="preserve">28/01/2021.  </t>
    </r>
    <r>
      <rPr>
        <sz val="11"/>
        <color theme="1"/>
        <rFont val="Arial Narrow"/>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</si>
  <si>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t>Informe de Auditoria adjudicación de baldíos vigencia 2020</t>
  </si>
  <si>
    <t xml:space="preserve">Informe de Auditoria adjudicación de baldíos.
</t>
  </si>
  <si>
    <t>Auditoría Financiera Vigencia Fiscal 2019</t>
  </si>
  <si>
    <t>Contraloría General de la República</t>
  </si>
  <si>
    <t>Evaluación del control interno contable vigencia 2019</t>
  </si>
  <si>
    <t>Informe final Auditoría de cumplimiento artículada al proyecto de ordenamiento social de la propiedad rural  vigencia 2019 a junio de 2020
Comunicación 20206200995572 del 18/12/2020</t>
  </si>
  <si>
    <t>Auditoría de cumplimiento artículada al proyecto de ordenamiento social de la propiedad rural  vigencia 2019 a junio de 2020</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</si>
  <si>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</si>
  <si>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</si>
  <si>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</si>
  <si>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</si>
  <si>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</si>
  <si>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</si>
  <si>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</si>
  <si>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</si>
  <si>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</si>
  <si>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</si>
  <si>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</si>
  <si>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</si>
  <si>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</si>
  <si>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</si>
  <si>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</si>
  <si>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</si>
  <si>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</si>
  <si>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</si>
  <si>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</si>
  <si>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</si>
  <si>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</si>
  <si>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</si>
  <si>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</si>
  <si>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</si>
  <si>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</si>
  <si>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</si>
  <si>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Fortalecer el proceso de registro a través del mejoramiento del proceso de reporte y registro de las entregas de predios del Fondo de Tierras.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</si>
  <si>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</si>
  <si>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</si>
  <si>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</si>
  <si>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</si>
  <si>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</si>
  <si>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</si>
  <si>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</si>
  <si>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</si>
  <si>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</si>
  <si>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</si>
  <si>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</si>
  <si>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 xml:space="preserve">Hacer seguimiento al cronograma de implementación de los POSPR en  cada uno de los convenios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</si>
  <si>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</si>
  <si>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</si>
  <si>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</si>
  <si>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</si>
  <si>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</si>
  <si>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</si>
  <si>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</si>
  <si>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</si>
  <si>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Actualizar el procedimiento de implementación de los Planes de Ordenamiento Social de la Propiedad Rural
</t>
  </si>
  <si>
    <t xml:space="preserve">Capacitaciones a los socios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</si>
  <si>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</si>
  <si>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</si>
  <si>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</si>
  <si>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</si>
  <si>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</si>
  <si>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</si>
  <si>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</si>
  <si>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</si>
  <si>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</si>
  <si>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</si>
  <si>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</si>
  <si>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</si>
  <si>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</si>
  <si>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</si>
  <si>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</si>
  <si>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</si>
  <si>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</si>
  <si>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</si>
  <si>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</si>
  <si>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</si>
  <si>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</si>
  <si>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</si>
  <si>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</si>
  <si>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</si>
  <si>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</si>
  <si>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</si>
  <si>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</si>
  <si>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</si>
  <si>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</si>
  <si>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</si>
  <si>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</si>
  <si>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</si>
  <si>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</si>
  <si>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</si>
  <si>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</si>
  <si>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</si>
  <si>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</si>
  <si>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</si>
  <si>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</si>
  <si>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</si>
  <si>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</si>
  <si>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</si>
  <si>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</si>
  <si>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</si>
  <si>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</si>
  <si>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</si>
  <si>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</si>
  <si>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</si>
  <si>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</si>
  <si>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</si>
  <si>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</si>
  <si>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</si>
  <si>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</si>
  <si>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</si>
  <si>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</si>
  <si>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</si>
  <si>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</si>
  <si>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</si>
  <si>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</si>
  <si>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</si>
  <si>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</si>
  <si>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La Contraloría General de la República, comunicó el 17/12/2020 a la Agencia el informe final de la Auditoría de cumplimiento artículada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</si>
  <si>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</si>
  <si>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</si>
  <si>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</si>
  <si>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</si>
  <si>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</si>
  <si>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</si>
  <si>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</si>
  <si>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</si>
  <si>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</si>
  <si>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</si>
  <si>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</si>
  <si>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</si>
  <si>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</si>
  <si>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</si>
  <si>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</si>
  <si>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</si>
  <si>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</si>
  <si>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Tabla de retención documental actualizada</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</si>
  <si>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</si>
  <si>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</si>
  <si>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</si>
  <si>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</si>
  <si>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</si>
  <si>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</si>
  <si>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</si>
  <si>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</si>
  <si>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</si>
  <si>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</si>
  <si>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</si>
  <si>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</si>
  <si>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</si>
  <si>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</si>
  <si>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</si>
  <si>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</si>
  <si>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</si>
  <si>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</si>
  <si>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</si>
  <si>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</si>
  <si>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</si>
  <si>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</si>
  <si>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</si>
  <si>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</si>
  <si>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</si>
  <si>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</si>
  <si>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</si>
  <si>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</si>
  <si>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</si>
  <si>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</si>
  <si>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</si>
  <si>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</si>
  <si>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</si>
  <si>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</si>
  <si>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</si>
  <si>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</si>
  <si>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</si>
  <si>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</si>
  <si>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Ajustar el proyecto de ficha técnica  aclarando los conceptos propios de medición del indicador (qué significa pequeña y mediana propiedad rural, qué significa formalizar, etc).</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</si>
  <si>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</si>
  <si>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</si>
  <si>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</si>
  <si>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</si>
  <si>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</si>
  <si>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</si>
  <si>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</si>
  <si>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</si>
  <si>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</si>
  <si>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</si>
  <si>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</si>
  <si>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</si>
  <si>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</si>
  <si>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</si>
  <si>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</si>
  <si>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</si>
  <si>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</si>
  <si>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</si>
  <si>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</si>
  <si>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</si>
  <si>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</si>
  <si>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</si>
  <si>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</si>
  <si>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</si>
  <si>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</si>
  <si>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</si>
  <si>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</si>
  <si>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</si>
  <si>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</si>
  <si>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</si>
  <si>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</si>
  <si>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</si>
  <si>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</si>
  <si>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</si>
  <si>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</si>
  <si>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</si>
  <si>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</si>
  <si>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</si>
  <si>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</si>
  <si>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</si>
  <si>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</si>
  <si>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</si>
  <si>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</si>
  <si>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</si>
  <si>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</si>
  <si>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</si>
  <si>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</si>
  <si>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</si>
  <si>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</si>
  <si>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</si>
  <si>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</si>
  <si>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</si>
  <si>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</si>
  <si>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</si>
  <si>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</si>
  <si>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</si>
  <si>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</si>
  <si>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</si>
  <si>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</si>
  <si>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</si>
  <si>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</si>
  <si>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</si>
  <si>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</si>
  <si>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</si>
  <si>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</si>
  <si>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</si>
  <si>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</si>
  <si>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</si>
  <si>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</si>
  <si>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</si>
  <si>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</si>
  <si>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</si>
  <si>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</si>
  <si>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</si>
  <si>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</si>
  <si>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</si>
  <si>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</si>
  <si>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</si>
  <si>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</si>
  <si>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</si>
  <si>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</si>
  <si>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</si>
  <si>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r>
      <t xml:space="preserve">Actualización de la guía o del instructivo con la normatividad vigente para la focalización, priorización y programación municipal para el modelo de atención por oferta de la Agencia.
</t>
    </r>
    <r>
      <rPr>
        <sz val="11"/>
        <color rgb="FFFF0000"/>
        <rFont val="Arial Narrow"/>
        <family val="2"/>
      </rPr>
      <t xml:space="preserve">
</t>
    </r>
  </si>
  <si>
    <r>
      <t xml:space="preserve">Analizar la efectividad de las  reglas de validación para la captura del dato y revisar el lineamiento para el diligenciamiento del FISO. </t>
    </r>
    <r>
      <rPr>
        <sz val="11"/>
        <color rgb="FFFF0000"/>
        <rFont val="Arial Narrow"/>
        <family val="2"/>
      </rPr>
      <t xml:space="preserve">
</t>
    </r>
  </si>
  <si>
    <r>
      <rPr>
        <sz val="11"/>
        <rFont val="Arial Narrow"/>
        <family val="2"/>
      </rPr>
      <t>Realizar el levantamiento del requerimiento de mejoras al sistema de información de mejoras al sistema de información para las consultas de información sobre titulación conjunta.</t>
    </r>
    <r>
      <rPr>
        <sz val="11"/>
        <color rgb="FFFF0000"/>
        <rFont val="Arial Narrow"/>
        <family val="2"/>
      </rPr>
      <t xml:space="preserve"> </t>
    </r>
  </si>
  <si>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</si>
  <si>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</si>
  <si>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</si>
  <si>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</si>
  <si>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r>
      <rPr>
        <b/>
        <sz val="11"/>
        <rFont val="Arial Narrow"/>
        <family val="2"/>
      </rPr>
      <t xml:space="preserve">Secretaría General: </t>
    </r>
    <r>
      <rPr>
        <sz val="11"/>
        <rFont val="Arial Narrow"/>
        <family val="2"/>
      </rPr>
      <t>Atención al ciudadano</t>
    </r>
  </si>
  <si>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</si>
  <si>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</si>
  <si>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</si>
  <si>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</si>
  <si>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</si>
  <si>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</si>
  <si>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</si>
  <si>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</si>
  <si>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</si>
  <si>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</si>
  <si>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</si>
  <si>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</si>
  <si>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</si>
  <si>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</si>
  <si>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</si>
  <si>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</si>
  <si>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</si>
  <si>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</si>
  <si>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</si>
  <si>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</si>
  <si>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cumpliento de la acción hasta el proximo 28/02/2017</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</si>
  <si>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</si>
  <si>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</si>
  <si>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</si>
  <si>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</si>
  <si>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</si>
  <si>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</si>
  <si>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</si>
  <si>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ACTIVIDAD DE CARACTERIZACIÓN</t>
  </si>
  <si>
    <t>TIPIFICACIÓN PRINCIPAL</t>
  </si>
  <si>
    <t>Administración de Tierras</t>
  </si>
  <si>
    <t>Protección de territorios ancestrales de comunidades indígenas</t>
  </si>
  <si>
    <t>ADMTI-P-002 PROTECCIÓN DE TERRITORIOS ANCESTRALES DE COMUNIDADES INDÍGENAS</t>
  </si>
  <si>
    <t>Inexistencia de metas en los proyectos de inversión</t>
  </si>
  <si>
    <t>Acceso a la Propiedad de la Tierra y los Territorios</t>
  </si>
  <si>
    <t>Constitución, ampliación, saneamiento o restructuración de resguardos indígenas</t>
  </si>
  <si>
    <t>ACCTI-P-008 CONSTITUCIÓN, AMPLIACIÓN, SANEAMIENTO O REESTRUCTURACIÓN DE RESGUARDOS INDÍGENAS</t>
  </si>
  <si>
    <t>Deficiencias en el sistema de información para el seguimiento a los procesos de legalización y seguridad jurídica de los territorios indígenas</t>
  </si>
  <si>
    <r>
      <rPr>
        <b/>
        <sz val="11"/>
        <color indexed="8"/>
        <rFont val="Arial Narrow"/>
        <family val="2"/>
      </rPr>
      <t>Hallazgo 18. Articulación entre la ANT y la URT en los procesos de legalización, seguridad jurídica y restitución de derechos territoriales.</t>
    </r>
    <r>
      <rPr>
        <sz val="11"/>
        <color theme="1"/>
        <rFont val="Arial Narrow"/>
        <family val="2"/>
      </rPr>
      <t xml:space="preserve">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Narrow"/>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Narrow"/>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</si>
  <si>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Inexistencia de lineamientos sobre enfoque diferencial étnico para la realización de las visitas</t>
  </si>
  <si>
    <r>
      <rPr>
        <b/>
        <sz val="11"/>
        <color indexed="8"/>
        <rFont val="Arial Narrow"/>
        <family val="2"/>
      </rPr>
      <t>Hallazgo 2. Enfoque diferencial étnico para realización de las visitas en el proceso de Constitución, reestructuración y ampliación de resguardos indígenas.</t>
    </r>
    <r>
      <rPr>
        <sz val="11"/>
        <color theme="1"/>
        <rFont val="Arial Narrow"/>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Narrow"/>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Narrow"/>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</si>
  <si>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rPr>
        <b/>
        <sz val="11"/>
        <color indexed="8"/>
        <rFont val="Arial Narrow"/>
        <family val="2"/>
      </rPr>
      <t xml:space="preserve">Hallazgo 3. Garantía del debido proceso en el marco del procedimiento de constitución, ampliación, saneamiento o reestructuración de resguardos indígenas. </t>
    </r>
    <r>
      <rPr>
        <sz val="11"/>
        <color theme="1"/>
        <rFont val="Arial Narrow"/>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Narrow"/>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</si>
  <si>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t>Inexistencia de la etapa oposiciones y los recursos  en el procedimiento</t>
  </si>
  <si>
    <r>
      <rPr>
        <b/>
        <sz val="11"/>
        <color indexed="8"/>
        <rFont val="Arial Narrow"/>
        <family val="2"/>
      </rPr>
      <t xml:space="preserve">Hallazgo 4. Bienes en el Fondo de Tierras para la Reforma Rural Integral sin adjudicar. </t>
    </r>
    <r>
      <rPr>
        <sz val="11"/>
        <color indexed="8"/>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Narrow"/>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Narrow"/>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Narrow"/>
        <family val="2"/>
      </rPr>
      <t xml:space="preserve">
</t>
    </r>
  </si>
  <si>
    <r>
      <rPr>
        <b/>
        <sz val="11"/>
        <color indexed="8"/>
        <rFont val="Arial Narrow"/>
        <family val="2"/>
      </rPr>
      <t>Hallazgo 5. Estructuración de los procesos y procedimientos para la atención de las comunidades indígenas en la ANT.</t>
    </r>
    <r>
      <rPr>
        <sz val="11"/>
        <color theme="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</si>
  <si>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Narrow"/>
        <family val="2"/>
      </rPr>
      <t xml:space="preserve">Hallazgo 6. Gestión y cumplimiento de metas del SPI. </t>
    </r>
    <r>
      <rPr>
        <sz val="11"/>
        <rFont val="Arial Narrow"/>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Narrow"/>
        <family val="2"/>
      </rPr>
      <t>Tabla 8. Metas SPI – Bases de datos ANT</t>
    </r>
  </si>
  <si>
    <t>Administración de indicadores</t>
  </si>
  <si>
    <t>Titulación colectiva a comunidades negras</t>
  </si>
  <si>
    <t>ACCTI-P-007 TITULACIÓN COLECTIVA A COMUNIDADES NEGRAS</t>
  </si>
  <si>
    <r>
      <rPr>
        <b/>
        <sz val="11"/>
        <color indexed="8"/>
        <rFont val="Arial Narrow"/>
        <family val="2"/>
      </rPr>
      <t>Hallazgo 9. Priorización y focalización para la constitución, ampliación, saneamiento o reestructuración de resguardos indígenas.</t>
    </r>
    <r>
      <rPr>
        <sz val="11"/>
        <color theme="1"/>
        <rFont val="Arial Narrow"/>
        <family val="2"/>
      </rPr>
      <t xml:space="preserve"> De conformidad con la información suministrada por la Agencia Nacional de Tierras, </t>
    </r>
    <r>
      <rPr>
        <sz val="11"/>
        <color rgb="FFFF0000"/>
        <rFont val="Arial Narrow"/>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Narrow"/>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Narrow"/>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Narrow"/>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</si>
  <si>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t xml:space="preserve">Ejecución y supervisión de contratos </t>
  </si>
  <si>
    <t>PROCEDIMIENTO y/o  POLÍTICA, MANUAL, INSTRUCTIVO</t>
  </si>
  <si>
    <t>Adquisición de predios</t>
  </si>
  <si>
    <t>ACCTI-P-010 COMPRA DIRECTA DE PREDIOS COMPRA DIRECTA DE PREDIOS</t>
  </si>
  <si>
    <t>No desembolso del subsidio proyecto productivo</t>
  </si>
  <si>
    <t>Ejecución parcial del subsidio integral</t>
  </si>
  <si>
    <t>Asignación de subsidio integral de reforma agraria SIRA</t>
  </si>
  <si>
    <t>ACCTI-P-016 MATERIALIZACIÓN DEL SUBSIDIO - ADQUISICIÓN DEL PREDIO
ACCTI-P-017 MATERIALIZACIÓN DEL SUBSIDIO - APOYO PARA CUBRIR LOS REQUERIMIENTOS FINANCIEROS DE LA IMPLEMENTACIÓN DEL PROYECTO PRODUCTIVO MODALIDADES SIT, SIDRA, SIRA</t>
  </si>
  <si>
    <t>Planificación del Ordenamiento Social de la Propiedad Rural</t>
  </si>
  <si>
    <t>Formulación plan de atención a comunidades étnicas</t>
  </si>
  <si>
    <t>POSPR-P-001 FORMULACIÓN PLAN DE ATENCIÓN A COMUNIDADES ÉTNICAS</t>
  </si>
  <si>
    <t>Desagregación y administración del presupuesto</t>
  </si>
  <si>
    <r>
      <t xml:space="preserve">Hallazgo 12. Vigencias futuras (A12)  </t>
    </r>
    <r>
      <rPr>
        <sz val="11"/>
        <color theme="1"/>
        <rFont val="Arial Narrow"/>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</si>
  <si>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t>Inoportunidad en la ejecución de vigencias futuras aprobadas</t>
  </si>
  <si>
    <t>Observaciones a los avances de gestión y/o cumplimiento reportados
Oficina de Control Interno
I Semestre 2021</t>
  </si>
  <si>
    <t xml:space="preserve">Formulación de estudios y documentos previos
Ejecución y supervisión de contratos 
</t>
  </si>
  <si>
    <t xml:space="preserve">Ejecución y supervisión de contratos 
</t>
  </si>
  <si>
    <t xml:space="preserve">Formulación de estudios y documentos previos
</t>
  </si>
  <si>
    <t>Sobrecostos en los servicios contratados</t>
  </si>
  <si>
    <t>Debilidades en el informe de legalización de recursos por parte del supervisor
Sobreestimación de recursos entregados en administración</t>
  </si>
  <si>
    <t>Inconsistencias en los soportes para pago del contrato
Soportes de los gastos ejecutados no cumplen con los requisitos de facturación y documentos equivalentes para soportarlos.</t>
  </si>
  <si>
    <t>Aplicación de políticas  de austeridad en el gasto</t>
  </si>
  <si>
    <t>Debilidades en la visita técnica</t>
  </si>
  <si>
    <t xml:space="preserve"> Predios no aptos</t>
  </si>
  <si>
    <r>
      <t xml:space="preserve">Hallazgo 26. Cumplimiento compromisos “Acuerdo de cooperación y licencia ambiental Proyecto Hidroeléctrico El Quimbo” (A26)  </t>
    </r>
    <r>
      <rPr>
        <sz val="11"/>
        <color theme="1"/>
        <rFont val="Arial Narrow"/>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</si>
  <si>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t>Gestión Contable</t>
  </si>
  <si>
    <r>
      <t xml:space="preserve">Hallazgo 4. Conciliación Cuentas Reciprocas (A4)  </t>
    </r>
    <r>
      <rPr>
        <sz val="11"/>
        <color theme="1"/>
        <rFont val="Arial Narrow"/>
        <family val="2"/>
      </rPr>
      <t xml:space="preserve">Evaluada la conciliación de saldos de la cuenta 572080 Recaudos entre la ANT y la Unidad del Tesoro, a diciembre 31 de 2018, se evidenció subestimación por $19.253.132, debido a que las entidades prestadoras de salud no enviaron oportunamente los soportes a la Agencia, correspondientes a los reintegros de las incapacidades de los funcionarios. Es preciso señalar, que los reembolsos fueron consignados directamente al Tesoro Nacional.
La cuantía subestimada también concierne a consignaciones realizadas directamente al tesoro, por concepto de fotocopias y papelería, donde no se han identificado los terceros.
</t>
    </r>
    <r>
      <rPr>
        <b/>
        <sz val="11"/>
        <color indexed="8"/>
        <rFont val="Arial Narrow"/>
        <family val="2"/>
      </rPr>
      <t xml:space="preserve">
</t>
    </r>
  </si>
  <si>
    <t>Inoportunidad en el envío de los soportes de reintegros de las incapacidades de los funcionarios</t>
  </si>
  <si>
    <r>
      <t xml:space="preserve">Hallazgo 5. Conciliación Cuenta Inventarios Terrenos (A5 </t>
    </r>
    <r>
      <rPr>
        <sz val="11"/>
        <color theme="1"/>
        <rFont val="Arial Narrow"/>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</si>
  <si>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t>Subestimación de cuenta</t>
  </si>
  <si>
    <t>Debilidades en la conciliciación entre contabilidad y FNA</t>
  </si>
  <si>
    <r>
      <t xml:space="preserve">Hallazgo 7. Manual de Política Contable ANT (A7)  </t>
    </r>
    <r>
      <rPr>
        <sz val="11"/>
        <color theme="1"/>
        <rFont val="Arial Narrow"/>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t>
    </r>
  </si>
  <si>
    <t>Debilidades en el Manual de políticas contables</t>
  </si>
  <si>
    <r>
      <t xml:space="preserve">Hallazgo 8. Notas a los Estados Financieros (A8) </t>
    </r>
    <r>
      <rPr>
        <sz val="11"/>
        <color theme="1"/>
        <rFont val="Arial Narrow"/>
        <family val="2"/>
      </rPr>
      <t xml:space="preserve">En verificación por parte de la CGR a las Notas a los Estados Financieros, se evidenciaron las siguientes situaciones: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</si>
  <si>
    <r>
      <t xml:space="preserve">Hallazgo 9. Ejecución de reservas presupuestales constituidas en la vigencia 2017 (A9) </t>
    </r>
    <r>
      <rPr>
        <sz val="11"/>
        <color theme="1"/>
        <rFont val="Arial Narrow"/>
        <family val="2"/>
      </rPr>
      <t xml:space="preserve">Al cierre de la vigencia 2017, la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
Argumentos que obedecen a debilidades en la planeación, supervisión, seguimiento y control de los contratos, cuya no ejecución afecta negativamente el cumplimiento de los objetivos misionales de la Agencia, en detrimento del beneficio social.
</t>
    </r>
    <r>
      <rPr>
        <b/>
        <sz val="11"/>
        <color indexed="8"/>
        <rFont val="Arial Narrow"/>
        <family val="2"/>
      </rPr>
      <t xml:space="preserve">
</t>
    </r>
  </si>
  <si>
    <t>Constitución y delimitación de zonas reservas</t>
  </si>
  <si>
    <t xml:space="preserve">Apoyo Jurídico </t>
  </si>
  <si>
    <t>Asesoría jurídica</t>
  </si>
  <si>
    <t>Debilidades en la motivación de resoluciones</t>
  </si>
  <si>
    <t>Monitoreo y seguimiento a la formulación e implementación de los planes de ordenamiento social de la propiedad rural</t>
  </si>
  <si>
    <t>POSPR-P-003 MONITOREO Y SEGUIMIENTO A LA FORMULACIÓN, IMPLEMENTACIÓN Y ACTUALIZACIÓN DE LOS PLANES DE ORDENAMIENTO SOCIAL DE LA PROPIEDAD RURAL</t>
  </si>
  <si>
    <t>Administración del Fondo Nacional Agrario</t>
  </si>
  <si>
    <t>No incorporación de recursos al FNA</t>
  </si>
  <si>
    <t xml:space="preserve">Debilidades en la operatividad contable y presupuestal del FNA
</t>
  </si>
  <si>
    <t>Inconsistencias en los informes de los contratistas</t>
  </si>
  <si>
    <t>Ausencia de medios de verificación en la entrega de productos en contratos de prestación de servicios</t>
  </si>
  <si>
    <t>Incumplimiento del procedimiento establecido</t>
  </si>
  <si>
    <t>No ejecución de reservas presupuestales</t>
  </si>
  <si>
    <t>Anomalías en la compra de predios</t>
  </si>
  <si>
    <t>Articulación de los procedimientos de constitución, ampliación, saneamiento o reestructuración y el de compra directa de predios</t>
  </si>
  <si>
    <t>Desarticulación del proyecto de inversión y el plan de acción institucional</t>
  </si>
  <si>
    <t>¿Reformulada?</t>
  </si>
  <si>
    <t>No</t>
  </si>
  <si>
    <t>Si</t>
  </si>
  <si>
    <t>Auditoría Origen</t>
  </si>
  <si>
    <t>En Términos</t>
  </si>
  <si>
    <t>Rezago INCODER</t>
  </si>
  <si>
    <t>Total Hallazgos</t>
  </si>
  <si>
    <t>Total Acciones Establecidas</t>
  </si>
  <si>
    <t>% de Avance PM</t>
  </si>
  <si>
    <t>TOTALES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</si>
  <si>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</si>
  <si>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</si>
  <si>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</si>
  <si>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</si>
  <si>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Narrow"/>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</si>
  <si>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t>Dirección de Asuntos Étnicos
Dirección de Acceso a Tierras</t>
  </si>
  <si>
    <t>procedimiento para la constitución de cuentas por pagar y reservas presupuestales</t>
  </si>
  <si>
    <t xml:space="preserve">ADMBS-I-001, ADMBS I 002 y ADMBS P 010. </t>
  </si>
  <si>
    <t>Procedimiento Estados Financieros</t>
  </si>
  <si>
    <t>Debilidades  en la causación del  gasto /pagos</t>
  </si>
  <si>
    <t>Protocolo manejo y cierre de cuentas controladas</t>
  </si>
  <si>
    <t xml:space="preserve">Debilidades en los recursos recibidos en cuentas controladas </t>
  </si>
  <si>
    <t>instructivo de implementación de iniciativas comunitarias</t>
  </si>
  <si>
    <t>Deficiencias en la iniciativa comunitarias</t>
  </si>
  <si>
    <t>Adjudicación del Subsidio Integral de Reforma Agraria</t>
  </si>
  <si>
    <t>Debilidades en los controles asociados a la verificación de requisitos para los Subsidios</t>
  </si>
  <si>
    <t xml:space="preserve">Deficiencias  en la evaluación de  las iniciativas comunitarias </t>
  </si>
  <si>
    <t>Debilidades en la Necesidad contractual</t>
  </si>
  <si>
    <t>Destinación de bienes y servicios que no están debidamente justificados en términos de necesidad y utilidad</t>
  </si>
  <si>
    <t>Legalización sin soportes financieros detallados y soportados</t>
  </si>
  <si>
    <t>Presupuesto</t>
  </si>
  <si>
    <t>Fondo Nacional de Tierras</t>
  </si>
  <si>
    <t>Contabilidad</t>
  </si>
  <si>
    <t>Gestión Documental</t>
  </si>
  <si>
    <t>Ejecución de recursos para funcionamiento por proyectos de inversión</t>
  </si>
  <si>
    <t>Contratación</t>
  </si>
  <si>
    <t>Deficiencia en la vigilancia y control en la supervisión</t>
  </si>
  <si>
    <t>Debilidades en el cumplimiento y certificación de la jornada laboral</t>
  </si>
  <si>
    <t>Clarificación de la propiedad</t>
  </si>
  <si>
    <t>Intervención Fondo Documental</t>
  </si>
  <si>
    <t>Debilidades en el diligenciamiento del RESO</t>
  </si>
  <si>
    <t>CLASIFICACIÓN</t>
  </si>
  <si>
    <t>TIPIFICACIÓN 1</t>
  </si>
  <si>
    <t>TIPIFICACIÓN 2</t>
  </si>
  <si>
    <t>Debilidades  en los documentos que soportan los gastos que demuestren su ejecución
Desembolsos sin corroborar los soportes que acreditara el cooperante para el efecto
Incumplimientos requisitos para registro de cuentas por pagar y reserva presupuestal</t>
  </si>
  <si>
    <t>Debilidades en archivos de gestión</t>
  </si>
  <si>
    <t>Debilidades  en la causación del  gasto /pagos
Debilidades  en los documentos que soportan los gastos que demuestren su ejecución</t>
  </si>
  <si>
    <t>Inoportunidad en  informes de legalización
Información financiera no cumple con las Características Cualitativas
Soportes legalización sin el lleno de requisitos</t>
  </si>
  <si>
    <r>
      <t xml:space="preserve">Hallazgo 3. Recursos Entregados en Administración (A3)
</t>
    </r>
    <r>
      <rPr>
        <sz val="11"/>
        <color indexed="8"/>
        <rFont val="Arial Narrow"/>
        <family val="2"/>
      </rPr>
      <t xml:space="preserve">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 la Agencia aduce que no suscribe los convenios con la finalidad de entregar los recursos en administración a los cooperantes, sino que los entrega para la realización del objetivo, en calidad de aportes.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Para las legalizaciones reportadas por los supervisores de los convenios no hay formatos preestablecidos por la Agencia.
• Los informes de legalización del convenio se presentan en forma acumulada, de manera que no permiten conocer las actividades realizadas en el periodo y su valor.
</t>
    </r>
    <r>
      <rPr>
        <sz val="11"/>
        <color rgb="FFFF0000"/>
        <rFont val="Arial Narrow"/>
        <family val="2"/>
      </rPr>
      <t xml:space="preserve">• 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Narrow"/>
        <family val="2"/>
      </rPr>
      <t xml:space="preserve">
• Para los convenios 951 de 2017 - Programa de las Naciones Unidas para el Desarrollo -PNUD, 986 de 2017, 137 de 2016 y 877 de 2018 suscritos con la Organización de las Naciones Unidas -OIM y 494 de 2017 suscrito con Comitato Internazionale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la información financiera no cumple con las Características Cualitativas de la Información Financiera establecidas en el Marco Normativo para las Entidades de Gobierno, en lo referente a verificabilidad, consistencia y comprensibilidad; por inobservancia de los requisitos de los soportes que permiten la legalización de los recursos entregados en administración y que son el verdadero soporte de lo que se está pagando con los recursos públicos,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t>
    </r>
  </si>
  <si>
    <t>Inoportunidad en los reintegros de las incapacidades de los funcionarios</t>
  </si>
  <si>
    <t>Inconsistencias cuenta Inventarios Terrenos Recaudos entre contabilidad y el Fondo Nacional Agrario –FNA</t>
  </si>
  <si>
    <t>Sobreestimación de cuenta</t>
  </si>
  <si>
    <r>
      <t xml:space="preserve">Hallazgo 6. Revocatoria de actos administrativos – subsidios (A6) (D2)  </t>
    </r>
    <r>
      <rPr>
        <sz val="11"/>
        <color theme="1"/>
        <rFont val="Arial Narrow"/>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Narrow"/>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Narrow"/>
        <family val="2"/>
      </rPr>
      <t xml:space="preserve">, así: </t>
    </r>
    <r>
      <rPr>
        <sz val="11"/>
        <color rgb="FFFF0000"/>
        <rFont val="Arial Narrow"/>
        <family val="2"/>
      </rPr>
      <t>Santa Inés</t>
    </r>
    <r>
      <rPr>
        <sz val="11"/>
        <color theme="1"/>
        <rFont val="Arial Narrow"/>
        <family val="2"/>
      </rPr>
      <t xml:space="preserve"> – Vereda el Tambo Quemao – Municipio de Rionegro Departamento de Santander,</t>
    </r>
    <r>
      <rPr>
        <sz val="11"/>
        <color rgb="FFFF0000"/>
        <rFont val="Arial Narrow"/>
        <family val="2"/>
      </rPr>
      <t xml:space="preserve"> Parcela Villa Diana</t>
    </r>
    <r>
      <rPr>
        <sz val="11"/>
        <color theme="1"/>
        <rFont val="Arial Narrow"/>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Narrow"/>
        <family val="2"/>
      </rPr>
      <t>El Bado</t>
    </r>
    <r>
      <rPr>
        <sz val="11"/>
        <color theme="1"/>
        <rFont val="Arial Narrow"/>
        <family val="2"/>
      </rPr>
      <t xml:space="preserve"> - Municipio de la Unión – Departamento de Nariño matrícula 2048-27927 Y</t>
    </r>
    <r>
      <rPr>
        <sz val="11"/>
        <color rgb="FFFF0000"/>
        <rFont val="Arial Narrow"/>
        <family val="2"/>
      </rPr>
      <t xml:space="preserve"> La Esperanza y Normandía o la Calera.</t>
    </r>
    <r>
      <rPr>
        <sz val="11"/>
        <color theme="1"/>
        <rFont val="Arial Narrow"/>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Narrow"/>
        <family val="2"/>
      </rPr>
      <t xml:space="preserve">
</t>
    </r>
  </si>
  <si>
    <t xml:space="preserve">Subsidios Integrales de Desarrollo Rural - SIRA
Contabilidad </t>
  </si>
  <si>
    <t>Inoportunidad en la revocatoria de actos administrativos 
Sobreestimación de cuenta</t>
  </si>
  <si>
    <t>Debilidades en documentos del Sistema Integrado de Gestión</t>
  </si>
  <si>
    <r>
      <t xml:space="preserve">Hallazgo 10. Constitución de reservas presupuestales 2018 con aceptación de oferta (A10) (D3)  </t>
    </r>
    <r>
      <rPr>
        <sz val="11"/>
        <color theme="1"/>
        <rFont val="Arial Narrow"/>
        <family val="2"/>
      </rPr>
      <t xml:space="preserve">En verificación a las reservas presupuestales constituidas por fuerza mayor y/o caso fortuito, se observa que la ANT constituyó las siguientes reservas, las cuales no se enmarcan en el criterio “caso fortuito y/o fuerza mayor”,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t>
    </r>
  </si>
  <si>
    <t>Constitución inadecuada de reservas presupuestales</t>
  </si>
  <si>
    <t>Debilidades en reservas presupuestales</t>
  </si>
  <si>
    <r>
      <t xml:space="preserve">Hallazgo 11. Constitución de reservas presupuestales 2018 por contratos de prestación de servicios (A11) (D4)  </t>
    </r>
    <r>
      <rPr>
        <sz val="11"/>
        <color theme="1"/>
        <rFont val="Arial Narrow"/>
        <family val="2"/>
      </rPr>
      <t xml:space="preserve">En verificación a la constitución de las reservas presupuestales, se observa que la Agencia Nacional de Tierras constituyó las siguientes partidas como reservas de apropiación, las cuales no se enmarcan en el criterio de “caso fortuito y/o fuerza mayor”,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t>
    </r>
  </si>
  <si>
    <t>Debilidades en vigencias futuras</t>
  </si>
  <si>
    <r>
      <t xml:space="preserve">Hallazgo 13. Convenio de Cooperación Internacional No. 784 de 2018 - Oficina de las Naciones Unidas contra la Droga y el Delito – UNODC (A13) (D5) </t>
    </r>
    <r>
      <rPr>
        <sz val="11"/>
        <color theme="1"/>
        <rFont val="Arial Narrow"/>
        <family val="2"/>
      </rPr>
      <t xml:space="preserve">Revisada la ejecución del convenio, se detectaron las siguientes falencias:
</t>
    </r>
    <r>
      <rPr>
        <b/>
        <sz val="11"/>
        <color theme="1"/>
        <rFont val="Arial Narrow"/>
        <family val="2"/>
      </rPr>
      <t xml:space="preserve">1. </t>
    </r>
    <r>
      <rPr>
        <sz val="11"/>
        <color theme="1"/>
        <rFont val="Arial Narrow"/>
        <family val="2"/>
      </rPr>
      <t xml:space="preserve">No se evidenciaron Informes de Supervisión que evaluara ejecución detallada de los recursos financieros aportados por el contratista y la ANT.
</t>
    </r>
    <r>
      <rPr>
        <b/>
        <sz val="11"/>
        <color theme="1"/>
        <rFont val="Arial Narrow"/>
        <family val="2"/>
      </rPr>
      <t>2.</t>
    </r>
    <r>
      <rPr>
        <sz val="11"/>
        <color theme="1"/>
        <rFont val="Arial Narrow"/>
        <family val="2"/>
      </rPr>
      <t xml:space="preserve"> La Entidad (supervisión del convenio y el Comité Técnico Operativo) desconoce la ejecución detallada del manejo de los recursos trasferidos por la ANT al Organismo de Cooperación Internacional; es decir, desconoce el manejo financiero de los recursos (extractos bancarios y demás soportes contables de su gestión).
(...) 
</t>
    </r>
    <r>
      <rPr>
        <b/>
        <sz val="11"/>
        <color theme="1"/>
        <rFont val="Arial Narrow"/>
        <family val="2"/>
      </rPr>
      <t>a.</t>
    </r>
    <r>
      <rPr>
        <sz val="11"/>
        <color theme="1"/>
        <rFont val="Arial Narrow"/>
        <family val="2"/>
      </rPr>
      <t xml:space="preserve">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t>
    </r>
    <r>
      <rPr>
        <b/>
        <sz val="11"/>
        <color theme="1"/>
        <rFont val="Arial Narrow"/>
        <family val="2"/>
      </rPr>
      <t>b.</t>
    </r>
    <r>
      <rPr>
        <sz val="11"/>
        <color theme="1"/>
        <rFont val="Arial Narrow"/>
        <family val="2"/>
      </rPr>
      <t xml:space="preserve">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t>
    </r>
    <r>
      <rPr>
        <b/>
        <sz val="11"/>
        <color theme="1"/>
        <rFont val="Arial Narrow"/>
        <family val="2"/>
      </rPr>
      <t xml:space="preserve">c. </t>
    </r>
    <r>
      <rPr>
        <sz val="11"/>
        <color theme="1"/>
        <rFont val="Arial Narrow"/>
        <family val="2"/>
      </rPr>
      <t xml:space="preserve">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t>
    </r>
  </si>
  <si>
    <t>Contratación
Gestión Documental</t>
  </si>
  <si>
    <t>Debilidades en la información financiera detallada
Presunta inobservancia a las normas que regulan la celebración de convenios con organismos de cooperación internacional
Expediente físico incompleto</t>
  </si>
  <si>
    <t xml:space="preserve">Adiciones presupuestales injustificadas
Baja ejecución financiera
Rendimientos financieros sin reportar
Debilidades en la información financiera detallada
Presunta inobservancia a las normas que regulan la celebración de convenios con organismos de cooperación internacional
Expediente físico incompleto
</t>
  </si>
  <si>
    <t>Contratación
Gestión Documental</t>
  </si>
  <si>
    <r>
      <t xml:space="preserve">Hallazgo 15. Convenio Interadministrativo No. 850 de 2017 suscrito con la FAO (A15) (D7)  </t>
    </r>
    <r>
      <rPr>
        <sz val="11"/>
        <color indexed="8"/>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Narrow"/>
        <family val="2"/>
      </rPr>
      <t xml:space="preserve">
</t>
    </r>
    <r>
      <rPr>
        <sz val="11"/>
        <color indexed="8"/>
        <rFont val="Arial Narrow"/>
        <family val="2"/>
      </rPr>
      <t xml:space="preserve">
</t>
    </r>
  </si>
  <si>
    <r>
      <rPr>
        <b/>
        <sz val="11"/>
        <color indexed="8"/>
        <rFont val="Arial Narrow"/>
        <family val="2"/>
      </rPr>
      <t xml:space="preserve">Hallazgo 16. Convenio Interadministrativo No. 875 de 2017 suscrito con la FAO (A16) (D8)  </t>
    </r>
    <r>
      <rPr>
        <sz val="11"/>
        <color theme="1"/>
        <rFont val="Arial Narrow"/>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t>
    </r>
  </si>
  <si>
    <t>Justificación técnica no concuerda con el convenio suscrito
Debilidades en la información financiera detallada
Presunta inobservancia a las normas que regulan la celebración de convenios con organismos de cooperación internacional</t>
  </si>
  <si>
    <r>
      <rPr>
        <b/>
        <sz val="11"/>
        <color indexed="8"/>
        <rFont val="Arial Narrow"/>
        <family val="2"/>
      </rPr>
      <t xml:space="preserve">Hallazgo 17. Convenio Interadministrativo No. 361 de 2016 suscrito con la FAO (A17) (D9)  </t>
    </r>
    <r>
      <rPr>
        <sz val="11"/>
        <color theme="1"/>
        <rFont val="Arial Narrow"/>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</si>
  <si>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t>Justificación técnica no concuerda con el convenio suscrito
Debilidades en la información financiera detallada
Presunta inobservancia a las normas que regulan la celebración de convenios con organismos de cooperación internacional
Expediente documental incompleto</t>
  </si>
  <si>
    <t>Contratación
Gestión Documental</t>
  </si>
  <si>
    <r>
      <t xml:space="preserve">Hallazgo 18. Planeación contrato interadministrativo 872 de 2017 (A18) (D10)  </t>
    </r>
    <r>
      <rPr>
        <sz val="11"/>
        <color indexed="8"/>
        <rFont val="Arial Narrow"/>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t>
    </r>
    <r>
      <rPr>
        <sz val="11"/>
        <color rgb="FFFF0000"/>
        <rFont val="Arial Narrow"/>
        <family val="2"/>
      </rPr>
      <t>Estos recursos, al ser originados en una reserva presupuestal no pudieron ser apropiados nuevamente.</t>
    </r>
    <r>
      <rPr>
        <sz val="11"/>
        <color indexed="8"/>
        <rFont val="Arial Narrow"/>
        <family val="2"/>
      </rPr>
      <t xml:space="preserv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t>
    </r>
  </si>
  <si>
    <t>Contratación
Presupuesto</t>
  </si>
  <si>
    <t>Presunto incumplimiento contractual
No ejecución de reserva presupuestal</t>
  </si>
  <si>
    <r>
      <t xml:space="preserve">Hallazgo 19. Sobrecosto contrato interadministrativo 872 de 2017, con COLVATEL (A19) (IP-1) (D11)  </t>
    </r>
    <r>
      <rPr>
        <sz val="11"/>
        <color theme="1"/>
        <rFont val="Arial Narrow"/>
        <family val="2"/>
      </rPr>
      <t>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t>
    </r>
  </si>
  <si>
    <r>
      <t xml:space="preserve">Hallazgo No. 20 - Desistimiento incumplimiento contrato interadministrativo 872 de 2017 COLVATEL (A20) (D12) (P1) </t>
    </r>
    <r>
      <rPr>
        <sz val="11"/>
        <color theme="1"/>
        <rFont val="Arial Narrow"/>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t>
    </r>
  </si>
  <si>
    <t>Debilidades en la liquidación contractual</t>
  </si>
  <si>
    <t>Contratación
Gestión Documental</t>
  </si>
  <si>
    <t>Inconsistencias en los soportes para pago del contrato
Debilidades en la información financiera detallada
Inconsistencias en la información publicada en SECOP
Cobro de administración no permitido por la modalidad contractual
Selección injustificada de operador
Expediente documental incompleto</t>
  </si>
  <si>
    <r>
      <t xml:space="preserve">Hallazgo 24. Austeridad en el gasto en la ANT (A24) (D15)  </t>
    </r>
    <r>
      <rPr>
        <sz val="11"/>
        <color theme="1"/>
        <rFont val="Arial Narrow"/>
        <family val="2"/>
      </rPr>
      <t xml:space="preserve">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t>
    </r>
  </si>
  <si>
    <r>
      <t xml:space="preserve">Hallazgo 25. Adquisición de predios sin disponibilidad de recurso hídrico (A25)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area 55, Folio de matricula 202-35761, Titular de derecho real de dominio a favor del INCODER ANOTACIÓN: Nro. 14 Fecha: 23-09-2015, valor de compra $537.010.300
2. Predio El Dindal, Municipio Agrado, area 91, Folio de matricula 202-30943, Titular de derecho real de dominio a favor del INCODER ANOTACIÓN: Nro. 13 Fecha: 23-07-2015, valor de compra $679.729.800
3. Predio La Mesa del Pedernal, Municipio Agrado, area 236.88, Folio de matricula202 – 34095, Titular de derecho real de dominio a favor del INCODER ANOTACIÓN: Nro. 13 Fecha: 05-08-2015, valor de compra $1.633.454.150
4. Predio La Pradera, Municipio Paicol, area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</si>
  <si>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t xml:space="preserve">Inexistencia de apropiación presupuestal </t>
  </si>
  <si>
    <r>
      <t xml:space="preserve">Hallazgo 27. Contratos de prestación de servicios profesionales 948 de 2018 y 031 de 2019 (A27) (F3) (D17) </t>
    </r>
    <r>
      <rPr>
        <sz val="11"/>
        <color indexed="8"/>
        <rFont val="Arial Narrow"/>
        <family val="2"/>
      </rPr>
      <t xml:space="preserve">La ANT suscribió el contrato de prestación de servicios profesionales 948 de 2018 con el señor Francisco Rodríguez García identificado con Cedula de Ciudadanía 19.440.166 de Fusagasugá, el aludido contrato tenía por objeto: Prestar sus servicios profesionales a la Agencia Nacional de Tierras en materia de medios de comunicación, imagen institucional, comunicación estratégica de acuerdo con los lineamientos de política trazadas por el Gobierno Nacional. El cual se ejecutó del 5 de octubre de 2018 al 31 de diciembre del mismo año.
Verificada la información publicada en SECOP, se identificó que el valor pactado para el contrato fue por $44.779.188 para ser ejecutado en 4 pagos. 
En cuanto a formación académica y experiencia profesional se acreditó de la siguiente forma:
• Título como Tecnólogo en Periodismo, único documento que acredita formación académica.
• Certificación de ACODAL que indica “Que el Señor FRANCISCO RODRÍGUEZ GARCÍA identificado con C.C.19.440.166 ha prestado servicios profesionales a nuestra entidad en las áreas de comunicación estratégica, gestión de la información, relacionamiento estratégico, desarrollo de contenidos y administración de medios digitales, así como redes sociales, desde el 1 de marzo del año 2016 y hasta el 28 de septiembre de 2018, a través de contratos de prestación de servicios”
De igual forma, se identifica que en el RUT aportado, figura como única actividad económica la CIIU 7020 “Actividades inmobiliarias realizadas a cambio de una retribución o por contrata.”
Sin embargo, 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 como se relaciona a continuación:
Honorarios 948 de 2018           Valor pagado Tabla honorarios 2018     Categoría II Nivel 5*         Diferencia
Pago 1 correspondiente al mes de octubre de 2018        $14.926.396         $2.788.496                $12.137.900
Pago 2 correspondiente al mes de noviembre de 2018   $14.926.396       $3.217.495                 $11.708.901
Pago 3 y 4 correspondiente al mes de diciembre de 2018  $14.926.396    $3.217.495                 $11.708.901
Total $44.779.188 $9.223.486 $35.555.702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t>
    </r>
  </si>
  <si>
    <t xml:space="preserve">Contratos de prestación de servicios, pactando honorarios sin el  lleno de los requisitos legales. </t>
  </si>
  <si>
    <r>
      <t xml:space="preserve">Hallazgo 28. Predio Yarumal, ubicado en Turbo, Antioquia.  </t>
    </r>
    <r>
      <rPr>
        <sz val="11"/>
        <color indexed="8"/>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Narrow"/>
        <family val="2"/>
      </rPr>
      <t xml:space="preserve">
</t>
    </r>
    <r>
      <rPr>
        <sz val="11"/>
        <color indexed="8"/>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</si>
  <si>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t xml:space="preserve">Hallazgo 29. Predio “Mediecito La Selva – Cauca” (A29) (D19)  </t>
    </r>
    <r>
      <rPr>
        <sz val="11"/>
        <color theme="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</si>
  <si>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t>Subsidio integral de reforma agraria SIRA</t>
  </si>
  <si>
    <t>Comisión Nacional de Territorios Indígenas – CNTI</t>
  </si>
  <si>
    <t>Plan de atención a comunidades étnicas</t>
  </si>
  <si>
    <t>No concertación del proyecto de inversión con CNTI</t>
  </si>
  <si>
    <t>Sistema Integrado de Tierras –SIT</t>
  </si>
  <si>
    <t>Calidad de los datos del  SIT- RESO</t>
  </si>
  <si>
    <t xml:space="preserve">Deficiencias en la atención de solicitudes de constitución de ZRC
Deficiencias en los planes de desarrollo sostenible </t>
  </si>
  <si>
    <t>Zonas de Reservas Campesina - ZRC</t>
  </si>
  <si>
    <t>Actos administrativos</t>
  </si>
  <si>
    <t>Demora en el inicio de la fase de implementación</t>
  </si>
  <si>
    <t>Solicitudes sin expedición de resoluciones de protección jurídica</t>
  </si>
  <si>
    <t>Baja adjudicación de predios del FNT</t>
  </si>
  <si>
    <t>Acceso a la Propiedad de la Tierra y los Territorios
Direccionamiento Estratégico</t>
  </si>
  <si>
    <t>Constitución, ampliación, saneamiento o restructuración de resguardos indígenas
Administración de indicadores</t>
  </si>
  <si>
    <t>ACCTI-P-008 CONSTITUCIÓN, AMPLIACIÓN, SANEAMIENTO O REESTRUCTURACIÓN DE RESGUARDOS INDÍGENAS
DEST-P-007 GESTIÓN DE INDICADORES ANT</t>
  </si>
  <si>
    <t xml:space="preserve">Inexistencia de metas en los proyectos de inversión
</t>
  </si>
  <si>
    <t>Plan de titulación colectiva</t>
  </si>
  <si>
    <t>Inexistencia del plan titulación colectiva</t>
  </si>
  <si>
    <t>Debilidades criterios de priorización para la atención de las solicitudes  de constitución, ampliación, saneamiento o reestructuración de resguardos indígenas</t>
  </si>
  <si>
    <t>Ausencia de lineamientos para la clarificación y reestructuración de los resguardos de origen colonial o republicano</t>
  </si>
  <si>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Narrow"/>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Narrow"/>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</si>
  <si>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t>Interoperabilidad con entidades</t>
  </si>
  <si>
    <t>Debilidades en la articulación entre la ANT y la URT en los procesos de legalización, seguridad jurídica y restitución de derechos territoriales</t>
  </si>
  <si>
    <t>Legalización sin soportes financieros detallados y soportados
Inexistencia de ejecución del convenio</t>
  </si>
  <si>
    <t>Debilidades en el ingreso de predios al FNT</t>
  </si>
  <si>
    <t>No ingreso de predios procedentes de revocatorias de subsidio integral
Predios ingresados con valor 0</t>
  </si>
  <si>
    <t>Predios ingresados con valor 0</t>
  </si>
  <si>
    <t>Subsidio Integral de Reforma Agraria - SIRA
Fondo Nacional de Tierras</t>
  </si>
  <si>
    <t>Acceso a la Propiedad de la Tierra y los Territorios
Administración de Tierras</t>
  </si>
  <si>
    <t>Asignación Subsidio Integral de Reforma Agraria - SIRA
Administración del Fondo Nacional Agrario</t>
  </si>
  <si>
    <t>Estados Financieros</t>
  </si>
  <si>
    <t>Debilidades de control y seguimiento en la elaboración de las notas</t>
  </si>
  <si>
    <t>Predios sin titularidad de la ANT</t>
  </si>
  <si>
    <t>Debilidades en la aplicación del Principio de especialización presupuestal</t>
  </si>
  <si>
    <t>Debilidades en la formulación de estudios y documentos previos</t>
  </si>
  <si>
    <t xml:space="preserve">Debilidades en la formulación de  estudios y documentos  previos
Debilidades en reservas presupuestales
</t>
  </si>
  <si>
    <t>Debilidades en la formulación de  estudios y documentos  previos</t>
  </si>
  <si>
    <t>Cambio de tipo de convenio</t>
  </si>
  <si>
    <t>Inoportunidad en la publicación del otrosí</t>
  </si>
  <si>
    <t>No publicación del proceso contractual</t>
  </si>
  <si>
    <t>Debilidades en la publicación de la actividad contractual en el SECOP</t>
  </si>
  <si>
    <t xml:space="preserve">Omisión de los contratistas en el cumplimiento de las obligaciones del clausulado contractual
</t>
  </si>
  <si>
    <t>Debilidades en la formulación de  estudios y documentos  previos
Deficiencia en la vigilancia y control en la supervisión</t>
  </si>
  <si>
    <t xml:space="preserve">Deficiencia en la vigilancia y control en la supervisión
</t>
  </si>
  <si>
    <r>
      <t xml:space="preserve">Deficiencia en la vigilancia y control en la supervisión
</t>
    </r>
    <r>
      <rPr>
        <sz val="11"/>
        <color rgb="FFFF0000"/>
        <rFont val="Arial Narrow"/>
        <family val="2"/>
      </rPr>
      <t>Saldo en cuenta</t>
    </r>
  </si>
  <si>
    <t>Debilidades en la formulación de documentos y estudios previos</t>
  </si>
  <si>
    <t>Inadecuado clausulado del convenio</t>
  </si>
  <si>
    <t>Deficiencia en la vigilancia y control en la supervisión
Debilidades en la formulación de estudios y documentos previos</t>
  </si>
  <si>
    <t>Deficiencia en la vigilancia y control en la supervisión
Debilidades en la formulación de  estudios y documentos  previos
Debilidades en la conformación de los archivos de gestión</t>
  </si>
  <si>
    <t>Debilidades en la formulación de  estudios y documentos  previos
Deficiencia en la vigilancia y control en la supervisión
Debilidades en la conformación de los archivos de gestión</t>
  </si>
  <si>
    <t>Deficiencia en la vigilancia y control en la supervisión
Debilidades en la conformación de los archivos de gestión</t>
  </si>
  <si>
    <t>Deficiencia en la vigilancia y control en la supervisión
Debilidades en la conformación de los archivos de gestión</t>
  </si>
  <si>
    <t>Gestión Documental
Correspondencia</t>
  </si>
  <si>
    <t>Ausencia de hoja de control del expediente
Comunicaciones sin control de ingreso a la ANT (radicado ORFEO)</t>
  </si>
  <si>
    <t>Debilidades en la conformación de los archivos de gestión
Debilidades en la radicación de comunicaciones de entrada</t>
  </si>
  <si>
    <t>Debilidades en la recuperación de cartera de recursos propios</t>
  </si>
  <si>
    <t>Debilidades en los contratos de arrendamiento</t>
  </si>
  <si>
    <t>Arriendos sin ajustar al valor real del predios
Inoportunidad en la celebración de contratos de arrendamiento</t>
  </si>
  <si>
    <t>Administración del talento humano</t>
  </si>
  <si>
    <t xml:space="preserve">GTHU-P-008 VINCULACIÓN DEL PERSONAL
GTHU-P-004 CONTROL DEL CUMPLIMIENTO DE LA JORNADA LABORAL Y HORARIO DE
TRABAJO </t>
  </si>
  <si>
    <t>Administración de Bienes y Servicios</t>
  </si>
  <si>
    <t>Administración de bienes y servicios generales para el funcionamiento de la entidad</t>
  </si>
  <si>
    <t>Adecuación Inmuebles</t>
  </si>
  <si>
    <t>Sentencia T- 488 de 2014</t>
  </si>
  <si>
    <t>Insuficiente avance en los procesos de clarificación y recuperación</t>
  </si>
  <si>
    <t>Administración de baldíos</t>
  </si>
  <si>
    <t>Apertura de folio de matrícula inmobiliaria</t>
  </si>
  <si>
    <t>Inoportunidad en la apertura de folio de matricula inmobiliaria</t>
  </si>
  <si>
    <t>Debilidades en la intervención fondo documental</t>
  </si>
  <si>
    <t>Sentencia T-488 de 2014</t>
  </si>
  <si>
    <t>Procesos Agrarios</t>
  </si>
  <si>
    <t>Demora de los procesos agrarios en relación con los predios baldíos</t>
  </si>
  <si>
    <t>Predios baldíos deslindados sin reglamentación de uso y manejo de sabanas y playones comunales</t>
  </si>
  <si>
    <t>Debilidades en la recuperación material de baldíos  indebidamente ocupados</t>
  </si>
  <si>
    <t xml:space="preserve">Administración de predios baldíos </t>
  </si>
  <si>
    <t>No disponibilidad de soportes de las actuaciones de los contratos y la supervisión de los mismos</t>
  </si>
  <si>
    <t>Deslinde de tierras</t>
  </si>
  <si>
    <t>Inoportunidad en la gestión de las Sabanas Comunales de Miramar de Guanapalo</t>
  </si>
  <si>
    <t>Sabanas Comunales de La Vega Arriba</t>
  </si>
  <si>
    <t>Hacienda Arroyo grande, Cartagena de Indias</t>
  </si>
  <si>
    <t>No acumulación de procesos predios  Juan Acosta</t>
  </si>
  <si>
    <t>Adjudicación de baldíos</t>
  </si>
  <si>
    <t>Debilidades en el proceso de adjudicación de baldíos</t>
  </si>
  <si>
    <t>Carencia de lineamientos para el cierre administrativo de un proceso
Carencia de lineamientos para predios que no se encuentran en municipios focalizados</t>
  </si>
  <si>
    <t>Debilidades en la articulación de la ANT con IGAC y la SNR</t>
  </si>
  <si>
    <t>Inoportunidad en la revocatoria de actos administrativos 
Debilidades en el ingreso de predios al FNT</t>
  </si>
  <si>
    <t xml:space="preserve">
Predios sin ingreso provenientes de revocatorias</t>
  </si>
  <si>
    <t>Debilidades en la información financiera detallada</t>
  </si>
  <si>
    <t>Debilidades en la información financiera detallada
Rendimientos financieros sin reportar</t>
  </si>
  <si>
    <t>Debilidades en el modulo de administración de predios baldíos</t>
  </si>
  <si>
    <t>Debilidades en la conformación del inventario de baldíos</t>
  </si>
  <si>
    <r>
      <rPr>
        <b/>
        <sz val="11"/>
        <rFont val="Arial Narrow"/>
        <family val="2"/>
      </rPr>
      <t xml:space="preserve">Hallazgo 4. Inventario del Fondo de Tierras para la reforma rural Integral a junio 30 de 2020  </t>
    </r>
    <r>
      <rPr>
        <sz val="11"/>
        <rFont val="Arial Narrow"/>
        <family val="2"/>
      </rPr>
      <t xml:space="preserve">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6 de los cuales están valorados en $9.362,3 millones; en contabilidad se relacionan 13 predios y valorados 6 por $9.362,3 millones. La diferencia, es decir 49 predios, tiene valor $0.
•	Predios transferidos por el INCODER,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Predios con integración al patrimonio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Narrow"/>
        <family val="2"/>
      </rPr>
      <t>Tabla 18.  Conciliación Inventario de Bienes del Fondo de Tierras vs Contabilidad</t>
    </r>
    <r>
      <rPr>
        <sz val="11"/>
        <rFont val="Arial Narrow"/>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t>
    </r>
  </si>
  <si>
    <r>
      <rPr>
        <b/>
        <sz val="11"/>
        <rFont val="Arial Narrow"/>
        <family val="2"/>
      </rPr>
      <t xml:space="preserve">Hallazgo 1. Identificación de beneficiarios del Fondo de Tierras para la Reforma Rural Integral  </t>
    </r>
    <r>
      <rPr>
        <sz val="11"/>
        <rFont val="Arial Narrow"/>
        <family val="2"/>
      </rPr>
      <t xml:space="preserve">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</si>
  <si>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t>Debilidades en la identificación de beneficiarios del fondo</t>
  </si>
  <si>
    <r>
      <rPr>
        <b/>
        <sz val="11"/>
        <rFont val="Arial Narrow"/>
        <family val="2"/>
      </rPr>
      <t xml:space="preserve">Hallazgo 2. Entrega de tierras conforme al Plan Marco de Implementación -PMI- </t>
    </r>
    <r>
      <rPr>
        <sz val="11"/>
        <rFont val="Arial Narrow"/>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</si>
  <si>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t>Baja gestión en la entrega de predios del fondo</t>
  </si>
  <si>
    <t>Predios sin reporte de folio de matrícula inmobiliaria.</t>
  </si>
  <si>
    <r>
      <rPr>
        <b/>
        <sz val="11"/>
        <rFont val="Arial Narrow"/>
        <family val="2"/>
      </rPr>
      <t xml:space="preserve">Hallazgos 5. Recursos Monetarios del Fondo Nacional de Tierras </t>
    </r>
    <r>
      <rPr>
        <sz val="11"/>
        <rFont val="Arial Narrow"/>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</si>
  <si>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rFont val="Arial Narrow"/>
        <family val="2"/>
      </rPr>
      <t xml:space="preserve">Hallazgo 6. Criterios de priorización para la elaboración e implementación de los POSPR  </t>
    </r>
    <r>
      <rPr>
        <sz val="11"/>
        <rFont val="Arial Narrow"/>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</si>
  <si>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t>Falta de documentación de los criterios de priorización para la elaboración e implementación de los POSPR</t>
  </si>
  <si>
    <t>Inexistencia de lineamientos sobre enfoque diferencial en el modelo de atención por oferta</t>
  </si>
  <si>
    <r>
      <rPr>
        <b/>
        <sz val="11"/>
        <rFont val="Arial Narrow"/>
        <family val="2"/>
      </rPr>
      <t>Hallazgo 10. Enfoque de género en el POSPR – Ovejas - Sucre</t>
    </r>
    <r>
      <rPr>
        <sz val="11"/>
        <rFont val="Arial Narrow"/>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</si>
  <si>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rFont val="Arial Narrow"/>
        <family val="2"/>
      </rPr>
      <t xml:space="preserve">Hallazgo 12. Informes de seguimiento en el POSPR de Ovejas. </t>
    </r>
    <r>
      <rPr>
        <sz val="11"/>
        <rFont val="Arial Narrow"/>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</si>
  <si>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rFont val="Arial Narrow"/>
        <family val="2"/>
      </rPr>
      <t xml:space="preserve">Hallazgo 17. Documento preliminar de análisis predial para dar apertura al expediente  </t>
    </r>
    <r>
      <rPr>
        <sz val="11"/>
        <rFont val="Arial Narrow"/>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</si>
  <si>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Narrow"/>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Narrow"/>
        <family val="2"/>
      </rPr>
      <t xml:space="preserve">
</t>
    </r>
    <r>
      <rPr>
        <sz val="11"/>
        <color rgb="FFFF0000"/>
        <rFont val="Arial Narrow"/>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Narrow"/>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</si>
  <si>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Inexistencia de enfoque de genero en la estructuración de los POSPR</t>
  </si>
  <si>
    <t>Desactualización del cronograma de intervención</t>
  </si>
  <si>
    <t>Debilidades en el esquema de seguimiento y evaluación del POSPR</t>
  </si>
  <si>
    <t>No implementación del modulo étnico en RESO</t>
  </si>
  <si>
    <t>Ausencia  de estructuración  y aprobación del FISO</t>
  </si>
  <si>
    <t>Debilidades en la valoración y puntuación del trámite del RESO</t>
  </si>
  <si>
    <t>Registro de Sujetos de Ordenamiento - RESO</t>
  </si>
  <si>
    <r>
      <rPr>
        <b/>
        <sz val="11"/>
        <rFont val="Arial Narrow"/>
        <family val="2"/>
      </rPr>
      <t xml:space="preserve">Hallazgo 17. Documento preliminar de análisis predial para dar apertura al expediente  </t>
    </r>
    <r>
      <rPr>
        <sz val="11"/>
        <rFont val="Arial Narrow"/>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</si>
  <si>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t>Acceso a la información</t>
  </si>
  <si>
    <r>
      <rPr>
        <b/>
        <sz val="11"/>
        <rFont val="Arial Narrow"/>
        <family val="2"/>
      </rPr>
      <t>Hallazgo 16.  Mecanismo masivo nacional de publicación del RESO,</t>
    </r>
    <r>
      <rPr>
        <sz val="11"/>
        <rFont val="Arial Narrow"/>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</si>
  <si>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t>Inexistencia del mecanismo de publicación en la página web</t>
  </si>
  <si>
    <r>
      <rPr>
        <b/>
        <sz val="11"/>
        <rFont val="Arial Narrow"/>
        <family val="2"/>
      </rPr>
      <t xml:space="preserve">Hallazgo 18. Vocación Productiva de los Predios - POSPR Ovejas-Sucre </t>
    </r>
    <r>
      <rPr>
        <sz val="11"/>
        <rFont val="Arial Narrow"/>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</si>
  <si>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t>Ausencia de  información sobre las condiciones técnicas y ambientales de los predios para el desarrollo de actividades productivas</t>
  </si>
  <si>
    <t>Debilidades en la formulación de POSPR</t>
  </si>
  <si>
    <t>Formulación de Planes de Ordenamiento Social de la Propiedad Rural - POSPR</t>
  </si>
  <si>
    <r>
      <rPr>
        <b/>
        <sz val="11"/>
        <rFont val="Arial Narrow"/>
        <family val="2"/>
      </rPr>
      <t xml:space="preserve">Hallazgo 19. Acciones para la constitución de reglamentos de playones comunales en el POSPR de Ovejas (Sucre) </t>
    </r>
    <r>
      <rPr>
        <sz val="11"/>
        <rFont val="Arial Narrow"/>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</si>
  <si>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t xml:space="preserve">Debilidades para la constitución de reglamentos de playones comunales en el POSPR </t>
  </si>
  <si>
    <r>
      <rPr>
        <b/>
        <sz val="11"/>
        <rFont val="Arial Narrow"/>
        <family val="2"/>
      </rPr>
      <t>Hallazgo 20. Plan de Mejoramiento- Hallazgo 2.3.4. Mora – desfase- en Inicio de la fase de implementación de los POSPR (ANT)</t>
    </r>
    <r>
      <rPr>
        <sz val="11"/>
        <rFont val="Arial Narrow"/>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</si>
  <si>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r>
      <rPr>
        <b/>
        <sz val="11"/>
        <rFont val="Arial Narrow"/>
        <family val="2"/>
      </rPr>
      <t xml:space="preserve">HALLAZGO 21. Plan de Mejoramiento Hallazgo 2.5.1 Creación e incorporación de recursos monetarios del fondo para la reforma rural integral.  </t>
    </r>
    <r>
      <rPr>
        <sz val="11"/>
        <rFont val="Arial Narrow"/>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</si>
  <si>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t>No establecimiento de acciones de mejora</t>
  </si>
  <si>
    <t>Gestión de Planes de mejoramiento</t>
  </si>
  <si>
    <t>Ausencia del enfoque de genero en la planeación</t>
  </si>
  <si>
    <t>Objetivos de Desarrollo Social - ODS</t>
  </si>
  <si>
    <t>Ausencia del enfoque de genero en la planeación de los indicadores</t>
  </si>
  <si>
    <t xml:space="preserve">No se encuentra alineado con el indicador del marco de indicadores mundiales establecidos por Naciones Unidas
Inexistencia  de ficha técnica adoptada
</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</si>
  <si>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</si>
  <si>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</si>
  <si>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</si>
  <si>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</si>
  <si>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</si>
  <si>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</si>
  <si>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Debilidades en la comunicación externa</t>
  </si>
  <si>
    <t>Acceso a la Información</t>
  </si>
  <si>
    <t>Inoportunidad en la publicación de información en el portal web ODS</t>
  </si>
  <si>
    <t>Gestión indicadores</t>
  </si>
  <si>
    <t>Autoridades ambientales</t>
  </si>
  <si>
    <t>Debilidades en  el reporte de indicadores ODS</t>
  </si>
  <si>
    <t>Debilidades  en los soportes del gasto que demuestren su ejecución</t>
  </si>
  <si>
    <t>Debilidades en el registro de inventario Fondo Tierras</t>
  </si>
  <si>
    <t>Debilidades en el registro delos recursos entregados en administración</t>
  </si>
  <si>
    <t>Debilidades en la constitución de reservas presupuéstales y cuentas por pagar</t>
  </si>
  <si>
    <t>Debilidades acompañamiento y supervisión al proyecto productivo de la iniciativa comunitaria.</t>
  </si>
  <si>
    <t>Inexistencia de  información financiera detallada
Ausencia de informes formales de supervisión técnica y financiera
Expediente documental incompleto</t>
  </si>
  <si>
    <t>Planes de Ordenamiento Social  de la Propiedad Rural - POSPR</t>
  </si>
  <si>
    <t>Constitución, ampliación, saneamiento o restructuración de resguardos indígenas
Gestión de indicadores</t>
  </si>
  <si>
    <t>Bajo nivel de cumplimiento de las metas e indicadores
Inconsistencias en el reporte de indicadores  en el Sistema de Seguimiento de Proyectos de Inversión (SPI)</t>
  </si>
  <si>
    <t>Comunicación Interinstitucional</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</si>
  <si>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</si>
  <si>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Inoportunidad en los tiempos establecidos para la adquisición de predios (resguardo indígena)</t>
  </si>
  <si>
    <t>Inconsistencias en los soportes para el pago del contrato</t>
  </si>
  <si>
    <t>Debilidades en el acceso y accesibilidad a personas con discapacidad.</t>
  </si>
  <si>
    <t>Insuficiente en la depuración del fondo acumulado</t>
  </si>
  <si>
    <t>Gestión Indicadores</t>
  </si>
  <si>
    <t>Inconsistencias en el reporte de indicadores  en el  Sistema Unificado de Inversiones y Finanzas Públicas - SUIF</t>
  </si>
  <si>
    <t>Insuficiencia en la depuración del fondo acumulado de titulación de baldíos persona natural</t>
  </si>
  <si>
    <t>Retrasos en resolución de procesos de deslinde</t>
  </si>
  <si>
    <t>Inconsistencias en el polígono de Sabanas Comunales La Esmeralda</t>
  </si>
  <si>
    <t>Retrasos en resolución de procesos de clarificación de la propiedad</t>
  </si>
  <si>
    <t>Inconsistencias en la resolución de procesos de deslinde</t>
  </si>
  <si>
    <t>Error en la identificación del predio baldío a recuperar 
Sabana Comunal San José Valledupar</t>
  </si>
  <si>
    <t>Omisión ordenar el seguimiento a la adjudicación
Inoportunidad en la remisión de la copia de lo actuado a la ADR para la implementación o mejora de proyectos productivos</t>
  </si>
  <si>
    <t>Interoperabilidad institucional</t>
  </si>
  <si>
    <t>Ingreso de predios con valor 0
Inconsistencias en la información entre contabilidad y el FNT</t>
  </si>
  <si>
    <t>Inoportunidad en el diligenciamiento del RESO en la implementación del POSPR</t>
  </si>
  <si>
    <r>
      <t xml:space="preserve">Ingreso de predios con valor 0
</t>
    </r>
    <r>
      <rPr>
        <sz val="11"/>
        <color rgb="FFFF0000"/>
        <rFont val="Arial Narrow"/>
        <family val="2"/>
      </rPr>
      <t>Inconsistencias en la información entre contabilidad y el FNT</t>
    </r>
    <r>
      <rPr>
        <sz val="11"/>
        <color theme="1"/>
        <rFont val="Arial Narrow"/>
        <family val="2"/>
      </rPr>
      <t xml:space="preserve">
</t>
    </r>
  </si>
  <si>
    <t>Demora en la etapa de implementación del POSPR</t>
  </si>
  <si>
    <t>Inconsistencias en el tablero de control</t>
  </si>
  <si>
    <t>Inexistencia de lineamiento del contenido mínimo del expediente</t>
  </si>
  <si>
    <t>Debilidades en la  fase de formulación, ejecución y evaluación de los POSPR</t>
  </si>
  <si>
    <t>Indicador no se encuentra estandarizado al Plan Nacional de Desarrollo</t>
  </si>
  <si>
    <t>Ausencia del reporte de indicador 1,4 hectáreas de pequeña y medina propiedad rural formalizadas - Objetivos ODS</t>
  </si>
  <si>
    <t>Inconsistencias en el reporte de indicadores  las plataformas SINERGIA, SIIPO y ODS</t>
  </si>
  <si>
    <t>Debilidades en la articulación interinstitucional</t>
  </si>
  <si>
    <t>Nuevas Acciones</t>
  </si>
  <si>
    <t>AME-563
AME-564</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</si>
  <si>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31/08/2020.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</si>
  <si>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AME-412
AME-413
AME-414</t>
  </si>
  <si>
    <t>AME-415
AME-416
AME-417
AME-418
AME-419</t>
  </si>
  <si>
    <t>AME-420
AME-421</t>
  </si>
  <si>
    <t>AME-425
AME-426
AME-427
AME-428</t>
  </si>
  <si>
    <t>AME-429
AME-430</t>
  </si>
  <si>
    <t>AME-452
AME-453</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</si>
  <si>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</si>
  <si>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</si>
  <si>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</si>
  <si>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</si>
  <si>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</si>
  <si>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</si>
  <si>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</si>
  <si>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</si>
  <si>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</si>
  <si>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</si>
  <si>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Concialición</t>
  </si>
  <si>
    <t>AME-600</t>
  </si>
  <si>
    <t>AME-601</t>
  </si>
  <si>
    <t>AME-600
AME-601</t>
  </si>
  <si>
    <t>Contratación
Contabilidad</t>
  </si>
  <si>
    <t>Debilidades en la supervisión contractual
Debilidades  en los documentos que soportan los gastos que demuestren la ejecución del convenio</t>
  </si>
  <si>
    <t xml:space="preserve">Debilidades en la supervisión del convenio
Desembolsos sin corroborar los soportes para el cumplimiento del convenio
Incumplimientos requisitos para registro de cuentas por pagar y reserva presupuestal
</t>
  </si>
  <si>
    <t>Debilidades en la supervisión contractual
Debilidades  en los documentos que soportan los gastos que demuestren la ejecucióndel contrato</t>
  </si>
  <si>
    <t xml:space="preserve">Debilidades en la conciliación y comunicación entre las diependencias responsables de la adquisición de predios y contabilidad. </t>
  </si>
  <si>
    <t>Debilidades en la  conciliación y comunicación entre las dependencias técnicas y financiera
Debilidades en losprincipios contables por no registro contable delas operaciones relacionadas en las actas de liquidación. Incoder</t>
  </si>
  <si>
    <t>Debilidades en los seguimientos a los productos enfocadosa losproyectos de inversion.
Debilidades en la ejecución de la cadena valor de los proyectos de inversion con ejecuciones de gastos de funcionamiento y gastos administrativos.</t>
  </si>
  <si>
    <t>Debilidades en la aplicación de  la ley orgánica de presupuesto. 
Debilidades en los seguimientos a los productos enfocadosa losproyectos de inversion.
Debilidades en la ejecución de la cadena valor de los proyectos de inversion</t>
  </si>
  <si>
    <t xml:space="preserve">Debilidades en el sistema SIIF Nación al no permitir realizar cuentas por pagar en el periodo transición </t>
  </si>
  <si>
    <t xml:space="preserve">Debilidades y deficiencias en la planeación y ejecución presupuestal, por no verificar los requisitos para generar los compromisos
Debilidades en el control de las cuentas por pagar generadas presupuestalmente con causación contable. </t>
  </si>
  <si>
    <t>Debilidades en el desarrollo del instructivo de las iniciativas para garantizar en términos de transparencia la mejor opción .</t>
  </si>
  <si>
    <t xml:space="preserve">Debilidades en la operatividad contable y presupuestal del FNT
</t>
  </si>
  <si>
    <t>Predios ingresados con valor cero</t>
  </si>
  <si>
    <t>Administración de predios baldíos</t>
  </si>
  <si>
    <t xml:space="preserve">Inoportunidad en la celebración de contratos de arriendamiento </t>
  </si>
  <si>
    <t>Inexistencia de pólizas o expedición tardía de pólizas</t>
  </si>
  <si>
    <t>Debilidades en el seguimiento a las obligaciones de los contratos de arrendamiento</t>
  </si>
  <si>
    <t>Constitución de cuentas por pagar sin el cumplimiento de los requisitos</t>
  </si>
  <si>
    <t>Ausencia de conciliación de la información fiannciera 
Debilidades en la documentación de los controles establecidos para la gestión de pagos.</t>
  </si>
  <si>
    <t>Debilidad en los controles para la expedición de los Registros Presupuestale</t>
  </si>
  <si>
    <t>Inconsistencia en la cadena devalor por la utilización de recursos de inversión  para apoyar la gestión administrativo y de funcionamiento</t>
  </si>
  <si>
    <t>Incumplimiento de las clausualas de los convenios, por no presentar informes técnicos al Comité Operativo</t>
  </si>
  <si>
    <t>Incumplimiento de las clausualas de los convenios, por no realizar comites al  Operativo de conformidad con lo establecido en el convenio</t>
  </si>
  <si>
    <t>Celebración de convenio con un regimen juridico que no es aplicable (normas y reglamentos del organismo internacinal.</t>
  </si>
  <si>
    <t xml:space="preserve">Perdida de control en la administración y ejecución de recursos públicos </t>
  </si>
  <si>
    <t>Presupuesto
Contabilidad</t>
  </si>
  <si>
    <t xml:space="preserve">Contratación
Contabilidad </t>
  </si>
  <si>
    <t>Debilidades y deficiencias en la planeación y ejecución presupuestal</t>
  </si>
  <si>
    <t>Debilidad en los mecanismos de control en los contratos de arrendamiento</t>
  </si>
  <si>
    <t>Debilidades en la constitución de cuentas por pagar</t>
  </si>
  <si>
    <t xml:space="preserve">Debilidades y deficiencias en la planeación y ejecución presupuestal, por no verificar los requisitos para generar los compromisos
Debilidades en el control de las cuentas por pagar generadas presupuestalmente con causación contable. </t>
  </si>
  <si>
    <t>La CGR comunicó el informe final deAuditoría Financiera vigencia fiscal 2019 el 09/06/2020 radicado 20206200365042 y el plan mejoramiento se suscribió el 24/07/2020 según consecutido de acuse de recibido 2161102020-06-10.</t>
  </si>
  <si>
    <t>Debilidades en la liquidación contractual - Convenios Internacionales</t>
  </si>
  <si>
    <r>
      <rPr>
        <b/>
        <sz val="11"/>
        <color theme="1"/>
        <rFont val="Arial Narrow"/>
        <family val="2"/>
      </rPr>
      <t xml:space="preserve">DAE. </t>
    </r>
    <r>
      <rPr>
        <sz val="11"/>
        <color theme="1"/>
        <rFont val="Arial Narrow"/>
        <family val="2"/>
      </rPr>
      <t xml:space="preserve"> En Gestión.
</t>
    </r>
    <r>
      <rPr>
        <b/>
        <sz val="11"/>
        <color theme="1"/>
        <rFont val="Arial Narrow"/>
        <family val="2"/>
      </rPr>
      <t xml:space="preserve">DAT </t>
    </r>
    <r>
      <rPr>
        <sz val="11"/>
        <color theme="1"/>
        <rFont val="Arial Narrow"/>
        <family val="2"/>
      </rPr>
      <t xml:space="preserve">Con motivo de la auditoría intersectorial, practicada por la CGR a la Agencia Nacional de Tierras, la Superintendencia de Notariado y Regsitro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Narrow"/>
        <family val="2"/>
      </rPr>
      <t xml:space="preserve">DOSP. </t>
    </r>
    <r>
      <rPr>
        <sz val="11"/>
        <color theme="1"/>
        <rFont val="Arial Narrow"/>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Narrow"/>
        <family val="2"/>
      </rPr>
      <t xml:space="preserve">https://app.powerbi.com/view?r=eyJrIjoiNWY0MTA1ZjUtZDM3OS00N2ExLTliNWYtYWM3NzY3NGE2YmFlIiwidCI6ImZjNGZkMGVlLWZiODItNDFkZi05ZDg2LWY0YTkyZTAwNzFjZSIsImMiOjR9&amp;pageName=ReportSectiondf7983a023d48d40ea77
</t>
    </r>
    <r>
      <rPr>
        <sz val="11"/>
        <color theme="1"/>
        <rFont val="Arial Narrow"/>
        <family val="2"/>
      </rPr>
      <t xml:space="preserve">
Nota: En la herramienta se presenta información por cada socio, ver hojas al final del aplicativo (1 de 6, y se desplaza con la flecha)</t>
    </r>
  </si>
  <si>
    <r>
      <rPr>
        <b/>
        <sz val="11"/>
        <color theme="1"/>
        <rFont val="Arial Narrow"/>
        <family val="2"/>
      </rPr>
      <t>22/01/2021</t>
    </r>
    <r>
      <rPr>
        <sz val="11"/>
        <color theme="1"/>
        <rFont val="Arial Narrow"/>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</si>
  <si>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rPr>
        <b/>
        <sz val="11"/>
        <color theme="1"/>
        <rFont val="Arial Narrow"/>
        <family val="2"/>
      </rPr>
      <t xml:space="preserve">22/10/2020. </t>
    </r>
    <r>
      <rPr>
        <sz val="11"/>
        <color theme="1"/>
        <rFont val="Arial Narrow"/>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</si>
  <si>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t>Revisar y ajustar el procedimiento ACCTI-P-010 Compra directa de predios y el manual de políticas contables de la Agencia</t>
  </si>
  <si>
    <t>Inoportunidad en el reporte de predios adquiridos por compra directa</t>
  </si>
  <si>
    <t>Comunidades indigenas</t>
  </si>
  <si>
    <r>
      <rPr>
        <b/>
        <sz val="11"/>
        <color theme="1"/>
        <rFont val="Arial Narrow"/>
        <family val="2"/>
      </rPr>
      <t>22/01/2021</t>
    </r>
    <r>
      <rPr>
        <sz val="11"/>
        <color theme="1"/>
        <rFont val="Arial Narrow"/>
        <family val="2"/>
      </rPr>
      <t>.  La Dirección de Asunto Étnicoss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</si>
  <si>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Solicitud de eventualidad</t>
  </si>
  <si>
    <t xml:space="preserve">Dirección de Acceso a Tierras
Dirección de Asuntos Étnicos
</t>
  </si>
  <si>
    <t>Acciones programadas para ejecución en el primer semestre del 2021</t>
  </si>
  <si>
    <t xml:space="preserve">19 hacen referencia a anteriores eventualidades </t>
  </si>
  <si>
    <t>Acciones que serán verifiacadas por la OCI en julio en el marco del seguimiento a PM</t>
  </si>
  <si>
    <t>ESTADO DE PLAN DE MEJORAMIENTO POR AUDITORÍA CORTE 30/06/2021</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</si>
  <si>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</si>
  <si>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</si>
  <si>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electronicos enviados a los supervisores y contratistas. </t>
  </si>
  <si>
    <r>
      <rPr>
        <b/>
        <sz val="11"/>
        <color theme="1"/>
        <rFont val="Arial Narrow"/>
        <family val="2"/>
      </rPr>
      <t xml:space="preserve">27/08/2020. </t>
    </r>
    <r>
      <rPr>
        <sz val="11"/>
        <color theme="1"/>
        <rFont val="Arial Narrow"/>
        <family val="2"/>
      </rPr>
      <t>Actividad reformulada (AME-434,  AME-435 y  AME-438)  con corte al III Trimestre de 2020.</t>
    </r>
  </si>
  <si>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</si>
  <si>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</si>
  <si>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</si>
  <si>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</si>
  <si>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</si>
  <si>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</si>
  <si>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t xml:space="preserve">No aplica </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</si>
  <si>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creandose las nuevas acciones AME-602 y AME-603.</t>
    </r>
  </si>
  <si>
    <r>
      <rPr>
        <b/>
        <sz val="11"/>
        <rFont val="Arial Narrow"/>
        <family val="2"/>
      </rPr>
      <t>HALLAZGO 3. Gestión e intervención del fondo documental de la ANT. (ANT).</t>
    </r>
    <r>
      <rPr>
        <sz val="11"/>
        <rFont val="Arial Narrow"/>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Narrow"/>
        <family val="2"/>
      </rPr>
      <t xml:space="preserve">Tabla No. 15 - Depuración archivo físico
</t>
    </r>
    <r>
      <rPr>
        <sz val="11"/>
        <rFont val="Arial Narrow"/>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Narrow"/>
        <family val="2"/>
      </rPr>
      <t xml:space="preserve">
</t>
    </r>
    <r>
      <rPr>
        <sz val="11"/>
        <rFont val="Arial Narrow"/>
        <family val="2"/>
      </rPr>
      <t xml:space="preserve">
</t>
    </r>
  </si>
  <si>
    <r>
      <t xml:space="preserve">Realizar la contratación de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</si>
  <si>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t xml:space="preserve">Realizar la contratación y seguimiento de su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</si>
  <si>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rPr>
        <b/>
        <sz val="11"/>
        <rFont val="Arial Narrow"/>
        <family val="2"/>
      </rPr>
      <t xml:space="preserve">HALLAZGO 4. Registro en los sistemas de información. (ANT). </t>
    </r>
    <r>
      <rPr>
        <sz val="11"/>
        <rFont val="Arial Narrow"/>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Narrow"/>
        <family val="2"/>
      </rPr>
      <t xml:space="preserve"> Tabla No. 16 - Registros encontrados</t>
    </r>
    <r>
      <rPr>
        <sz val="11"/>
        <rFont val="Arial Narrow"/>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</si>
  <si>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color theme="1"/>
        <rFont val="Arial Narrow"/>
        <family val="2"/>
      </rPr>
      <t xml:space="preserve">15/01/2021.  </t>
    </r>
    <r>
      <rPr>
        <sz val="11"/>
        <color theme="1"/>
        <rFont val="Arial Narrow"/>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</si>
  <si>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</si>
  <si>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</si>
  <si>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Narrow"/>
        <family val="2"/>
      </rPr>
      <t>15/01/2021.</t>
    </r>
    <r>
      <rPr>
        <sz val="11"/>
        <color theme="1"/>
        <rFont val="Arial Narrow"/>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</si>
  <si>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Narrow"/>
        <family val="2"/>
      </rPr>
      <t>19/01/2021.</t>
    </r>
    <r>
      <rPr>
        <sz val="11"/>
        <color theme="1"/>
        <rFont val="Arial Narrow"/>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</si>
  <si>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Narrow"/>
        <family val="2"/>
      </rPr>
      <t xml:space="preserve">15/01/2021. </t>
    </r>
    <r>
      <rPr>
        <sz val="11"/>
        <color theme="1"/>
        <rFont val="Arial Narrow"/>
        <family val="2"/>
      </rPr>
      <t xml:space="preserve"> La Secretaría General informó que la actividad se encuentra en términos para su ejecución. 
Actividad en términos para su ejecución, su programación esta planificada para el periodo comprendido del 1/03/2021	 al 30/05/2021.</t>
    </r>
  </si>
  <si>
    <t>AME-604</t>
  </si>
  <si>
    <t>AME-605</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</si>
  <si>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creandose las nuevas acciones AME-604 y AME-605.</t>
    </r>
  </si>
  <si>
    <r>
      <rPr>
        <b/>
        <sz val="11"/>
        <color indexed="8"/>
        <rFont val="Arial Narrow"/>
        <family val="2"/>
      </rPr>
      <t xml:space="preserve">Hallazgo 15. Radicación cuentas de cobro en contratos de prestación de servicios. </t>
    </r>
    <r>
      <rPr>
        <sz val="11"/>
        <color theme="1"/>
        <rFont val="Arial Narrow"/>
        <family val="2"/>
      </rPr>
      <t>Los contratistas de prestación de servicios de la Agencia Nacional de Tierras – ANT referidos en la tabla presentada más adelante, no observaron lo establecido en la cláusula tercera de sus respectivos contratos, al no reportar mes a mes los informes para pago, que deben contener las actividades que realizaron y que permitan establecer el cumplimiento del objeto contractual y de las demás obligaciones.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</si>
  <si>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Hallazgo 21. Ejecución de contrato de prestación de servicios.</t>
    </r>
    <r>
      <rPr>
        <sz val="11"/>
        <color theme="1"/>
        <rFont val="Arial Narrow"/>
        <family val="2"/>
      </rPr>
      <t xml:space="preserve"> En la auditoría financiera, se procedió a revisar la carpeta contentiva del contrato de prestación de servicios No. 116 de 2017, junto con el reporte del contratista del sistema documental Orfeo (asignaciones, respuestas proyectadas y reasignaciones).
Al respecto se observa que la ejecución inició el 16 de enero de 2017.
En los informes mensuales del contratista para los meses de enero a octubre, se relaciona el número exacto de productos entregados; sin embargo, para los meses de noviembre y diciembre de 2017 las acciones planteadas son genéricas sin que se relacione y se pueda verificar la entrega efectiva de productos,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para el mes de diciembre se desvirtúa lo reportado por el contratista en su informe de actividades y lo certificado por la supervisora del contrato.
De conformidad con los estudios previos y el texto del contrato de prestación de servicios, el pago se debía hacer en forma mensual (como efectivamente se hizo), previa entrega del informe de actividades y recibido a satisfacción del supervisor del contrato, por lo que los pagos realizados durante 20 días de diciembre sin entrega de productos generaron un presunto detrimento fiscal por valor de $3.813.333.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</si>
  <si>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t>AME-606</t>
  </si>
  <si>
    <t>AME-607</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</si>
  <si>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creandose las nuevas acciones AME-606 y AME-607.</t>
    </r>
  </si>
  <si>
    <t>AME-608</t>
  </si>
  <si>
    <t>AME-609</t>
  </si>
  <si>
    <r>
      <rPr>
        <b/>
        <sz val="11"/>
        <color theme="1"/>
        <rFont val="Arial Narrow"/>
        <family val="2"/>
      </rPr>
      <t xml:space="preserve">27/08/2020. </t>
    </r>
    <r>
      <rPr>
        <sz val="11"/>
        <color theme="1"/>
        <rFont val="Arial Narrow"/>
        <family val="2"/>
      </rPr>
      <t xml:space="preserve"> Actividad reformulada (AME-434,  AME-435 y  AME-438)  con corte al III Trimestre de 2020.</t>
    </r>
  </si>
  <si>
    <t>AME-610</t>
  </si>
  <si>
    <t>AME-611</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</si>
  <si>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creandose las nuevas acciones AME-608 y AME-609.</t>
    </r>
  </si>
  <si>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</si>
  <si>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</si>
  <si>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</si>
  <si>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</si>
  <si>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</si>
  <si>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</si>
  <si>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se evidenció que los cooperantes o asociados no reportan los documentos soporte que exponen la ejecución contractual, situación que no permiten hacer una revisión respecto a la forma en que se ha realizado el gasto de los dineros aportados por la ANT; si bien se cuenta con informes financieros presentados por parte de los asociados, son informes que dificulta obtener evidencia para pronunciarse sobre la ejecución presupuestal de la vigencia 2018 y 2019.
Igualmente no se evidenció información sobre los rendimientos financieros que han generado estos recursos,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t>
    </r>
  </si>
  <si>
    <r>
      <rPr>
        <b/>
        <sz val="11"/>
        <color theme="1"/>
        <rFont val="Arial Narrow"/>
        <family val="2"/>
      </rPr>
      <t>12/04/2019</t>
    </r>
    <r>
      <rPr>
        <sz val="11"/>
        <color theme="1"/>
        <rFont val="Arial Narrow"/>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</si>
  <si>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Narrow"/>
        <family val="2"/>
      </rPr>
      <t xml:space="preserve">22/04/2019.  </t>
    </r>
    <r>
      <rPr>
        <sz val="11"/>
        <color theme="1"/>
        <rFont val="Arial Narrow"/>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</si>
  <si>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theme="1"/>
        <rFont val="Arial Narrow"/>
        <family val="2"/>
      </rPr>
      <t>Hallazgo No. 12.</t>
    </r>
    <r>
      <rPr>
        <sz val="11"/>
        <color indexed="8"/>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
    </r>
    <r>
      <rPr>
        <b/>
        <sz val="11"/>
        <color indexed="8"/>
        <rFont val="Arial Narrow"/>
        <family val="2"/>
      </rPr>
      <t xml:space="preserve">Punta Brava </t>
    </r>
    <r>
      <rPr>
        <sz val="11"/>
        <color indexed="8"/>
        <rFont val="Arial Narrow"/>
        <family val="2"/>
      </rPr>
      <t xml:space="preserve">Ubicado en el Sector de Punta  Brava.
</t>
    </r>
    <r>
      <rPr>
        <b/>
        <sz val="11"/>
        <color indexed="8"/>
        <rFont val="Arial Narrow"/>
        <family val="2"/>
      </rPr>
      <t>Isla  Latifundio  y  Minifundio</t>
    </r>
    <r>
      <rPr>
        <sz val="11"/>
        <color indexed="8"/>
        <rFont val="Arial Narrow"/>
        <family val="2"/>
      </rPr>
      <t xml:space="preserve">  ubicados  en el corregimiento  de  Barn con número de Cedula  Catastral 0003-0007-0001-00   y  0003-0008-0001-000.
</t>
    </r>
    <r>
      <rPr>
        <b/>
        <sz val="11"/>
        <color indexed="8"/>
        <rFont val="Arial Narrow"/>
        <family val="2"/>
      </rPr>
      <t>Terreno  Baldio  sin  Nombre Conocido</t>
    </r>
    <r>
      <rPr>
        <sz val="11"/>
        <color indexed="8"/>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Narrow"/>
        <family val="2"/>
      </rPr>
      <t>Estero  de  Canapote</t>
    </r>
    <r>
      <rPr>
        <sz val="11"/>
        <color indexed="8"/>
        <rFont val="Arial Narrow"/>
        <family val="2"/>
      </rPr>
      <t xml:space="preserve">  ubicado   en el corregimiento  de  Barn con número   de   cedula
catastral 00-03-0016-0001-00 . (No hay poliza)
</t>
    </r>
    <r>
      <rPr>
        <b/>
        <sz val="11"/>
        <color indexed="8"/>
        <rFont val="Arial Narrow"/>
        <family val="2"/>
      </rPr>
      <t>Terreno localizado en el sector La Isleta I</t>
    </r>
    <r>
      <rPr>
        <sz val="11"/>
        <color indexed="8"/>
        <rFont val="Arial Narrow"/>
        <family val="2"/>
      </rPr>
      <t xml:space="preserve">, ubicado en el sector de isleta, en Isla Grande, con el número de Cedula Catastral 003-0012-0014-001.
</t>
    </r>
    <r>
      <rPr>
        <b/>
        <sz val="11"/>
        <color indexed="8"/>
        <rFont val="Arial Narrow"/>
        <family val="2"/>
      </rPr>
      <t>Terreno localizado en  el sector la isleta II,</t>
    </r>
    <r>
      <rPr>
        <sz val="11"/>
        <color indexed="8"/>
        <rFont val="Arial Narrow"/>
        <family val="2"/>
      </rPr>
      <t xml:space="preserve"> ubicado en el sector de isleta, en Isla Grande, con el número de Cedula Catastral 003-0012-0013-001.
</t>
    </r>
    <r>
      <rPr>
        <b/>
        <sz val="11"/>
        <color indexed="8"/>
        <rFont val="Arial Narrow"/>
        <family val="2"/>
      </rPr>
      <t>ISLA UNICA</t>
    </r>
    <r>
      <rPr>
        <sz val="11"/>
        <color indexed="8"/>
        <rFont val="Arial Narrow"/>
        <family val="2"/>
      </rPr>
      <t xml:space="preserve"> 2800 metros.
</t>
    </r>
    <r>
      <rPr>
        <b/>
        <sz val="11"/>
        <color indexed="8"/>
        <rFont val="Arial Narrow"/>
        <family val="2"/>
      </rPr>
      <t>Predio Suanoga</t>
    </r>
    <r>
      <rPr>
        <sz val="11"/>
        <color indexed="8"/>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</si>
  <si>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t>Acta No. 003 de la sesíon del Comité Institucional de Coordinación de Control Interno realizada el 30/06/2021.</t>
  </si>
  <si>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Narrow"/>
        <family val="2"/>
      </rPr>
      <t xml:space="preserve">Los expedientes están cargados para consulta en la carpeta digital compartida en el siguiente enlace:
</t>
    </r>
    <r>
      <rPr>
        <b/>
        <sz val="11"/>
        <rFont val="Arial Narrow"/>
        <family val="2"/>
      </rPr>
      <t>contratos_saf (\\172.23.90.33) (T:)</t>
    </r>
    <r>
      <rPr>
        <sz val="11"/>
        <rFont val="Arial Narrow"/>
        <family val="2"/>
      </rPr>
      <t xml:space="preserve">
</t>
    </r>
    <r>
      <rPr>
        <sz val="11"/>
        <color theme="1"/>
        <rFont val="Arial Narrow"/>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</si>
  <si>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</si>
  <si>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</si>
  <si>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</si>
  <si>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</si>
  <si>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</si>
  <si>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correspondientesa la Titulación de baldíos entregados por el PAR INCODER. Adicionalmente se adjuntan actas de reunión en donde se evidencia la información expuesta.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</si>
  <si>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</si>
  <si>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 xml:space="preserve">La Subdirección de Talento Humano atendiendo la accion de mejora establecida envía los seguimientos sobre el reintegro de incapacidades presentadas por los funcionarios de la ANT.
Se adjuntan reportes de seguimiento. </t>
  </si>
  <si>
    <t>La Subdirección Administrativa y Financiera adjunta las conciliaciones efectuadas durante los meses de enero a junio de la cuenta 572080 Recaudos</t>
  </si>
  <si>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se adicionaron y desembolsaron recursos por $32.067.000.000 en la vigencia 2019, pese a que no han ejecutado los desembolsos que fueron entregados en años anteriores.
En el caso del convenio No. 715 de 2017 con el consorcio FADAP2012, la ejecución al cierre de la vigencia es cero;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2019, por cuanto se giraron los recursos, sin ejecución física.
Además, los recursos que fueron legalizados no presentan soportes financieros que evidencien la destinación de los recursos públicos, por parte de los cooperantes, por lo cual, se establece una incorreción significativa y no material por valor de $2.595.787.068 en la subcuenta 190801 Recursos entregados en administración, ante la incertidumbre, por la imposibilidad de obtener evidencia.
</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</si>
  <si>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</si>
  <si>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</si>
  <si>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19/01/2021.</t>
    </r>
    <r>
      <rPr>
        <sz val="11"/>
        <color theme="1"/>
        <rFont val="Arial Narrow"/>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</si>
  <si>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</si>
  <si>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</si>
  <si>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Narrow"/>
        <family val="2"/>
      </rPr>
      <t>19/01/2021.</t>
    </r>
    <r>
      <rPr>
        <sz val="11"/>
        <color theme="1"/>
        <rFont val="Arial Narrow"/>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</si>
  <si>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indexed="8"/>
        <rFont val="Arial Narrow"/>
        <family val="2"/>
      </rPr>
      <t>Hallazgo 9. Reservas presupuestales 2019 - ejecución contractual.</t>
    </r>
    <r>
      <rPr>
        <sz val="11"/>
        <color theme="1"/>
        <rFont val="Arial Narrow"/>
        <family val="2"/>
      </rPr>
      <t xml:space="preserve"> En la revisión realizada a la constitución de las reservas presupuestales, para la vigencia 2019, se observa que la Agencia Nacional de Tierras, constituyó las siguientes partidas como reservas de apropiación, incumpliendo los requisitos establecidos por la normatividad vigente, por cuanto las partidas no se enmarcan dentro del criterio de “caso fortuito y/o fuerza mayor”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</si>
  <si>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theme="1"/>
        <rFont val="Arial Narrow"/>
        <family val="2"/>
      </rPr>
      <t>29/01/2021.</t>
    </r>
    <r>
      <rPr>
        <sz val="11"/>
        <color theme="1"/>
        <rFont val="Arial Narrow"/>
        <family val="2"/>
      </rPr>
      <t xml:space="preserve">  La acción presentó cumplimiento en atención a los avances y evidencias suministradas.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</si>
  <si>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</si>
  <si>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Narrow"/>
        <family val="2"/>
      </rPr>
      <t xml:space="preserve">19/01/2021. </t>
    </r>
    <r>
      <rPr>
        <sz val="11"/>
        <color theme="1"/>
        <rFont val="Arial Narrow"/>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</si>
  <si>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</si>
  <si>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indexed="8"/>
        <rFont val="Arial Narrow"/>
        <family val="2"/>
      </rPr>
      <t xml:space="preserve">Hallazgo 10. Constitución de reservas presupuestales 2019 Compra de predio. </t>
    </r>
    <r>
      <rPr>
        <sz val="11"/>
        <color theme="1"/>
        <rFont val="Arial Narrow"/>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</si>
  <si>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</si>
  <si>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indexed="8"/>
        <rFont val="Arial Narrow"/>
        <family val="2"/>
      </rPr>
      <t>Hallazgo 12. Publicación en SECOP Acuerdo de Financiación 943 de 2019 entre ANT y PNUD.</t>
    </r>
    <r>
      <rPr>
        <sz val="11"/>
        <color theme="1"/>
        <rFont val="Arial Narrow"/>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</si>
  <si>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Narrow"/>
        <family val="2"/>
      </rPr>
      <t>Hallazgo 13. Justificación contratación Acuerdo de Financiación 943 de 2019 entre ANT y PNUD.</t>
    </r>
    <r>
      <rPr>
        <sz val="11"/>
        <color theme="1"/>
        <rFont val="Arial Narrow"/>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</si>
  <si>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rPr>
        <b/>
        <sz val="11"/>
        <color indexed="8"/>
        <rFont val="Arial Narrow"/>
        <family val="2"/>
      </rPr>
      <t>Hallazgo 14. Publicación en SECOP Convenio de Asociación 1006 de 2019.</t>
    </r>
    <r>
      <rPr>
        <sz val="11"/>
        <color theme="1"/>
        <rFont val="Arial Narrow"/>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</si>
  <si>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rPr>
        <b/>
        <sz val="11"/>
        <color indexed="8"/>
        <rFont val="Arial Narrow"/>
        <family val="2"/>
      </rPr>
      <t xml:space="preserve">Hallazgo 15. Radicación cuentas de cobro en contratos de prestación de servicios.  </t>
    </r>
    <r>
      <rPr>
        <sz val="11"/>
        <color theme="1"/>
        <rFont val="Arial Narrow"/>
        <family val="2"/>
      </rPr>
      <t>Los contratistas de prestación de servicios de la Agencia Nacional de Tierras – ANT referidos en la tabla presentada más adelante, no observaron lo establecido en la cláusula tercera de sus respectivos contratos, al no reportar mes a mes los informes para pago, que deben contener las actividades que realizaron y que permitan establecer el cumplimiento del objeto contractual y de las demás obligaciones.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</si>
  <si>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Hallazgo 16. Convenio Interadministrativo No. 937 de 2019.</t>
    </r>
    <r>
      <rPr>
        <sz val="11"/>
        <color theme="1"/>
        <rFont val="Arial Narrow"/>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la ANT a 31 de diciembre de 2019 del Convenio 937 de 2019 por valor total de $7.395.932.000 había pagado la totalidad del compromiso, por valor de$ 6.500.000.000 al contratista SUEJE, cuando la ejecución financiera del mismo, se encontraba en un 66% ($4.281.313.197), tal y como se reportó en las notas a los estados financieros y se verificó en los soportes del convenio.
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</si>
  <si>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</si>
  <si>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21. Ejecución de contrato de prestación de servicios.</t>
    </r>
    <r>
      <rPr>
        <sz val="11"/>
        <color theme="1"/>
        <rFont val="Arial Narrow"/>
        <family val="2"/>
      </rPr>
      <t xml:space="preserve"> En la auditoría financiera, se procedió a revisar la carpeta contentiva del contrato de prestación de servicios No. 116 de 2017, junto con el reporte del contratista del sistema documental Orfeo (asignaciones, respuestas proyectadas y reasignaciones).
Al respecto se observa que la ejecución inició el 16 de enero de 2017.
En los informes mensuales del contratista para los meses de enero a octubre, se relaciona el número exacto de productos entregados; sin embargo, para los meses de noviembre y diciembre de 2017 las acciones planteadas son genéricas sin que se relacione y se pueda verificar la entrega efectiva de productos,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para el mes de diciembre se desvirtúa lo reportado por el contratista en su informe de actividades y lo certificado por la supervisora del contrato.
De conformidad con los estudios previos y el texto del contrato de prestación de servicios, el pago se debía hacer en forma mensual (como efectivamente se hizo), previa entrega del informe de actividades y recibido a satisfacción del supervisor del contrato, por lo que los pagos realizados durante 20 días de diciembre sin entrega de productos generaron un presunto detrimento fiscal por valor de $3.813.333.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</si>
  <si>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indexed="8"/>
        <rFont val="Arial Narrow"/>
        <family val="2"/>
      </rPr>
      <t>Hallazgo 22. Cumplimiento de la jornada laboral del servidor público.</t>
    </r>
    <r>
      <rPr>
        <sz val="11"/>
        <color theme="1"/>
        <rFont val="Arial Narrow"/>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</si>
  <si>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Narrow"/>
        <family val="2"/>
      </rPr>
      <t xml:space="preserve">19/01/2021. </t>
    </r>
    <r>
      <rPr>
        <sz val="11"/>
        <color theme="1"/>
        <rFont val="Arial Narrow"/>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</si>
  <si>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indexed="8"/>
        <rFont val="Arial Narrow"/>
        <family val="2"/>
      </rPr>
      <t xml:space="preserve">Hallazgo 23. Acceso y accesibilidad a personas con discapacidad.  </t>
    </r>
    <r>
      <rPr>
        <sz val="11"/>
        <color theme="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</si>
  <si>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</si>
  <si>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Narrow"/>
        <family val="2"/>
      </rPr>
      <t xml:space="preserve">31/03/2021 </t>
    </r>
    <r>
      <rPr>
        <sz val="11"/>
        <color theme="1"/>
        <rFont val="Arial Narrow"/>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nversión debe ser aprobada por el Ministerio de Agricultura y el DNP de acuerdo al proceso establecido.
 </t>
    </r>
  </si>
  <si>
    <r>
      <t xml:space="preserve">Hallazgo 13. Convenio de Cooperación Internacional No. 784 de 2018 - Oficina de las Naciones Unidas contra la Droga y el Delito – UNODC (A13) (D5) </t>
    </r>
    <r>
      <rPr>
        <sz val="11"/>
        <rFont val="Arial Narrow"/>
        <family val="2"/>
      </rPr>
      <t xml:space="preserve">Revisada la ejecución del convenio, se detectaron las siguientes falencias:
</t>
    </r>
    <r>
      <rPr>
        <b/>
        <sz val="11"/>
        <rFont val="Arial Narrow"/>
        <family val="2"/>
      </rPr>
      <t xml:space="preserve">1. </t>
    </r>
    <r>
      <rPr>
        <sz val="11"/>
        <rFont val="Arial Narrow"/>
        <family val="2"/>
      </rPr>
      <t xml:space="preserve">No se evidenciaron Informes de Supervisión que evaluara ejecución detallada de los recursos financieros aportados por el contratista y la ANT.
</t>
    </r>
    <r>
      <rPr>
        <b/>
        <sz val="11"/>
        <rFont val="Arial Narrow"/>
        <family val="2"/>
      </rPr>
      <t>2.</t>
    </r>
    <r>
      <rPr>
        <sz val="11"/>
        <rFont val="Arial Narrow"/>
        <family val="2"/>
      </rPr>
      <t xml:space="preserve"> La Entidad (supervisión del convenio y el Comité Técnico Operativo) desconoce la ejecución detallada del manejo de los recursos trasferidos por la ANT al Organismo de Cooperación Internacional; es decir, desconoce el manejo financiero de los recursos (extractos bancarios y demás soportes contables de su gestión).
(...) 
</t>
    </r>
    <r>
      <rPr>
        <b/>
        <sz val="11"/>
        <rFont val="Arial Narrow"/>
        <family val="2"/>
      </rPr>
      <t>a.</t>
    </r>
    <r>
      <rPr>
        <sz val="11"/>
        <rFont val="Arial Narrow"/>
        <family val="2"/>
      </rPr>
      <t xml:space="preserve">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t>
    </r>
    <r>
      <rPr>
        <b/>
        <sz val="11"/>
        <rFont val="Arial Narrow"/>
        <family val="2"/>
      </rPr>
      <t>b.</t>
    </r>
    <r>
      <rPr>
        <sz val="11"/>
        <rFont val="Arial Narrow"/>
        <family val="2"/>
      </rPr>
      <t xml:space="preserve">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t>
    </r>
    <r>
      <rPr>
        <b/>
        <sz val="11"/>
        <rFont val="Arial Narrow"/>
        <family val="2"/>
      </rPr>
      <t xml:space="preserve">c. </t>
    </r>
    <r>
      <rPr>
        <sz val="11"/>
        <rFont val="Arial Narrow"/>
        <family val="2"/>
      </rPr>
      <t xml:space="preserve">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t>
    </r>
  </si>
  <si>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condicones para la contratación de organización, digitalización e indización de 800 metros lineales de archivo, los cuales corresponden a la meta planteada para ejecutar en 2021, en este momento se estan resolviendo observaciones presentadas por los proponentes.</t>
  </si>
  <si>
    <r>
      <rPr>
        <b/>
        <sz val="11"/>
        <color rgb="FF000000"/>
        <rFont val="Arial Narrow"/>
        <family val="2"/>
      </rPr>
      <t xml:space="preserve">14/07/2020. </t>
    </r>
    <r>
      <rPr>
        <sz val="11"/>
        <color rgb="FF000000"/>
        <rFont val="Arial Narrow"/>
        <family val="2"/>
      </rPr>
      <t>La Dirección de Acceso a Tierras a través de correo electrónico del  02/07/2020 indicó que, "d</t>
    </r>
    <r>
      <rPr>
        <i/>
        <sz val="11"/>
        <color rgb="FF000000"/>
        <rFont val="Arial Narrow"/>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Narrow"/>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</si>
  <si>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rPr>
        <b/>
        <sz val="11"/>
        <color theme="1"/>
        <rFont val="Arial Narrow"/>
        <family val="2"/>
      </rPr>
      <t>11/092020.</t>
    </r>
    <r>
      <rPr>
        <sz val="11"/>
        <color theme="1"/>
        <rFont val="Arial Narrow"/>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Topaipi.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19/10/2020.</t>
    </r>
    <r>
      <rPr>
        <sz val="11"/>
        <color theme="1"/>
        <rFont val="Arial Narrow"/>
        <family val="2"/>
      </rPr>
      <t xml:space="preserve"> 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</si>
  <si>
    <r>
      <rPr>
        <b/>
        <sz val="11"/>
        <color indexed="8"/>
        <rFont val="Arial Narrow"/>
        <family val="2"/>
      </rPr>
      <t xml:space="preserve">Hallazgo 1. Legalización recursos entregados en administración.  </t>
    </r>
    <r>
      <rPr>
        <sz val="11"/>
        <color theme="1"/>
        <rFont val="Arial Narrow"/>
        <family val="2"/>
      </rPr>
      <t xml:space="preserve"> En desarrollo de la auditoría financiera, 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b/>
        <sz val="11"/>
        <color indexed="8"/>
        <rFont val="Arial Narrow"/>
        <family val="2"/>
      </rPr>
      <t>Convenios finalizados a diciembre de 2019, sin legalización de los recursos entregados</t>
    </r>
    <r>
      <rPr>
        <sz val="11"/>
        <color theme="1"/>
        <rFont val="Arial Narrow"/>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Lo anterior originado en que los cooperantes no han realizado las legalizaciones oportunamente y los supervisores no han exigido el cumplimiento de esta obligación; situación que sobrestima la subcuenta 190801 Recursos entregados en administración, por valor $1.569.758.741, subestima los gastos y por ende sobrestima la subcuenta 310506 Capital fiscal.</t>
    </r>
  </si>
  <si>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se adicionaron y desembolsaron recursos por $32.067.000.000 en la vigencia 2019, pese a que no han ejecutado los desembolsos que fueron entregados en años anteriores.
E</t>
    </r>
    <r>
      <rPr>
        <sz val="11"/>
        <rFont val="Arial Narrow"/>
        <family val="2"/>
      </rPr>
      <t>n el caso del convenio No. 715 de 2017 con el consorcio FADAP2012</t>
    </r>
    <r>
      <rPr>
        <sz val="11"/>
        <color theme="1"/>
        <rFont val="Arial Narrow"/>
        <family val="2"/>
      </rPr>
      <t xml:space="preserve">, la ejecución al cierre de la vigencia es cero;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2019, por cuanto se giraron los recursos, sin ejecución física.
Además, los recursos que fueron legalizados no presentan soportes financieros que evidencien la destinación de los recursos públicos, por parte de los cooperantes, por lo cual, se establece una incorreción significativa y no material por valor de $2.595.787.068 en la subcuenta 190801 Recursos entregados en administración, ante la incertidumbre, por la imposibilidad de obtener evidencia.
</t>
    </r>
  </si>
  <si>
    <r>
      <rPr>
        <b/>
        <sz val="11"/>
        <color indexed="8"/>
        <rFont val="Arial Narrow"/>
        <family val="2"/>
      </rPr>
      <t>Hallazgo 3. Incorporación de predios al Fondo Nacional de Tierras.</t>
    </r>
    <r>
      <rPr>
        <sz val="11"/>
        <color theme="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</si>
  <si>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</si>
  <si>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4 memorandos de consulta sobre la compra de predios.</t>
    </r>
  </si>
  <si>
    <r>
      <rPr>
        <b/>
        <sz val="11"/>
        <color theme="1"/>
        <rFont val="Arial Narrow"/>
        <family val="2"/>
      </rPr>
      <t>22/10/2020.</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</si>
  <si>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Narrow"/>
        <family val="2"/>
      </rPr>
      <t xml:space="preserve">22/01/2020. </t>
    </r>
    <r>
      <rPr>
        <sz val="11"/>
        <color theme="1"/>
        <rFont val="Arial Narrow"/>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</si>
  <si>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indexed="8"/>
        <rFont val="Arial Narrow"/>
        <family val="2"/>
      </rPr>
      <t xml:space="preserve">Hallazgo 5. Avalúo de terrenos. </t>
    </r>
    <r>
      <rPr>
        <sz val="11"/>
        <color theme="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</si>
  <si>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r>
      <rPr>
        <b/>
        <sz val="11"/>
        <color theme="1"/>
        <rFont val="Arial Narrow"/>
        <family val="2"/>
      </rPr>
      <t xml:space="preserve">21/01/2021. </t>
    </r>
    <r>
      <rPr>
        <sz val="11"/>
        <color theme="1"/>
        <rFont val="Arial Narrow"/>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</si>
  <si>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indexed="8"/>
        <rFont val="Arial Narrow"/>
        <family val="2"/>
      </rPr>
      <t>Hallazgo 8. Registro de predios Fondo de Tierras para la Reforma Rural Integral.</t>
    </r>
    <r>
      <rPr>
        <sz val="11"/>
        <color theme="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</si>
  <si>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4 memorandos de consulta sobre la compra de predios.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</si>
  <si>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</si>
  <si>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indexed="8"/>
        <rFont val="Arial Narrow"/>
        <family val="2"/>
      </rPr>
      <t xml:space="preserve">Hallazgo 11. Principio de especialización presupuestal. </t>
    </r>
    <r>
      <rPr>
        <sz val="11"/>
        <color theme="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</si>
  <si>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la Circular de Plan de Acción 2021  relaciona información de  los principios presupuestales.</t>
    </r>
  </si>
  <si>
    <r>
      <rPr>
        <b/>
        <sz val="11"/>
        <color indexed="8"/>
        <rFont val="Arial Narrow"/>
        <family val="2"/>
      </rPr>
      <t xml:space="preserve">Hallazgo 17. Convenio No. 1278 de 2019 ANT - ONU FAO. </t>
    </r>
    <r>
      <rPr>
        <sz val="11"/>
        <color theme="1"/>
        <rFont val="Arial Narrow"/>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La ANT aporta el 100% del valor total del convenio; es decir, que conforme a esto, el convenio debe regirse por la normatividad colombiana y no por la establecida por la FAO.
Se señala en pie de página en el convenio que, la FAO hará una contribución no monetaria de USD $1.421.000; más una contribución proveniente de la Cooperación Italiana por USD $35.000; que no están incluidos en el valor del convenio.
• El Convenio No. 1278 de 2019, no se encuentra dentro de las excepciones establecidas expresamente en el inciso segundo del artículo 20; por tanto, debe regirse por la normatividad colombiana.
</t>
    </r>
    <r>
      <rPr>
        <sz val="11"/>
        <color rgb="FFFF0000"/>
        <rFont val="Arial Narrow"/>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Narrow"/>
        <family val="2"/>
      </rPr>
      <t xml:space="preserve">
Adicionalmente,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La vulneración de los principios presupuestales,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incorrecta soportabilidad de los recursos públicos en cuantía de $20.250.000.000, ante la vulneración a los principios presupuestales de anualidad y el incumplimiento del ordenamiento jurídico en materia contractual.</t>
    </r>
  </si>
  <si>
    <r>
      <rPr>
        <b/>
        <sz val="11"/>
        <color theme="1"/>
        <rFont val="Arial Narrow"/>
        <family val="2"/>
      </rPr>
      <t xml:space="preserve">20/01/2021. </t>
    </r>
    <r>
      <rPr>
        <sz val="11"/>
        <color theme="1"/>
        <rFont val="Arial Narrow"/>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</si>
  <si>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debilidades en aspectos de gestión documental, en especial, en lo referente a la falta de la tabla de contenido de los expedientes, entre ellos: los Almendros, los Naranjos y Bella Vista, lo cual no permite una consulta ágil de los mismos dentro del expediente.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 expedientes de adjudicación de subsidios SIRA,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</si>
  <si>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color indexed="8"/>
        <rFont val="Arial Narrow"/>
        <family val="2"/>
      </rPr>
      <t>Hallazgo 19 - Trámite compra predios para cabildo Inga Musu Runa kuna.</t>
    </r>
    <r>
      <rPr>
        <sz val="11"/>
        <color theme="1"/>
        <rFont val="Arial Narrow"/>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</si>
  <si>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indexed="8"/>
        <rFont val="Arial Narrow"/>
        <family val="2"/>
      </rPr>
      <t>Hallazgo 20. Administración de predios baldíos arrendados.</t>
    </r>
    <r>
      <rPr>
        <sz val="11"/>
        <color theme="1"/>
        <rFont val="Arial Narrow"/>
        <family val="2"/>
      </rPr>
      <t xml:space="preserve">  En atención a solicitud de origen ciudadano radicada en la CGR, se revisaron los expedientes de arriendo de los </t>
    </r>
    <r>
      <rPr>
        <b/>
        <sz val="11"/>
        <color theme="1"/>
        <rFont val="Arial Narrow"/>
        <family val="2"/>
      </rPr>
      <t>predios Isla Chía, Isla Palma Rosa, Quebracho 1, Quebracho 2, Isla Poligamia y Yamileila o Vale Claro que integraban el predio baldío El Delirio</t>
    </r>
    <r>
      <rPr>
        <sz val="11"/>
        <color theme="1"/>
        <rFont val="Arial Narrow"/>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</si>
  <si>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rFont val="Arial Narrow"/>
        <family val="2"/>
      </rPr>
      <t>HALLAZGO 1. Avances en la ruta prioritaria en relación con los casos reportados por la SNR en cumplimiento de la sentencia T- 488 de 2014. (ANT).</t>
    </r>
    <r>
      <rPr>
        <sz val="11"/>
        <rFont val="Arial Narrow"/>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</si>
  <si>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1/02/2021 al 31/12/2021.</t>
    </r>
  </si>
  <si>
    <r>
      <rPr>
        <b/>
        <sz val="11"/>
        <color theme="1"/>
        <rFont val="Arial Narrow"/>
        <family val="2"/>
      </rPr>
      <t xml:space="preserve">22/01/2021. </t>
    </r>
    <r>
      <rPr>
        <sz val="11"/>
        <color theme="1"/>
        <rFont val="Arial Narrow"/>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</si>
  <si>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Narrow"/>
        <family val="2"/>
      </rPr>
      <t xml:space="preserve">22/01/2021.  </t>
    </r>
    <r>
      <rPr>
        <sz val="11"/>
        <color theme="1"/>
        <rFont val="Arial Narrow"/>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</si>
  <si>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rFont val="Arial Narrow"/>
        <family val="2"/>
      </rPr>
      <t xml:space="preserve">Procesos de apertura de folio de matrícula inmobiliaria – AFMI. (ANT). </t>
    </r>
    <r>
      <rPr>
        <sz val="11"/>
        <rFont val="Arial Narrow"/>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</si>
  <si>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2021/12/01 al 2022/06/30.</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</si>
  <si>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2021/01/18 al 2021/03/31.</t>
    </r>
  </si>
  <si>
    <r>
      <rPr>
        <b/>
        <sz val="11"/>
        <color theme="1"/>
        <rFont val="Arial Narrow"/>
        <family val="2"/>
      </rPr>
      <t xml:space="preserve">21/01/2021. </t>
    </r>
    <r>
      <rPr>
        <sz val="11"/>
        <color theme="1"/>
        <rFont val="Arial Narrow"/>
        <family val="2"/>
      </rPr>
      <t>La acción de mejora se encuentra en términos y su ejecución esta planificada del  2021/01/18 al 2021/12/17.</t>
    </r>
  </si>
  <si>
    <r>
      <rPr>
        <b/>
        <sz val="11"/>
        <color theme="1"/>
        <rFont val="Arial Narrow"/>
        <family val="2"/>
      </rPr>
      <t xml:space="preserve">21/01/2021.  </t>
    </r>
    <r>
      <rPr>
        <sz val="11"/>
        <color theme="1"/>
        <rFont val="Arial Narrow"/>
        <family val="2"/>
      </rPr>
      <t>La acción de mejora se encuentra en términos y su ejecución esta planificada del 2021/01/02 al 2021/12/30.</t>
    </r>
  </si>
  <si>
    <r>
      <t xml:space="preserve">Insuficiencia en la depuración del fondo acumulado de titulación de baldíos persona natural
</t>
    </r>
    <r>
      <rPr>
        <sz val="11"/>
        <color rgb="FFFF0000"/>
        <rFont val="Arial Narrow"/>
        <family val="2"/>
      </rPr>
      <t>Incumpliendo de las metas trazada en el proyecto de inversión</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</si>
  <si>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2021/02/15 al 2021/12/31.</t>
    </r>
  </si>
  <si>
    <r>
      <rPr>
        <b/>
        <sz val="11"/>
        <rFont val="Arial Narrow"/>
        <family val="2"/>
      </rPr>
      <t>HALLAZGO 6. Reporte y depuración del archivo histórico del INCODER – Aplicativo: Titulación de baldíos a persona natural. (ANT).</t>
    </r>
    <r>
      <rPr>
        <sz val="11"/>
        <rFont val="Arial Narrow"/>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Narrow"/>
        <family val="2"/>
      </rPr>
      <t>Gráfica No. 2 - Depuración del aplicativo “Titulación de Baldíos a persona natural”</t>
    </r>
    <r>
      <rPr>
        <sz val="11"/>
        <rFont val="Arial Narrow"/>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</si>
  <si>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Narrow"/>
        <family val="2"/>
      </rPr>
      <t>21/01/2021.</t>
    </r>
    <r>
      <rPr>
        <sz val="11"/>
        <color theme="1"/>
        <rFont val="Arial Narrow"/>
        <family val="2"/>
      </rPr>
      <t xml:space="preserve"> La acción de mejora se encuentra en términos y su ejecución esta planificada del  2021/02/15 al 2021/12/31.</t>
    </r>
  </si>
  <si>
    <r>
      <rPr>
        <b/>
        <sz val="11"/>
        <color theme="1"/>
        <rFont val="Arial Narrow"/>
        <family val="2"/>
      </rPr>
      <t>21/01/2021.</t>
    </r>
    <r>
      <rPr>
        <sz val="11"/>
        <color theme="1"/>
        <rFont val="Arial Narrow"/>
        <family val="2"/>
      </rPr>
      <t xml:space="preserve"> La acción de mejora se encuentra en términos y su ejecución esta planificada del  2021/03/15 al 2021/12/31.</t>
    </r>
  </si>
  <si>
    <r>
      <rPr>
        <b/>
        <sz val="11"/>
        <rFont val="Arial Narrow"/>
        <family val="2"/>
      </rPr>
      <t xml:space="preserve">HALLAZGO 7. Gestión de la ANT en relación con los bienes baldíos. (ANT). </t>
    </r>
    <r>
      <rPr>
        <sz val="11"/>
        <rFont val="Arial Narrow"/>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Narrow"/>
        <family val="2"/>
      </rPr>
      <t xml:space="preserve">Tabla No. 17 - Gestión procesos agrarios de clarificación, </t>
    </r>
    <r>
      <rPr>
        <sz val="11"/>
        <rFont val="Arial Narrow"/>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Narrow"/>
        <family val="2"/>
      </rPr>
      <t xml:space="preserve">Tabla No. 18 - Gestión procesos agrarios de deslinde, </t>
    </r>
    <r>
      <rPr>
        <sz val="11"/>
        <rFont val="Arial Narrow"/>
        <family val="2"/>
      </rPr>
      <t xml:space="preserve">Terminados 141, Sin terminar 261, Total 402, % Expedientes finalizados 35%.
3. En cuanto a la recuperación de los predios baldíos de la Nación, se ha finalizado el 28% de los casos, como se muestra a continuación: </t>
    </r>
    <r>
      <rPr>
        <b/>
        <sz val="11"/>
        <rFont val="Arial Narrow"/>
        <family val="2"/>
      </rPr>
      <t>Tabla No. 19 - Gestión procesos agrarios de recuperación</t>
    </r>
    <r>
      <rPr>
        <sz val="11"/>
        <rFont val="Arial Narrow"/>
        <family val="2"/>
      </rPr>
      <t xml:space="preserve">, Terminados 257, Sin terminar 646, Total 903, % Expedientes finalizados 28%.
</t>
    </r>
    <r>
      <rPr>
        <b/>
        <sz val="11"/>
        <rFont val="Arial Narrow"/>
        <family val="2"/>
      </rPr>
      <t xml:space="preserve">
</t>
    </r>
    <r>
      <rPr>
        <sz val="11"/>
        <rFont val="Arial Narrow"/>
        <family val="2"/>
      </rPr>
      <t xml:space="preserve">4. En relación con las adjudicaciones se puede observar una mejor gestión, en tanto se han resuelto el 66% de las solicitudes, como se indica a continuación: </t>
    </r>
    <r>
      <rPr>
        <b/>
        <sz val="11"/>
        <rFont val="Arial Narrow"/>
        <family val="2"/>
      </rPr>
      <t xml:space="preserve">Tabla No. 20 - Gestión procesos de adjudicación de baldíos, </t>
    </r>
    <r>
      <rPr>
        <sz val="11"/>
        <rFont val="Arial Narrow"/>
        <family val="2"/>
      </rPr>
      <t>Terminados o casi terminados 34.582, Sin terminar 17.617, Total 52.199, % Expedientes finalizados 66%.</t>
    </r>
    <r>
      <rPr>
        <b/>
        <sz val="11"/>
        <rFont val="Arial Narrow"/>
        <family val="2"/>
      </rPr>
      <t xml:space="preserve">
</t>
    </r>
    <r>
      <rPr>
        <sz val="11"/>
        <rFont val="Arial Narrow"/>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Narrow"/>
        <family val="2"/>
      </rPr>
      <t xml:space="preserve">
</t>
    </r>
    <r>
      <rPr>
        <sz val="11"/>
        <rFont val="Arial Narrow"/>
        <family val="2"/>
      </rPr>
      <t xml:space="preserve">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</si>
  <si>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</si>
  <si>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31/01/2021 al 31/12/20211.</t>
    </r>
  </si>
  <si>
    <r>
      <rPr>
        <b/>
        <sz val="11"/>
        <color theme="1"/>
        <rFont val="Arial Narrow"/>
        <family val="2"/>
      </rPr>
      <t xml:space="preserve">22/01/2021. </t>
    </r>
    <r>
      <rPr>
        <sz val="11"/>
        <color theme="1"/>
        <rFont val="Arial Narrow"/>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</si>
  <si>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Narrow"/>
        <family val="2"/>
      </rPr>
      <t xml:space="preserve">22/01/2021. </t>
    </r>
    <r>
      <rPr>
        <sz val="11"/>
        <color theme="1"/>
        <rFont val="Arial Narrow"/>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</si>
  <si>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1/02/2021 al 31/12/2021.</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</si>
  <si>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</si>
  <si>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</si>
  <si>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</si>
  <si>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</si>
  <si>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</si>
  <si>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</si>
  <si>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Narrow"/>
        <family val="2"/>
      </rPr>
      <t xml:space="preserve">22/01/2021. </t>
    </r>
    <r>
      <rPr>
        <sz val="11"/>
        <color theme="1"/>
        <rFont val="Arial Narrow"/>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</si>
  <si>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color theme="1"/>
        <rFont val="Arial Narrow"/>
        <family val="2"/>
      </rPr>
      <t xml:space="preserve">21/01/2021.  </t>
    </r>
    <r>
      <rPr>
        <sz val="11"/>
        <color theme="1"/>
        <rFont val="Arial Narrow"/>
        <family val="2"/>
      </rPr>
      <t>La acción de mejora se encuentra en términos y su ejecución esta planificada del  1/12/2020 al 01/12/2021.  No allegaron avances de gestión.</t>
    </r>
  </si>
  <si>
    <r>
      <rPr>
        <b/>
        <sz val="11"/>
        <rFont val="Arial Narrow"/>
        <family val="2"/>
      </rPr>
      <t>HALLAZGO 10. Contratos de arrendamiento predios en las islas del archipiélago de Nuestra Señora del Rosario y de San Bernardo. (ANT).</t>
    </r>
    <r>
      <rPr>
        <sz val="11"/>
        <rFont val="Arial Narrow"/>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</si>
  <si>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Narrow"/>
        <family val="2"/>
      </rPr>
      <t xml:space="preserve">21/01/2021.  </t>
    </r>
    <r>
      <rPr>
        <sz val="11"/>
        <color theme="1"/>
        <rFont val="Arial Narrow"/>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</si>
  <si>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rFont val="Arial Narrow"/>
        <family val="2"/>
      </rPr>
      <t xml:space="preserve">HALLAZGO 11. Sabanas Comunales de Miramar de Guanapalo (ANT).  </t>
    </r>
    <r>
      <rPr>
        <sz val="11"/>
        <rFont val="Arial Narrow"/>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</si>
  <si>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</si>
  <si>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</si>
  <si>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22/01/2021.</t>
    </r>
    <r>
      <rPr>
        <sz val="11"/>
        <color theme="1"/>
        <rFont val="Arial Narrow"/>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</si>
  <si>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</si>
  <si>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</si>
  <si>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</si>
  <si>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</si>
  <si>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rFont val="Arial Narrow"/>
        <family val="2"/>
      </rPr>
      <t>HALLAZGO 12. Sabanas Comunales de La Vega Arriba (ANT).</t>
    </r>
    <r>
      <rPr>
        <sz val="11"/>
        <rFont val="Arial Narrow"/>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</si>
  <si>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</si>
  <si>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rFont val="Arial Narrow"/>
        <family val="2"/>
      </rPr>
      <t>HALLAZGO 13. Sabanas Comunales La Esmeralda (ANT).</t>
    </r>
    <r>
      <rPr>
        <sz val="11"/>
        <rFont val="Arial Narrow"/>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</si>
  <si>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</si>
  <si>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30/04/2021.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</si>
  <si>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30/05/2021.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</si>
  <si>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30/12/2021.</t>
    </r>
  </si>
  <si>
    <r>
      <rPr>
        <b/>
        <sz val="11"/>
        <rFont val="Arial Narrow"/>
        <family val="2"/>
      </rPr>
      <t>HALLAZGO 14. Hacienda Arroyo grande, Cartagena de Indias (Bolivar) (ANT).</t>
    </r>
    <r>
      <rPr>
        <sz val="11"/>
        <rFont val="Arial Narrow"/>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Narrow"/>
        <family val="2"/>
      </rPr>
      <t xml:space="preserve">Tabla No. 24 - Folios de matrícula inmobiliaria revisados por la CGR en el proceso de clarificación Arroyo Grande
FOLIO MATRICULA INMO       RESOLUCIÓN INICIO CLARIFICACIÓN
</t>
    </r>
    <r>
      <rPr>
        <sz val="11"/>
        <rFont val="Arial Narrow"/>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</si>
  <si>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30/06/2021.</t>
    </r>
  </si>
  <si>
    <r>
      <rPr>
        <b/>
        <sz val="11"/>
        <rFont val="Arial Narrow"/>
        <family val="2"/>
      </rPr>
      <t>HALLAZGO 15. Acumulación de procesos predios Juan de Acosta. (ANT).</t>
    </r>
    <r>
      <rPr>
        <sz val="11"/>
        <rFont val="Arial Narrow"/>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</si>
  <si>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</si>
  <si>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30/10/2021.</t>
    </r>
  </si>
  <si>
    <r>
      <rPr>
        <b/>
        <sz val="11"/>
        <rFont val="Arial Narrow"/>
        <family val="2"/>
      </rPr>
      <t>HALLAZGO 16. Seguimiento al registro en Folio de Matricula (SABANA COMUNAL SAN JOSE VALLEDUPAR). (ANT).</t>
    </r>
    <r>
      <rPr>
        <sz val="11"/>
        <rFont val="Arial Narrow"/>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</si>
  <si>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Narrow"/>
        <family val="2"/>
      </rPr>
      <t xml:space="preserve">22/01/2021.  </t>
    </r>
    <r>
      <rPr>
        <sz val="11"/>
        <color theme="1"/>
        <rFont val="Arial Narrow"/>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Narrow"/>
        <family val="2"/>
      </rPr>
      <t xml:space="preserve">27/01/2021.  </t>
    </r>
    <r>
      <rPr>
        <sz val="11"/>
        <color theme="1"/>
        <rFont val="Arial Narrow"/>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Narrow"/>
        <family val="2"/>
      </rPr>
      <t xml:space="preserve">https://web.microsoftstream.com/video/3f534129-bea9-4290-b294-c8f450a995c5 </t>
    </r>
  </si>
  <si>
    <r>
      <rPr>
        <b/>
        <sz val="11"/>
        <rFont val="Arial Narrow"/>
        <family val="2"/>
      </rPr>
      <t>HALLAZGO 17. Adjudicación de baldíos menor a UAF (ANT).</t>
    </r>
    <r>
      <rPr>
        <sz val="11"/>
        <rFont val="Arial Narrow"/>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</si>
  <si>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Narrow"/>
        <family val="2"/>
      </rPr>
      <t xml:space="preserve">21/01/2021. </t>
    </r>
    <r>
      <rPr>
        <sz val="11"/>
        <color theme="1"/>
        <rFont val="Arial Narrow"/>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</si>
  <si>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rFont val="Arial Narrow"/>
        <family val="2"/>
      </rPr>
      <t xml:space="preserve">HALLAZGO 18. Seguimiento a la adjudicación en procesos administrativos de la ANT. (ANT). </t>
    </r>
    <r>
      <rPr>
        <sz val="11"/>
        <rFont val="Arial Narrow"/>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</si>
  <si>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</si>
  <si>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</si>
  <si>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Narrow"/>
        <family val="2"/>
      </rPr>
      <t>HALLAZGO 19. Gestión de la ANT en relación con los bienes baldíos. (ANT).</t>
    </r>
    <r>
      <rPr>
        <sz val="11"/>
        <rFont val="Arial Narrow"/>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</si>
  <si>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</si>
  <si>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 xml:space="preserve">21/01/2021. </t>
    </r>
    <r>
      <rPr>
        <sz val="11"/>
        <color theme="1"/>
        <rFont val="Arial Narrow"/>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</si>
  <si>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</si>
  <si>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Narrow"/>
        <family val="2"/>
      </rPr>
      <t xml:space="preserve">
Ver evidencias en el siguiente link: 
</t>
    </r>
    <r>
      <rPr>
        <sz val="11"/>
        <color theme="1"/>
        <rFont val="Arial Narrow"/>
        <family val="2"/>
      </rPr>
      <t xml:space="preserve">
https://agenciadetierras-my.sharepoint.com/:f:/g/personal/leidy_zuniga_agenciadetierras_gov_co/EsoT5N8GNMdCjM0V4eX-_YsB91vlwCOPF5nyhTTM7AaFrA?e=YzxQXN</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</si>
  <si>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</si>
  <si>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Narrow"/>
        <family val="2"/>
      </rPr>
      <t xml:space="preserve">Ver evidencias en el link: </t>
    </r>
    <r>
      <rPr>
        <sz val="11"/>
        <color theme="1"/>
        <rFont val="Arial Narrow"/>
        <family val="2"/>
      </rPr>
      <t xml:space="preserve">
https://agenciadetierras-my.sharepoint.com/:f:/g/personal/leidy_zuniga_agenciadetierras_gov_co/EqtH3C6hA5NDn_GlaubOzj0Bz5ulRSgVRubzfiMFhu-t9g?e=pHWfJG</t>
    </r>
  </si>
  <si>
    <r>
      <rPr>
        <b/>
        <sz val="11"/>
        <color theme="1"/>
        <rFont val="Arial Narrow"/>
        <family val="2"/>
      </rPr>
      <t>20/01/2021.</t>
    </r>
    <r>
      <rPr>
        <sz val="11"/>
        <color theme="1"/>
        <rFont val="Arial Narrow"/>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</si>
  <si>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</si>
  <si>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</si>
  <si>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</si>
  <si>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</si>
  <si>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Narrow"/>
        <family val="2"/>
      </rPr>
      <t xml:space="preserve">21/01/2021.  </t>
    </r>
    <r>
      <rPr>
        <sz val="11"/>
        <color theme="1"/>
        <rFont val="Arial Narrow"/>
        <family val="2"/>
      </rPr>
      <t>La acción de mejora se encuentra en términos y su ejecución esta planificada del 1/04/2021 al 31/01/2022.</t>
    </r>
  </si>
  <si>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se evidenció que los cooperantes o asociados no reportan los documentos soporte que exponen la ejecución contractual, situación que no permiten hacer una revisión respecto a la forma en que se ha realizado el gasto de los dineros aportados por la ANT; si bien se cuenta con informes financieros presentados por parte de los asociados, son informes que dificulta obtener evidencia para pronunciarse sobre la ejecución presupuestal de la vigencia 2018 y 2019.
Igualmente no se evidenció información sobre los rendimientos financieros que han generado estos recursos,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Narrow"/>
        <family val="2"/>
      </rPr>
      <t xml:space="preserve">
</t>
    </r>
    <r>
      <rPr>
        <sz val="11"/>
        <rFont val="Arial Narrow"/>
        <family val="2"/>
      </rPr>
      <t xml:space="preserve">
</t>
    </r>
  </si>
  <si>
    <r>
      <rPr>
        <b/>
        <sz val="11"/>
        <color theme="1"/>
        <rFont val="Arial Narrow"/>
        <family val="2"/>
      </rPr>
      <t xml:space="preserve">21/01/2021.  </t>
    </r>
    <r>
      <rPr>
        <sz val="11"/>
        <color theme="1"/>
        <rFont val="Arial Narrow"/>
        <family val="2"/>
      </rPr>
      <t>La acción de mejora se encuentra en términos y su ejecución esta planificada del 1/12/2020 al 31/01/2021.  No allegaron avances de gestión.</t>
    </r>
  </si>
  <si>
    <r>
      <rPr>
        <b/>
        <sz val="11"/>
        <color theme="1"/>
        <rFont val="Arial Narrow"/>
        <family val="2"/>
      </rPr>
      <t xml:space="preserve">21/01/2021. </t>
    </r>
    <r>
      <rPr>
        <sz val="11"/>
        <color theme="1"/>
        <rFont val="Arial Narrow"/>
        <family val="2"/>
      </rPr>
      <t>La acción de mejora se encuentra en términos y su ejecución esta planificada del 2021/02/01 al 2021/03/31.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</si>
  <si>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</si>
  <si>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20/01/2021. </t>
    </r>
    <r>
      <rPr>
        <sz val="11"/>
        <color theme="1"/>
        <rFont val="Arial Narrow"/>
        <family val="2"/>
      </rPr>
      <t>La acción de mejora se encuentra en términos para su ejecución, siendo el periodo comprendido del 1/02/2021 al 30/11/2021 el establecido para su ejecución.</t>
    </r>
  </si>
  <si>
    <r>
      <t xml:space="preserve">Se consolidó un inventario de necesidades a ser atendidas para los flujos de Baldíos Persona Natural y  Baldíos Restitución. Ver anexo: Inventario Baldios y restitucion ajustado.xlsx
</t>
    </r>
    <r>
      <rPr>
        <b/>
        <sz val="11"/>
        <color theme="1"/>
        <rFont val="Arial Narrow"/>
        <family val="2"/>
      </rPr>
      <t>Ver evidencia en el siguiente link:</t>
    </r>
    <r>
      <rPr>
        <sz val="11"/>
        <color theme="1"/>
        <rFont val="Arial Narrow"/>
        <family val="2"/>
      </rPr>
      <t xml:space="preserve">
https://agenciadetierras-my.sharepoint.com/:f:/g/personal/leidy_zuniga_agenciadetierras_gov_co/EuDWD9-5zdtDuu4iwhdxujEBtzCI-U8Mj-KEdfuxMGSJCA?e=9cPohl</t>
    </r>
  </si>
  <si>
    <r>
      <rPr>
        <b/>
        <sz val="11"/>
        <color theme="1"/>
        <rFont val="Arial Narrow"/>
        <family val="2"/>
      </rPr>
      <t xml:space="preserve">20/01/2021. </t>
    </r>
    <r>
      <rPr>
        <sz val="11"/>
        <color theme="1"/>
        <rFont val="Arial Narrow"/>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</si>
  <si>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t xml:space="preserve">Se envía memorando a la Dirección de Acceso a Tierras, solicitando la designación de responsible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Narrow"/>
        <family val="2"/>
      </rPr>
      <t xml:space="preserve">
Ver evidencia en el siguiente link:
</t>
    </r>
    <r>
      <rPr>
        <sz val="11"/>
        <color theme="1"/>
        <rFont val="Arial Narrow"/>
        <family val="2"/>
      </rPr>
      <t>https://agenciadetierras-my.sharepoint.com/:f:/g/personal/leidy_zuniga_agenciadetierras_gov_co/EuTKuCf0_k9DhhXTvatIXgIBZBwTkzObvxeTP_ii4o_NnA?e=o5lCyQ</t>
    </r>
  </si>
  <si>
    <r>
      <rPr>
        <b/>
        <sz val="11"/>
        <color theme="1"/>
        <rFont val="Arial Narrow"/>
        <family val="2"/>
      </rPr>
      <t xml:space="preserve">20/01/2021. </t>
    </r>
    <r>
      <rPr>
        <sz val="11"/>
        <color theme="1"/>
        <rFont val="Arial Narrow"/>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</si>
  <si>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</si>
  <si>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Durante el 2020 se actualizaron y cargaron al SIG los siguientes documentos metodológicos: 
1. POSPR-F-005 listado de asistencia para actividades comunitarias - enfoques diferenciales
</t>
    </r>
    <r>
      <rPr>
        <b/>
        <sz val="11"/>
        <color theme="1"/>
        <rFont val="Arial Narrow"/>
        <family val="2"/>
      </rPr>
      <t xml:space="preserve">2. POSPR-F-007-Ficha-de-Caracterización-Territorial
3. POSPR-F-009-Mapa-de-Actores-Territoriales
</t>
    </r>
    <r>
      <rPr>
        <sz val="11"/>
        <color theme="1"/>
        <rFont val="Arial Narrow"/>
        <family val="2"/>
      </rPr>
      <t xml:space="preserve">4. POSPR–G-001-Guía-de-rutas-misionales-de-la-agencia-nacional-de-tierras
</t>
    </r>
    <r>
      <rPr>
        <b/>
        <sz val="11"/>
        <color theme="1"/>
        <rFont val="Arial Narrow"/>
        <family val="2"/>
      </rPr>
      <t>5. POSPR-G-003-Guia-enfoque-diferencial en el modelo de atención por oferta</t>
    </r>
    <r>
      <rPr>
        <sz val="11"/>
        <color theme="1"/>
        <rFont val="Arial Narrow"/>
        <family val="2"/>
      </rPr>
      <t xml:space="preserve">
</t>
    </r>
    <r>
      <rPr>
        <b/>
        <sz val="11"/>
        <color theme="1"/>
        <rFont val="Arial Narrow"/>
        <family val="2"/>
      </rPr>
      <t>6. POSPR-G-004-Guía-Manejo-Conflictividad en el modelo de atención por oferta</t>
    </r>
    <r>
      <rPr>
        <sz val="11"/>
        <color theme="1"/>
        <rFont val="Arial Narrow"/>
        <family val="2"/>
      </rPr>
      <t xml:space="preserve">
</t>
    </r>
    <r>
      <rPr>
        <b/>
        <sz val="11"/>
        <color theme="1"/>
        <rFont val="Arial Narrow"/>
        <family val="2"/>
      </rPr>
      <t>7. POSPR-G-005_Guia-participacion-ruta-POSPR</t>
    </r>
    <r>
      <rPr>
        <sz val="11"/>
        <color theme="1"/>
        <rFont val="Arial Narrow"/>
        <family val="2"/>
      </rPr>
      <t xml:space="preserve">
</t>
    </r>
    <r>
      <rPr>
        <b/>
        <sz val="11"/>
        <color theme="1"/>
        <rFont val="Arial Narrow"/>
        <family val="2"/>
      </rPr>
      <t>8. POSPR-G-008-Gestión-de-la-comunicación-en-los-POSPR</t>
    </r>
    <r>
      <rPr>
        <sz val="11"/>
        <color theme="1"/>
        <rFont val="Arial Narrow"/>
        <family val="2"/>
      </rPr>
      <t xml:space="preserve">
</t>
    </r>
    <r>
      <rPr>
        <b/>
        <sz val="11"/>
        <color theme="1"/>
        <rFont val="Arial Narrow"/>
        <family val="2"/>
      </rPr>
      <t>9. POSPR-G-012-Lecciones aprendidas y buenas prácticas-y-sistematización de experiencias-atención-oferta</t>
    </r>
    <r>
      <rPr>
        <sz val="11"/>
        <color theme="1"/>
        <rFont val="Arial Narrow"/>
        <family val="2"/>
      </rPr>
      <t xml:space="preserve">
10. POSPR-F-020-informe-partcipación-comunitaria
</t>
    </r>
    <r>
      <rPr>
        <sz val="11"/>
        <color rgb="FFFF0000"/>
        <rFont val="Arial Narrow"/>
        <family val="2"/>
      </rPr>
      <t xml:space="preserve">11. POSPR-F-011-Forma-FISO-PERSONA-NATURAL-V-3
</t>
    </r>
    <r>
      <rPr>
        <sz val="11"/>
        <color theme="1"/>
        <rFont val="Arial Narrow"/>
        <family val="2"/>
      </rPr>
      <t xml:space="preserve">12. Instructivo-diligenciamiento-FISO Persona Natural_
</t>
    </r>
    <r>
      <rPr>
        <b/>
        <sz val="11"/>
        <color theme="1"/>
        <rFont val="Arial Narrow"/>
        <family val="2"/>
      </rPr>
      <t>13. POSPR-F-019-Croquis-de_-campo</t>
    </r>
    <r>
      <rPr>
        <sz val="11"/>
        <color theme="1"/>
        <rFont val="Arial Narrow"/>
        <family val="2"/>
      </rPr>
      <t xml:space="preserve">
</t>
    </r>
    <r>
      <rPr>
        <b/>
        <sz val="11"/>
        <color theme="1"/>
        <rFont val="Arial Narrow"/>
        <family val="2"/>
      </rPr>
      <t>14. POSPR-F-022-Acta_colindancia</t>
    </r>
    <r>
      <rPr>
        <sz val="11"/>
        <color theme="1"/>
        <rFont val="Arial Narrow"/>
        <family val="2"/>
      </rPr>
      <t xml:space="preserve">
15. POSPR-I-005-Instructivo-redaccion-tec-linderos-y-planos-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https://agenciadetierras-my.sharepoint.com/:f:/g/personal/leidy_zuniga_agenciadetierras_gov_co/ElQEMvTyKGZEspsVtR3d-b4BXsPTs7SSLGAtMeQi2Dgn_A?e=yhthLa</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</si>
  <si>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</si>
  <si>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https://agenciadetierras-my.sharepoint.com/:f:/g/personal/leidy_zuniga_agenciadetierras_gov_co/ElfLJWX_WgBOh-w_hko5B6oBhHdZW3g90HvsR6UljBDonQ?e=KrO0gz
</t>
    </r>
  </si>
  <si>
    <r>
      <rPr>
        <b/>
        <sz val="11"/>
        <color theme="1"/>
        <rFont val="Arial Narrow"/>
        <family val="2"/>
      </rPr>
      <t>20/01/2021.</t>
    </r>
    <r>
      <rPr>
        <sz val="11"/>
        <color theme="1"/>
        <rFont val="Arial Narrow"/>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</si>
  <si>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Durante le 2020 se realizaron 7 Mesas de Ordenamiento Social de la Propìedad en donde se valoró la viabilidad POSPR formualdos  o aprobados:
1. Acta 001 Comité Res. 915 FIRMADA
2. Acta 002 Comité Res. 915  FIRMADA
3. Acta 003 Comité Res. 915  FIRMADA
4. Acta 004 Comité Res. 915  Agosto 13 de 2020 
5. Acta 005 Comité Res. 915  Octubre 22 de 2020
6. Acta 006 Comité Res. 915  Noviembre 27 de 2020
7. Acta 007 Comité Res. 915  Diciembre 4 de 2020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https://agenciadetierras-my.sharepoint.com/:f:/g/personal/leidy_zuniga_agenciadetierras_gov_co/EiZnalTWihRJnNvA54QkvHYBPAp1UquBRoRPd_mAy71uQA?e=2bQAmc</t>
    </r>
  </si>
  <si>
    <r>
      <rPr>
        <b/>
        <sz val="11"/>
        <color theme="1"/>
        <rFont val="Arial Narrow"/>
        <family val="2"/>
      </rPr>
      <t xml:space="preserve">20/01/2021.  </t>
    </r>
    <r>
      <rPr>
        <sz val="11"/>
        <color theme="1"/>
        <rFont val="Arial Narrow"/>
        <family val="2"/>
      </rPr>
      <t xml:space="preserve">La Subdirección de Planeación Operativa aportó los siguientes documentos:
</t>
    </r>
    <r>
      <rPr>
        <b/>
        <sz val="11"/>
        <color theme="1"/>
        <rFont val="Arial Narrow"/>
        <family val="2"/>
      </rPr>
      <t>Acta No. 001 del 23/04/2020</t>
    </r>
    <r>
      <rPr>
        <sz val="11"/>
        <color theme="1"/>
        <rFont val="Arial Narrow"/>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Narrow"/>
        <family val="2"/>
      </rPr>
      <t>Acta No. 002 del 22/05/2020</t>
    </r>
    <r>
      <rPr>
        <sz val="11"/>
        <color theme="1"/>
        <rFont val="Arial Narrow"/>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Narrow"/>
        <family val="2"/>
      </rPr>
      <t>Acta No. 003 del 23/07/2020</t>
    </r>
    <r>
      <rPr>
        <sz val="11"/>
        <color theme="1"/>
        <rFont val="Arial Narrow"/>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Narrow"/>
        <family val="2"/>
      </rPr>
      <t>Acta No. 004 del 13/08/2020</t>
    </r>
    <r>
      <rPr>
        <sz val="11"/>
        <color theme="1"/>
        <rFont val="Arial Narrow"/>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Narrow"/>
        <family val="2"/>
      </rPr>
      <t>Acta No. 005 del 22/10/2020</t>
    </r>
    <r>
      <rPr>
        <sz val="11"/>
        <color theme="1"/>
        <rFont val="Arial Narrow"/>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Narrow"/>
        <family val="2"/>
      </rPr>
      <t>Acta No. 006 del 27/11/2020</t>
    </r>
    <r>
      <rPr>
        <sz val="11"/>
        <color theme="1"/>
        <rFont val="Arial Narrow"/>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</si>
  <si>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t xml:space="preserve">Se han identificado 11 procesos de recuperación y de clarificación para priorizar:
</t>
    </r>
    <r>
      <rPr>
        <b/>
        <sz val="11"/>
        <color theme="1"/>
        <rFont val="Arial Narrow"/>
        <family val="2"/>
      </rPr>
      <t>OBSERVACIONES 26/01/2021.S</t>
    </r>
    <r>
      <rPr>
        <sz val="11"/>
        <color theme="1"/>
        <rFont val="Arial Narrow"/>
        <family val="2"/>
      </rPr>
      <t xml:space="preserve">e incluyó una base de datos que se encuentran en la columna AH 539. Se adjunta evidencias para su respectivo análisis. Se anexa evidencia. 
</t>
    </r>
  </si>
  <si>
    <r>
      <rPr>
        <b/>
        <sz val="11"/>
        <color theme="1"/>
        <rFont val="Arial Narrow"/>
        <family val="2"/>
      </rPr>
      <t xml:space="preserve">22/01/2021.  </t>
    </r>
    <r>
      <rPr>
        <sz val="11"/>
        <color theme="1"/>
        <rFont val="Arial Narrow"/>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</si>
  <si>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Narrow"/>
        <family val="2"/>
      </rPr>
      <t xml:space="preserve">22/01/2021.  </t>
    </r>
    <r>
      <rPr>
        <sz val="11"/>
        <color theme="1"/>
        <rFont val="Arial Narrow"/>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</si>
  <si>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acción no reportó avances de gestión,  se encuentra en términos, no obstante su ejecución está programada para el periodo comprendido del 17/11/2020 al 30/04/2021.</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</si>
  <si>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</si>
  <si>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</si>
  <si>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rFont val="Arial Narrow"/>
        <family val="2"/>
      </rPr>
      <t xml:space="preserve">Hallazgo 3. Predios ingresados al Fondo sin folio de matrícula inmobiliaria FMI  </t>
    </r>
    <r>
      <rPr>
        <sz val="11"/>
        <rFont val="Arial Narrow"/>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</si>
  <si>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rFont val="Arial Narrow"/>
        <family val="2"/>
      </rPr>
      <t xml:space="preserve">Hallazgo 13. Módulo étnico en el RESO. </t>
    </r>
    <r>
      <rPr>
        <sz val="11"/>
        <rFont val="Arial Narrow"/>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</si>
  <si>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rFont val="Arial Narrow"/>
        <family val="2"/>
      </rPr>
      <t xml:space="preserve">Hallazgo 14. Diligenciamiento parcial del módulo RESO </t>
    </r>
    <r>
      <rPr>
        <sz val="11"/>
        <rFont val="Arial Narrow"/>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Narrow"/>
        <family val="2"/>
      </rPr>
      <t xml:space="preserve">
Tabla 23. Variables Reporte RESO – ANT
</t>
    </r>
    <r>
      <rPr>
        <sz val="11"/>
        <rFont val="Arial Narrow"/>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</si>
  <si>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rPr>
        <b/>
        <sz val="11"/>
        <rFont val="Arial Narrow"/>
        <family val="2"/>
      </rPr>
      <t xml:space="preserve">Hallazgo 15. Valoración y puntuación en el trámite del RESO (Presunto alcance disciplinario 2).  </t>
    </r>
    <r>
      <rPr>
        <sz val="11"/>
        <rFont val="Arial Narrow"/>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</si>
  <si>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rFont val="Arial Narrow"/>
        <family val="2"/>
      </rPr>
      <t xml:space="preserve">Hallazgo 22. Plan de mejoramiento. Hallazgo 2.2.2 calidad de los datos del Sistema Integrado de Tierras -SIT- RESO  </t>
    </r>
    <r>
      <rPr>
        <sz val="1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</si>
  <si>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rFont val="Arial Narrow"/>
        <family val="2"/>
      </rPr>
      <t xml:space="preserve">Hallazgo 23. Plan de mejoramiento - Hallazgo 2.4.4 “Articulación Interinstitucional con la UAEGRTD </t>
    </r>
    <r>
      <rPr>
        <sz val="11"/>
        <rFont val="Arial Narrow"/>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</si>
  <si>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rFont val="Arial Narrow"/>
        <family val="2"/>
      </rPr>
      <t>Hallazgo 3. META ODS 1.4 ESTABLECIDA POR EL GOBIERNO NACIONAL Y SU PERSPECTIVA DE GÉNERO.</t>
    </r>
    <r>
      <rPr>
        <sz val="11"/>
        <rFont val="Arial Narrow"/>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</si>
  <si>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rFont val="Arial Narrow"/>
        <family val="2"/>
      </rPr>
      <t>Hallazgo 6. INDICADOR ESTABLECIDO POR EL GOBIERNO NACIONAL PARA LA META ODS 1.4 Y SU FICHA TÉCNICA.</t>
    </r>
    <r>
      <rPr>
        <sz val="11"/>
        <rFont val="Arial Narrow"/>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</si>
  <si>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rFont val="Arial Narrow"/>
        <family val="2"/>
      </rPr>
      <t xml:space="preserve">Hallazgo 7. ALINEACIÓN DE LA META Y DEL INDICADORDEL ODS 1.4 DEL CONPES 3918 CON EL PND 2018-2022.  </t>
    </r>
    <r>
      <rPr>
        <sz val="11"/>
        <rFont val="Arial Narrow"/>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</si>
  <si>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rPr>
        <b/>
        <sz val="11"/>
        <rFont val="Arial Narrow"/>
        <family val="2"/>
      </rPr>
      <t xml:space="preserve">Hallazgo 8. CONSOLIDACIÓN DE LA ESTADÍSTICA DE AVANCES EN EL CUMPLIMIENTO DE LA META ODS 1.4. </t>
    </r>
    <r>
      <rPr>
        <sz val="11"/>
        <rFont val="Arial Narrow"/>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</si>
  <si>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rFont val="Arial Narrow"/>
        <family val="2"/>
      </rPr>
      <t>Hallazgo 10. PLAN ESTRATÉGICO INSTITUCIONAL-PEI 2017-2021 DE LA ANT y PERSPECTIVA DE GÉNERO.</t>
    </r>
    <r>
      <rPr>
        <sz val="11"/>
        <rFont val="Arial Narrow"/>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</si>
  <si>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rFont val="Arial Narrow"/>
        <family val="2"/>
      </rPr>
      <t>Hallazgo 11. PLANES DE TRABAJO ODS.</t>
    </r>
    <r>
      <rPr>
        <sz val="11"/>
        <rFont val="Arial Narrow"/>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</si>
  <si>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rFont val="Arial Narrow"/>
        <family val="2"/>
      </rPr>
      <t>Hallazgo 12. PLAN NACIONAL DE FORMALIZACIÓN MASIVA DE LA PROPIEDAD RURAL-PNFMPR.</t>
    </r>
    <r>
      <rPr>
        <sz val="11"/>
        <rFont val="Arial Narrow"/>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</si>
  <si>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rFont val="Arial Narrow"/>
        <family val="2"/>
      </rPr>
      <t xml:space="preserve">Hallazgo 13. PLANES DE ORDENAMIENTO SOCIAL DE LA PROPIEDAD RURAL-POSPR. </t>
    </r>
    <r>
      <rPr>
        <sz val="11"/>
        <rFont val="Arial Narrow"/>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</si>
  <si>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rFont val="Arial Narrow"/>
        <family val="2"/>
      </rPr>
      <t>Hallazgo 14. PERSPECTIVA DE GÉNERO EN LOS FACTORES DE CALIFICACIÓN Y PUNTAJE PARA EL ACCESO A PROGRAMAS DE LA ANT.</t>
    </r>
    <r>
      <rPr>
        <sz val="11"/>
        <rFont val="Arial Narrow"/>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</si>
  <si>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rFont val="Arial Narrow"/>
        <family val="2"/>
      </rPr>
      <t xml:space="preserve">Hallazgo 17. FINANCIAMIENTO DE LA IMPLEMENTACIÓN DE LOS POSPR APROBADOS A 31 DE DICIEMBRE DE 2019. </t>
    </r>
    <r>
      <rPr>
        <sz val="11"/>
        <rFont val="Arial Narrow"/>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</si>
  <si>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Narrow"/>
        <family val="2"/>
      </rPr>
      <t>Hallazgo 19.  COORDINACIÓN INTERINSTITUCIONAL Y APROPIACION DE ROLES.</t>
    </r>
    <r>
      <rPr>
        <sz val="11"/>
        <rFont val="Arial Narrow"/>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</si>
  <si>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rFont val="Arial Narrow"/>
        <family val="2"/>
      </rPr>
      <t xml:space="preserve">Hallazgo 20. PLATAFORMA www.ods.gov.co. </t>
    </r>
    <r>
      <rPr>
        <sz val="11"/>
        <rFont val="Arial Narrow"/>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</si>
  <si>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rFont val="Arial Narrow"/>
        <family val="2"/>
      </rPr>
      <t>Hallazgo 21. ALISTAMIENTO DE LOS MECANISMOS DE SEGUIMIENTO Y RENDICIÓN DE CUENTAS EN EL CUMPLIMIENTO DE LA META ODS 1.4.</t>
    </r>
    <r>
      <rPr>
        <sz val="11"/>
        <rFont val="Arial Narrow"/>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</si>
  <si>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rFont val="Arial Narrow"/>
        <family val="2"/>
      </rPr>
      <t xml:space="preserve">Hallazgo 23. ARTICULACIÓN CON AUTORIDADES AMBIENTALES PARA LA FORMULACIÓN DE LOS PLANES DE ORDENAMIENTO SOCIAL DE LA PROPIEDAD RURAL-POSPR. </t>
    </r>
    <r>
      <rPr>
        <sz val="11"/>
        <rFont val="Arial Narrow"/>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</si>
  <si>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t>El 6 de Octubre de 2020 se dio la primera mesa de trabajo, con el fin de  definir la pertinecia de la actualización del procedimiento ACCTI-P-016, los asistentes  a la  reunión fueron Luz Dary Ayala Perez ( LÍder del proceso de Subsidio), Nadia Catalina Vidal (Apoyo al proceso de adquisción de predios), Catalina Carreño ( Abogada encargada del proceso de Revocatorías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Narrow"/>
        <family val="2"/>
      </rPr>
      <t xml:space="preserve"> </t>
    </r>
    <r>
      <rPr>
        <sz val="11"/>
        <color theme="1"/>
        <rFont val="Arial Narrow"/>
        <family val="2"/>
      </rPr>
      <t xml:space="preserve">
</t>
    </r>
    <r>
      <rPr>
        <b/>
        <sz val="11"/>
        <color theme="1"/>
        <rFont val="Arial Narrow"/>
        <family val="2"/>
      </rPr>
      <t xml:space="preserve">Por favor ajustar el responsable esta actividad es de Sub. Zonas Focalizadas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</si>
  <si>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 xml:space="preserve">20/10/2020.  </t>
    </r>
    <r>
      <rPr>
        <sz val="11"/>
        <color theme="1"/>
        <rFont val="Arial Narrow"/>
        <family val="2"/>
      </rPr>
      <t xml:space="preserve">La Dirección de Acceso a Tierras suministró las siguientes evidencias:
</t>
    </r>
    <r>
      <rPr>
        <b/>
        <sz val="11"/>
        <color theme="1"/>
        <rFont val="Arial Narrow"/>
        <family val="2"/>
      </rPr>
      <t xml:space="preserve">Acta No, 1 del 27/08/2020, </t>
    </r>
    <r>
      <rPr>
        <sz val="11"/>
        <color theme="1"/>
        <rFont val="Arial Narrow"/>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Narrow"/>
        <family val="2"/>
      </rPr>
      <t xml:space="preserve"> </t>
    </r>
    <r>
      <rPr>
        <sz val="11"/>
        <rFont val="Arial Narrow"/>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Narrow"/>
        <family val="2"/>
      </rPr>
      <t xml:space="preserve">
Lista de chequeo</t>
    </r>
    <r>
      <rPr>
        <sz val="11"/>
        <rFont val="Arial Narrow"/>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Narrow"/>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</si>
  <si>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t xml:space="preserve">Realizar una verificación del registro de aquellas decisiones finales de procesos de deslinde que han sido registrados ante la SNR, con el fin de tener certeza que dicho trámite se haya realizado en debida forma.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</si>
  <si>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</si>
  <si>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</si>
  <si>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</si>
  <si>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</si>
  <si>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</si>
  <si>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</si>
  <si>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</si>
  <si>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</si>
  <si>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Acta No. 03 de la sesíon del Comité Institucional de Coordinación de Control Interno realizada el 30/06/2020 .</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</si>
  <si>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</si>
  <si>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</si>
  <si>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</si>
  <si>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</si>
  <si>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</si>
  <si>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</si>
  <si>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</si>
  <si>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</si>
  <si>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</si>
  <si>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</si>
  <si>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</si>
  <si>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fisica y digital de los expedientes para asegurar que los mismos ya cumplan con la respectiva ejecutoria y frente aquellos casos que fueron remitidos de manera efectiva a la SATN
</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</si>
  <si>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</si>
  <si>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</si>
  <si>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</si>
  <si>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</si>
  <si>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</si>
  <si>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</si>
  <si>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</si>
  <si>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</si>
  <si>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24 de marzo de 2021 se remitió al IGAC Casanare oficio No. 20213200272911 solicitand las respectivas fichas catastrales y prediales.</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</si>
  <si>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</si>
  <si>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</si>
  <si>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</si>
  <si>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</si>
  <si>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</si>
  <si>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</si>
  <si>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</si>
  <si>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</si>
  <si>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</si>
  <si>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priorizados,radicados en el sitema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</si>
  <si>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</si>
  <si>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</si>
  <si>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</si>
  <si>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</si>
  <si>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vió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</si>
  <si>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</si>
  <si>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t>Se identificaron y priorizaron 20 Procesos Agrarios de Clarifcación de la Propiedad y Recuperación de Baldíos.  
Al respecto se adjunta:
Se anexa Archivo excel denominado: AME 528 Listado Procesos priorizados CGR.</t>
  </si>
  <si>
    <r>
      <rPr>
        <b/>
        <sz val="11"/>
        <color theme="1"/>
        <rFont val="Arial Narrow"/>
        <family val="2"/>
      </rPr>
      <t>21/01/2020.</t>
    </r>
    <r>
      <rPr>
        <sz val="11"/>
        <color theme="1"/>
        <rFont val="Arial Narrow"/>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</si>
  <si>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</si>
  <si>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t>Acta de capacitación y listado de asistencia de capacitaciones y memoria de la capacitación</t>
  </si>
  <si>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</si>
  <si>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Narrow"/>
        <family val="2"/>
      </rPr>
      <t xml:space="preserve">12/07/2021. </t>
    </r>
    <r>
      <rPr>
        <sz val="11"/>
        <color theme="1"/>
        <rFont val="Arial Narrow"/>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</si>
  <si>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</si>
  <si>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</si>
  <si>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Narrow"/>
        <family val="2"/>
      </rPr>
      <t xml:space="preserve">12/07/2021. </t>
    </r>
    <r>
      <rPr>
        <sz val="11"/>
        <color theme="1"/>
        <rFont val="Arial Narrow"/>
        <family val="2"/>
      </rPr>
      <t xml:space="preserve"> En atención a los avances de gestión y soportes allegados, se observó el cumplimiento de la acción de mejora, toda vez que se evidenció la matriz que relaciona los 20 Procesos identificados y priorizados.</t>
    </r>
  </si>
  <si>
    <r>
      <rPr>
        <b/>
        <sz val="11"/>
        <color theme="1"/>
        <rFont val="Arial Narrow"/>
        <family val="2"/>
      </rPr>
      <t xml:space="preserve">12/07/2021.  </t>
    </r>
    <r>
      <rPr>
        <sz val="11"/>
        <color theme="1"/>
        <rFont val="Arial Narrow"/>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</si>
  <si>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</si>
  <si>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</si>
  <si>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Narrow"/>
        <family val="2"/>
      </rPr>
      <t>NUMAEL</t>
    </r>
    <r>
      <rPr>
        <sz val="11"/>
        <color theme="1"/>
        <rFont val="Arial Narrow"/>
        <family val="2"/>
      </rPr>
      <t xml:space="preserve"> ACOSTA MARTINEZ OCUPANTE
2 </t>
    </r>
    <r>
      <rPr>
        <b/>
        <sz val="11"/>
        <color theme="1"/>
        <rFont val="Arial Narrow"/>
        <family val="2"/>
      </rPr>
      <t>HECTOR</t>
    </r>
    <r>
      <rPr>
        <sz val="11"/>
        <color theme="1"/>
        <rFont val="Arial Narrow"/>
        <family val="2"/>
      </rPr>
      <t xml:space="preserve"> MENDIVIESOL OCUPANTE  
3 VICENTE </t>
    </r>
    <r>
      <rPr>
        <b/>
        <sz val="11"/>
        <color theme="1"/>
        <rFont val="Arial Narrow"/>
        <family val="2"/>
      </rPr>
      <t xml:space="preserve">OROS </t>
    </r>
    <r>
      <rPr>
        <sz val="11"/>
        <color theme="1"/>
        <rFont val="Arial Narrow"/>
        <family val="2"/>
      </rPr>
      <t xml:space="preserve">CUEVAS OCUPANTE
4 </t>
    </r>
    <r>
      <rPr>
        <b/>
        <sz val="11"/>
        <color theme="1"/>
        <rFont val="Arial Narrow"/>
        <family val="2"/>
      </rPr>
      <t>EDGAR</t>
    </r>
    <r>
      <rPr>
        <sz val="11"/>
        <color theme="1"/>
        <rFont val="Arial Narrow"/>
        <family val="2"/>
      </rPr>
      <t xml:space="preserve"> LAIN COLMENARES OCUPANTE /COLINDANTE SUR
5 PASCUAL</t>
    </r>
    <r>
      <rPr>
        <b/>
        <sz val="11"/>
        <color theme="1"/>
        <rFont val="Arial Narrow"/>
        <family val="2"/>
      </rPr>
      <t xml:space="preserve"> CHAMARRAVI </t>
    </r>
    <r>
      <rPr>
        <sz val="11"/>
        <color theme="1"/>
        <rFont val="Arial Narrow"/>
        <family val="2"/>
      </rPr>
      <t xml:space="preserve">ENCINOSA OCUPANTE FINCA CHAPARRITO
6 PEDRO ALONSO </t>
    </r>
    <r>
      <rPr>
        <b/>
        <sz val="11"/>
        <color theme="1"/>
        <rFont val="Arial Narrow"/>
        <family val="2"/>
      </rPr>
      <t>COLMENARES</t>
    </r>
    <r>
      <rPr>
        <sz val="11"/>
        <color theme="1"/>
        <rFont val="Arial Narrow"/>
        <family val="2"/>
      </rPr>
      <t xml:space="preserve"> GIRON OCUPANTE/COLINDATE NORTE
7 PLUTARCO </t>
    </r>
    <r>
      <rPr>
        <b/>
        <sz val="11"/>
        <color theme="1"/>
        <rFont val="Arial Narrow"/>
        <family val="2"/>
      </rPr>
      <t>CUEVAS</t>
    </r>
    <r>
      <rPr>
        <sz val="11"/>
        <color theme="1"/>
        <rFont val="Arial Narrow"/>
        <family val="2"/>
      </rPr>
      <t xml:space="preserve"> OCUPANTE/COLINDANTE SUR
8 </t>
    </r>
    <r>
      <rPr>
        <b/>
        <sz val="11"/>
        <color theme="1"/>
        <rFont val="Arial Narrow"/>
        <family val="2"/>
      </rPr>
      <t xml:space="preserve">NIXON </t>
    </r>
    <r>
      <rPr>
        <sz val="11"/>
        <color theme="1"/>
        <rFont val="Arial Narrow"/>
        <family val="2"/>
      </rPr>
      <t xml:space="preserve">GUALDRON OCUPANTE
9 </t>
    </r>
    <r>
      <rPr>
        <b/>
        <sz val="11"/>
        <color theme="1"/>
        <rFont val="Arial Narrow"/>
        <family val="2"/>
      </rPr>
      <t>BREINER</t>
    </r>
    <r>
      <rPr>
        <sz val="11"/>
        <color theme="1"/>
        <rFont val="Arial Narrow"/>
        <family val="2"/>
      </rPr>
      <t xml:space="preserve"> URIEL OCUPANTE
10 LUIS </t>
    </r>
    <r>
      <rPr>
        <b/>
        <sz val="11"/>
        <color theme="1"/>
        <rFont val="Arial Narrow"/>
        <family val="2"/>
      </rPr>
      <t>CUVIDES</t>
    </r>
    <r>
      <rPr>
        <sz val="11"/>
        <color theme="1"/>
        <rFont val="Arial Narrow"/>
        <family val="2"/>
      </rPr>
      <t xml:space="preserve"> OCUPANTE
11 </t>
    </r>
    <r>
      <rPr>
        <sz val="11"/>
        <color rgb="FFFF0000"/>
        <rFont val="Arial Narrow"/>
        <family val="2"/>
      </rPr>
      <t>JESUS MARIA TARACHE OCUPANTE</t>
    </r>
    <r>
      <rPr>
        <sz val="11"/>
        <color theme="1"/>
        <rFont val="Arial Narrow"/>
        <family val="2"/>
      </rPr>
      <t xml:space="preserve">
12 FRANCISCO </t>
    </r>
    <r>
      <rPr>
        <b/>
        <sz val="11"/>
        <color theme="1"/>
        <rFont val="Arial Narrow"/>
        <family val="2"/>
      </rPr>
      <t>ACOSTA</t>
    </r>
    <r>
      <rPr>
        <sz val="11"/>
        <color theme="1"/>
        <rFont val="Arial Narrow"/>
        <family val="2"/>
      </rPr>
      <t xml:space="preserve"> MARTINEZ (HIJO) OCUPANTE
13 CARLOS ARTURO </t>
    </r>
    <r>
      <rPr>
        <b/>
        <sz val="11"/>
        <color theme="1"/>
        <rFont val="Arial Narrow"/>
        <family val="2"/>
      </rPr>
      <t>CHAPARRO</t>
    </r>
    <r>
      <rPr>
        <sz val="11"/>
        <color theme="1"/>
        <rFont val="Arial Narrow"/>
        <family val="2"/>
      </rPr>
      <t xml:space="preserve"> COLINDANTE /OCCIDENTE
14</t>
    </r>
    <r>
      <rPr>
        <b/>
        <sz val="11"/>
        <color theme="1"/>
        <rFont val="Arial Narrow"/>
        <family val="2"/>
      </rPr>
      <t xml:space="preserve"> IGNACIA</t>
    </r>
    <r>
      <rPr>
        <sz val="11"/>
        <color theme="1"/>
        <rFont val="Arial Narrow"/>
        <family val="2"/>
      </rPr>
      <t xml:space="preserve"> COBA COLINDAT
15 PASCUAL </t>
    </r>
    <r>
      <rPr>
        <b/>
        <sz val="11"/>
        <color theme="1"/>
        <rFont val="Arial Narrow"/>
        <family val="2"/>
      </rPr>
      <t>COLMENARES</t>
    </r>
    <r>
      <rPr>
        <sz val="11"/>
        <color theme="1"/>
        <rFont val="Arial Narrow"/>
        <family val="2"/>
      </rPr>
      <t xml:space="preserve"> COLINDANTE ORIENTE
16 EFRAIN</t>
    </r>
    <r>
      <rPr>
        <b/>
        <sz val="11"/>
        <color theme="1"/>
        <rFont val="Arial Narrow"/>
        <family val="2"/>
      </rPr>
      <t xml:space="preserve"> PIDIACHE </t>
    </r>
    <r>
      <rPr>
        <sz val="11"/>
        <color theme="1"/>
        <rFont val="Arial Narrow"/>
        <family val="2"/>
      </rPr>
      <t xml:space="preserve">OCUPANTE /COLINDANTE NORTE
17 </t>
    </r>
    <r>
      <rPr>
        <b/>
        <sz val="11"/>
        <color theme="1"/>
        <rFont val="Arial Narrow"/>
        <family val="2"/>
      </rPr>
      <t>PRESIDENTE</t>
    </r>
    <r>
      <rPr>
        <sz val="11"/>
        <color theme="1"/>
        <rFont val="Arial Narrow"/>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</si>
  <si>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</si>
  <si>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08/07/2021</t>
    </r>
    <r>
      <rPr>
        <sz val="11"/>
        <color theme="1"/>
        <rFont val="Arial Narrow"/>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Narrow"/>
        <family val="2"/>
      </rPr>
      <t>Otrosí No. 01,</t>
    </r>
    <r>
      <rPr>
        <sz val="11"/>
        <color theme="1"/>
        <rFont val="Arial Narrow"/>
        <family val="2"/>
      </rPr>
      <t xml:space="preserve"> Prorrogar el plazo de ejecución del Contrato hasta el 31 de diciembre de 2020. </t>
    </r>
    <r>
      <rPr>
        <b/>
        <sz val="11"/>
        <color theme="1"/>
        <rFont val="Arial Narrow"/>
        <family val="2"/>
      </rPr>
      <t xml:space="preserve"> Otrosí No. 02</t>
    </r>
    <r>
      <rPr>
        <sz val="11"/>
        <color theme="1"/>
        <rFont val="Arial Narrow"/>
        <family val="2"/>
      </rPr>
      <t xml:space="preserve">, Prorrogar el plazo de ejecución del Contrato hasta el 31 de marzo de 2021. SEGUNDA - ADICIÓN: Adicionar al valor del Contrato de Prestación de Servicios No. 1253 de 2020 la suma de $ 1.282.723.867. </t>
    </r>
    <r>
      <rPr>
        <b/>
        <sz val="11"/>
        <color theme="1"/>
        <rFont val="Arial Narrow"/>
        <family val="2"/>
      </rPr>
      <t xml:space="preserve"> Otrosí No. 03,</t>
    </r>
    <r>
      <rPr>
        <sz val="11"/>
        <color theme="1"/>
        <rFont val="Arial Narrow"/>
        <family val="2"/>
      </rPr>
      <t xml:space="preserve"> Prorrogar el plazo de ejecución del Contrato hasta el 31 de mayo de 2021.  </t>
    </r>
    <r>
      <rPr>
        <b/>
        <sz val="11"/>
        <color theme="1"/>
        <rFont val="Arial Narrow"/>
        <family val="2"/>
      </rPr>
      <t>Otrosí No. 04</t>
    </r>
    <r>
      <rPr>
        <sz val="11"/>
        <color theme="1"/>
        <rFont val="Arial Narrow"/>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</si>
  <si>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Narrow"/>
        <family val="2"/>
      </rPr>
      <t xml:space="preserve">08/07/2021. </t>
    </r>
    <r>
      <rPr>
        <sz val="11"/>
        <color theme="1"/>
        <rFont val="Arial Narrow"/>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Narrow"/>
        <family val="2"/>
      </rPr>
      <t>ETAPA I - PROCESO DE EXPEDIENTES PREDIOS</t>
    </r>
    <r>
      <rPr>
        <sz val="11"/>
        <color theme="1"/>
        <rFont val="Arial Narrow"/>
        <family val="2"/>
      </rPr>
      <t xml:space="preserve">: de 41.342 se registra un avance de 28% (11.424), entrega físico 8% (3.493) y listo para entrega un 34% (13.893).
</t>
    </r>
    <r>
      <rPr>
        <b/>
        <sz val="11"/>
        <color theme="1"/>
        <rFont val="Arial Narrow"/>
        <family val="2"/>
      </rPr>
      <t>ETAPA I - PROCESOS DE PLANOS:</t>
    </r>
    <r>
      <rPr>
        <sz val="11"/>
        <color theme="1"/>
        <rFont val="Arial Narrow"/>
        <family val="2"/>
      </rPr>
      <t xml:space="preserve"> de 550.047 planos carta y oficio, Control de calidad, digitalización e indexación 100%, entrega físico 100%.  De 140.803 planos pliego y extra pliego, Digitalización 99%.
</t>
    </r>
    <r>
      <rPr>
        <b/>
        <sz val="11"/>
        <color theme="1"/>
        <rFont val="Arial Narrow"/>
        <family val="2"/>
      </rPr>
      <t>ETAPA II - PROCESO DE EXPEDIENTES PREDIOS:</t>
    </r>
    <r>
      <rPr>
        <sz val="11"/>
        <color theme="1"/>
        <rFont val="Arial Narrow"/>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</si>
  <si>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</si>
  <si>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</si>
  <si>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</si>
  <si>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color theme="1"/>
        <rFont val="Arial Narrow"/>
        <family val="2"/>
      </rPr>
      <t>12/07/2021.</t>
    </r>
    <r>
      <rPr>
        <sz val="11"/>
        <color theme="1"/>
        <rFont val="Arial Narrow"/>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</si>
  <si>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</si>
  <si>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Narrow"/>
        <family val="2"/>
      </rPr>
      <t xml:space="preserve">12/07/2021. </t>
    </r>
    <r>
      <rPr>
        <sz val="11"/>
        <color theme="1"/>
        <rFont val="Arial Narrow"/>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</si>
  <si>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</si>
  <si>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Narrow"/>
        <family val="2"/>
      </rPr>
      <t>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</si>
  <si>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Narrow"/>
        <family val="2"/>
      </rPr>
      <t>Memorando 20211020144473 del 02/06/2021.</t>
    </r>
    <r>
      <rPr>
        <sz val="11"/>
        <rFont val="Arial Narrow"/>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</si>
  <si>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color theme="1"/>
        <rFont val="Arial Narrow"/>
        <family val="2"/>
      </rPr>
      <t xml:space="preserve">12/07/2021. </t>
    </r>
    <r>
      <rPr>
        <sz val="11"/>
        <color theme="1"/>
        <rFont val="Arial Narrow"/>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Narrow"/>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Narrow"/>
        <family val="2"/>
      </rPr>
      <t xml:space="preserve">". </t>
    </r>
  </si>
  <si>
    <r>
      <rPr>
        <b/>
        <sz val="11"/>
        <color theme="1"/>
        <rFont val="Arial Narrow"/>
        <family val="2"/>
      </rPr>
      <t>12/07/2021</t>
    </r>
    <r>
      <rPr>
        <sz val="11"/>
        <color theme="1"/>
        <rFont val="Arial Narrow"/>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</si>
  <si>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</si>
  <si>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Narrow"/>
        <family val="2"/>
      </rPr>
      <t xml:space="preserve">12/07/2021. </t>
    </r>
    <r>
      <rPr>
        <sz val="11"/>
        <color theme="1"/>
        <rFont val="Arial Narrow"/>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Narrow"/>
        <family val="2"/>
      </rPr>
      <t xml:space="preserve">
</t>
    </r>
    <r>
      <rPr>
        <sz val="11"/>
        <color theme="1"/>
        <rFont val="Arial Narrow"/>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Narrow"/>
        <family val="2"/>
      </rPr>
      <t xml:space="preserve">
</t>
    </r>
    <r>
      <rPr>
        <sz val="11"/>
        <color theme="1"/>
        <rFont val="Arial Narrow"/>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</si>
  <si>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</si>
  <si>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</si>
  <si>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</si>
  <si>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</si>
  <si>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</si>
  <si>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</si>
  <si>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Narrow"/>
        <family val="2"/>
      </rPr>
      <t xml:space="preserve">12/07/2021. </t>
    </r>
    <r>
      <rPr>
        <sz val="11"/>
        <color theme="1"/>
        <rFont val="Arial Narrow"/>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</si>
  <si>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</si>
  <si>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</si>
  <si>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</si>
  <si>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</si>
  <si>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</si>
  <si>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</si>
  <si>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</si>
  <si>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</si>
  <si>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</si>
  <si>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</si>
  <si>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</si>
  <si>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</si>
  <si>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</si>
  <si>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</si>
  <si>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</si>
  <si>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</si>
  <si>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</si>
  <si>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</si>
  <si>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</si>
  <si>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</si>
  <si>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</si>
  <si>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</si>
  <si>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</si>
  <si>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</si>
  <si>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</si>
  <si>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</si>
  <si>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</si>
  <si>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</si>
  <si>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</si>
  <si>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</si>
  <si>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</si>
  <si>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</si>
  <si>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</si>
  <si>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</si>
  <si>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</si>
  <si>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</si>
  <si>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</si>
  <si>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</si>
  <si>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</si>
  <si>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</si>
  <si>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</si>
  <si>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</si>
  <si>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</si>
  <si>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</si>
  <si>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</si>
  <si>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</si>
  <si>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r>
      <rPr>
        <b/>
        <sz val="11"/>
        <color theme="1"/>
        <rFont val="Arial Narrow"/>
        <family val="2"/>
      </rPr>
      <t xml:space="preserve">30062021: </t>
    </r>
    <r>
      <rPr>
        <sz val="11"/>
        <color theme="1"/>
        <rFont val="Arial Narrow"/>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</si>
  <si>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</si>
  <si>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</si>
  <si>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AME-348 y AME-349  en una nueva acción de mejora que debe generar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</si>
  <si>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</si>
  <si>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</si>
  <si>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</si>
  <si>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t>Esta acción de mejora se encuentra en gestión.</t>
  </si>
  <si>
    <t>Se anexa la gestión realizada frente a la actualización del formulario FISO.</t>
  </si>
  <si>
    <r>
      <rPr>
        <b/>
        <sz val="11"/>
        <color theme="1"/>
        <rFont val="Arial Narrow"/>
        <family val="2"/>
      </rPr>
      <t xml:space="preserve">Acción ejecutada: </t>
    </r>
    <r>
      <rPr>
        <sz val="11"/>
        <color theme="1"/>
        <rFont val="Arial Narrow"/>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</si>
  <si>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t xml:space="preserve">Hallazgo 28. Predio Yarumal, ubicado en Turbo, Antioquia.  </t>
    </r>
    <r>
      <rPr>
        <sz val="11"/>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Narrow"/>
        <family val="2"/>
      </rPr>
      <t xml:space="preserve">
</t>
    </r>
    <r>
      <rPr>
        <sz val="11"/>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</si>
  <si>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Narrow"/>
        <family val="2"/>
      </rPr>
      <t>13/07/2021.  L</t>
    </r>
    <r>
      <rPr>
        <sz val="11"/>
        <color theme="1"/>
        <rFont val="Arial Narrow"/>
        <family val="2"/>
      </rPr>
      <t>a acción de mejora presentó cumplimiento, toda vez que, se observó el informe  preliminar de las necesidades de acceso  y dotación de tierras de Comunidades Indígenas.</t>
    </r>
  </si>
  <si>
    <t>Formulario FISO Étnico actualizado</t>
  </si>
  <si>
    <t xml:space="preserve">Mesa técnica para revisión y ajuste del formulario FISO Étnico ante la instancia representativa étnica. Informe con corte semestral
</t>
  </si>
  <si>
    <r>
      <rPr>
        <b/>
        <sz val="11"/>
        <color theme="1"/>
        <rFont val="Arial Narrow"/>
        <family val="2"/>
      </rPr>
      <t>13/07/2021</t>
    </r>
    <r>
      <rPr>
        <sz val="11"/>
        <color theme="1"/>
        <rFont val="Arial Narrow"/>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</si>
  <si>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rgb="FF000000"/>
        <rFont val="Arial Narrow"/>
        <family val="2"/>
      </rPr>
      <t xml:space="preserve">Actividad en Gestión: </t>
    </r>
    <r>
      <rPr>
        <sz val="11"/>
        <color rgb="FF000000"/>
        <rFont val="Arial Narrow"/>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</si>
  <si>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Narrow"/>
        <family val="2"/>
      </rPr>
      <t xml:space="preserve">13/07/2021. </t>
    </r>
    <r>
      <rPr>
        <sz val="11"/>
        <color theme="1"/>
        <rFont val="Arial Narrow"/>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</si>
  <si>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rgb="FF000000"/>
        <rFont val="Arial Narrow"/>
        <family val="2"/>
      </rPr>
      <t xml:space="preserve">30/04/2021.  Verificación realizada por la profesional Lila María Guzmán.
</t>
    </r>
    <r>
      <rPr>
        <sz val="11"/>
        <color indexed="8"/>
        <rFont val="Arial Narrow"/>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</si>
  <si>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rgb="FF000000"/>
        <rFont val="Arial Narrow"/>
        <family val="2"/>
      </rPr>
      <t xml:space="preserve">29/04/2021.  Verificación realizada por la profesional Lila María Guzmán
</t>
    </r>
    <r>
      <rPr>
        <sz val="11"/>
        <color indexed="8"/>
        <rFont val="Arial Narrow"/>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Narrow"/>
        <family val="2"/>
      </rPr>
      <t>REFLEXIONES FRENTE AL HALLAZGO:</t>
    </r>
    <r>
      <rPr>
        <sz val="11"/>
        <color indexed="8"/>
        <rFont val="Arial Narrow"/>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</si>
  <si>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theme="1"/>
        <rFont val="Arial Narrow"/>
        <family val="2"/>
      </rPr>
      <t xml:space="preserve">30/062021: </t>
    </r>
    <r>
      <rPr>
        <sz val="11"/>
        <color theme="1"/>
        <rFont val="Arial Narrow"/>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</si>
  <si>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13/07/2021</t>
    </r>
    <r>
      <rPr>
        <sz val="11"/>
        <color theme="1"/>
        <rFont val="Arial Narrow"/>
        <family val="2"/>
      </rPr>
      <t xml:space="preserve">. 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versíón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t>
    </r>
    <r>
      <rPr>
        <sz val="11"/>
        <color rgb="FF0070C0"/>
        <rFont val="Arial Narrow"/>
        <family val="2"/>
      </rPr>
      <t xml:space="preserve">http://intranet.agenciadetierras.gov.co/wp-content/uploads/2021/04/ACCTI-P-021-COMPRA-DIRECTA-DE-PREDIOS-Y-O-MEJORAS-CON-DESTINO-A-LAS-COMUNIDADES-ETNICAS.pdf 
</t>
    </r>
    <r>
      <rPr>
        <sz val="11"/>
        <rFont val="Arial Narrow"/>
        <family val="2"/>
      </rPr>
      <t xml:space="preserve">En concordancia con lo anterior, la acción de mejora presentó cumplimiento, toda vez que, se observó la elaborarción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continuanción se presentan una serie de recomendaciones sobre el proc ecimiento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</si>
  <si>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theme="1"/>
        <rFont val="Arial Narrow"/>
        <family val="2"/>
      </rPr>
      <t>07/07/2021.</t>
    </r>
    <r>
      <rPr>
        <sz val="11"/>
        <color theme="1"/>
        <rFont val="Arial Narrow"/>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</si>
  <si>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theme="1"/>
        <rFont val="Arial Narrow"/>
        <family val="2"/>
      </rPr>
      <t>07/07/2021.</t>
    </r>
    <r>
      <rPr>
        <sz val="11"/>
        <color theme="1"/>
        <rFont val="Arial Narrow"/>
        <family val="2"/>
      </rPr>
      <t xml:space="preserve"> La acción de mejora presentó cumplimiento, toda vez que se observó la Actualización aplicativo KLIC.</t>
    </r>
  </si>
  <si>
    <r>
      <rPr>
        <b/>
        <sz val="11"/>
        <color theme="1"/>
        <rFont val="Arial Narrow"/>
        <family val="2"/>
      </rPr>
      <t xml:space="preserve">31/03/2021 </t>
    </r>
    <r>
      <rPr>
        <sz val="11"/>
        <color theme="1"/>
        <rFont val="Arial Narrow"/>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Narrow"/>
        <family val="2"/>
      </rPr>
      <t xml:space="preserve">30/06/2021 </t>
    </r>
    <r>
      <rPr>
        <sz val="11"/>
        <color theme="1"/>
        <rFont val="Arial Narrow"/>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</si>
  <si>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t>Organizar, foliar y digitalizar todos los documentos del contrato o convenio en el expediente contractual, conforme la tabla de  retención documental y cargarlos para la consulta en la carpeta digital compartida.</t>
  </si>
  <si>
    <r>
      <rPr>
        <b/>
        <sz val="11"/>
        <color theme="1"/>
        <rFont val="Arial Narrow"/>
        <family val="2"/>
      </rPr>
      <t xml:space="preserve">13/07/2021. </t>
    </r>
    <r>
      <rPr>
        <sz val="11"/>
        <color theme="1"/>
        <rFont val="Arial Narrow"/>
        <family val="2"/>
      </rPr>
      <t xml:space="preserve"> 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</si>
  <si>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</si>
  <si>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t>Comunicación a las dependencias, sobre el lineamiento definido para incluir a los estudios pevios de convenios internacionales.</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</si>
  <si>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</si>
  <si>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</si>
  <si>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</si>
  <si>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</si>
  <si>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</si>
  <si>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</si>
  <si>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Narrow"/>
        <family val="2"/>
      </rPr>
      <t>02/072021.</t>
    </r>
    <r>
      <rPr>
        <sz val="11"/>
        <color theme="1"/>
        <rFont val="Arial Narrow"/>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</si>
  <si>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</si>
  <si>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Narrow"/>
        <family val="2"/>
      </rPr>
      <t xml:space="preserve">07/07/2021. </t>
    </r>
    <r>
      <rPr>
        <sz val="11"/>
        <color theme="1"/>
        <rFont val="Arial Narrow"/>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</si>
  <si>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Narrow"/>
        <family val="2"/>
      </rPr>
      <t xml:space="preserve">13/07/2021.  </t>
    </r>
    <r>
      <rPr>
        <sz val="11"/>
        <color theme="1"/>
        <rFont val="Arial Narrow"/>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</si>
  <si>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Narrow"/>
        <family val="2"/>
      </rPr>
      <t>13/07/2021.</t>
    </r>
    <r>
      <rPr>
        <sz val="11"/>
        <color theme="1"/>
        <rFont val="Arial Narrow"/>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</si>
  <si>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</si>
  <si>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 xml:space="preserve">07/07/2021.  </t>
    </r>
    <r>
      <rPr>
        <sz val="11"/>
        <color theme="1"/>
        <rFont val="Arial Narrow"/>
        <family val="2"/>
      </rPr>
      <t>La Subdirección de Talento Humano allegó los siguientes documentos:</t>
    </r>
    <r>
      <rPr>
        <b/>
        <sz val="11"/>
        <color theme="1"/>
        <rFont val="Arial Narrow"/>
        <family val="2"/>
      </rPr>
      <t xml:space="preserve">
MATRIZ DE SEGUIMIENTO REINTEGRO INCAPACIDADES FUNCIONARIOS ANT, con corte al 30/12/2020. </t>
    </r>
    <r>
      <rPr>
        <sz val="11"/>
        <color theme="1"/>
        <rFont val="Arial Narrow"/>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Narrow"/>
        <family val="2"/>
      </rPr>
      <t>MATRIZ DE SEGUIMIENTO REINTEGRO INCAPACIDADES FUNCIONARIOS ANT, con corte al 30/06/2021</t>
    </r>
    <r>
      <rPr>
        <sz val="11"/>
        <color theme="1"/>
        <rFont val="Arial Narrow"/>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</si>
  <si>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</si>
  <si>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</si>
  <si>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</si>
  <si>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</si>
  <si>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</si>
  <si>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Narrow"/>
        <family val="2"/>
      </rPr>
      <t>Segundo trimestre</t>
    </r>
    <r>
      <rPr>
        <sz val="11"/>
        <color theme="1"/>
        <rFont val="Arial Narrow"/>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</si>
  <si>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</si>
  <si>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r>
      <rPr>
        <b/>
        <sz val="11"/>
        <color theme="1"/>
        <rFont val="Arial Narrow"/>
        <family val="2"/>
      </rPr>
      <t>Durante el primer trimestre se avanzo con respecto a lo siguiente:</t>
    </r>
    <r>
      <rPr>
        <sz val="11"/>
        <color theme="1"/>
        <rFont val="Arial Narrow"/>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Narrow"/>
        <family val="2"/>
      </rPr>
      <t>Durante el segundo  trimestre se avanzo con respecto a lo siguiente:</t>
    </r>
    <r>
      <rPr>
        <sz val="11"/>
        <color theme="1"/>
        <rFont val="Arial Narrow"/>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Narrow"/>
        <family val="2"/>
      </rPr>
      <t xml:space="preserve">
</t>
    </r>
    <r>
      <rPr>
        <sz val="11"/>
        <color theme="1"/>
        <rFont val="Arial Narrow"/>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</si>
  <si>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t xml:space="preserve">Se solicita pasar el estado de esta acción a </t>
    </r>
    <r>
      <rPr>
        <b/>
        <sz val="11"/>
        <color theme="1"/>
        <rFont val="Arial Narrow"/>
        <family val="2"/>
      </rPr>
      <t xml:space="preserve">"ejecutada" </t>
    </r>
    <r>
      <rPr>
        <sz val="11"/>
        <color theme="1"/>
        <rFont val="Arial Narrow"/>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</si>
  <si>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t>Se solicita pasar el estado de esta accion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</si>
  <si>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Narrow"/>
        <family val="2"/>
      </rPr>
      <t>Para el primer trimestre del 2021</t>
    </r>
    <r>
      <rPr>
        <sz val="11"/>
        <color theme="1"/>
        <rFont val="Arial Narrow"/>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Narrow"/>
        <family val="2"/>
      </rPr>
      <t>Durante el segundo trimestre se realizaron las siguientes acciones:</t>
    </r>
    <r>
      <rPr>
        <sz val="11"/>
        <color theme="1"/>
        <rFont val="Arial Narrow"/>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</si>
  <si>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Se solicita pasar esta acción de mejora a estado de </t>
    </r>
    <r>
      <rPr>
        <b/>
        <sz val="11"/>
        <color theme="1"/>
        <rFont val="Arial Narrow"/>
        <family val="2"/>
      </rPr>
      <t>"ejecutada"</t>
    </r>
    <r>
      <rPr>
        <sz val="11"/>
        <color theme="1"/>
        <rFont val="Arial Narrow"/>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</si>
  <si>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</si>
  <si>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r>
      <t xml:space="preserve">Se solicita pasar el estado de esta actividad a </t>
    </r>
    <r>
      <rPr>
        <b/>
        <sz val="11"/>
        <color theme="1"/>
        <rFont val="Arial Narrow"/>
        <family val="2"/>
      </rPr>
      <t xml:space="preserve">"ejecutado" </t>
    </r>
    <r>
      <rPr>
        <sz val="11"/>
        <color theme="1"/>
        <rFont val="Arial Narrow"/>
        <family val="2"/>
      </rPr>
      <t>ya que se realizo la socialización del protocolo "PROTOCOLO REPORTE DE INFORMACIÓN INSTITUCIONAL DE PROCESOS MISIONALES" actualizado  y publicado.</t>
    </r>
  </si>
  <si>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</si>
  <si>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Se solicita pasar el estado de esta accion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participacion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participacion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tierrra y las acciones diferenciales enn la ruta de los POSPR y el reconocimiento de la economía del cuidado en la configuración de derechos de posesión u ocupación.Por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</si>
  <si>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</si>
  <si>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</si>
  <si>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</si>
  <si>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</si>
  <si>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</si>
  <si>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Narrow"/>
        <family val="2"/>
      </rPr>
      <t>"ejecutada"</t>
    </r>
    <r>
      <rPr>
        <sz val="11"/>
        <color theme="1"/>
        <rFont val="Arial Narrow"/>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</si>
  <si>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</si>
  <si>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</si>
  <si>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</si>
  <si>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</si>
  <si>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</si>
  <si>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</si>
  <si>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</si>
  <si>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</si>
  <si>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</si>
  <si>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r>
      <t xml:space="preserve">Se solicita pasar el estado de esta acción a </t>
    </r>
    <r>
      <rPr>
        <b/>
        <sz val="11"/>
        <color theme="1"/>
        <rFont val="Arial Narrow"/>
        <family val="2"/>
      </rPr>
      <t xml:space="preserve">"ejecutada". </t>
    </r>
    <r>
      <rPr>
        <sz val="11"/>
        <color theme="1"/>
        <rFont val="Arial Narrow"/>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</si>
  <si>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t xml:space="preserve">Se solicita pasar el estado de esta acción a </t>
    </r>
    <r>
      <rPr>
        <b/>
        <sz val="11"/>
        <color theme="1"/>
        <rFont val="Arial Narrow"/>
        <family val="2"/>
      </rPr>
      <t>"ejecutada"</t>
    </r>
    <r>
      <rPr>
        <sz val="11"/>
        <color theme="1"/>
        <rFont val="Arial Narrow"/>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Narrow"/>
        <family val="2"/>
      </rPr>
      <t>Avances de cumplimiento primer trimestre 2021</t>
    </r>
    <r>
      <rPr>
        <sz val="11"/>
        <color theme="1"/>
        <rFont val="Arial Narrow"/>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Narrow"/>
        <family val="2"/>
      </rPr>
      <t>Avances de cumplimiento segundo trimestre 2021</t>
    </r>
    <r>
      <rPr>
        <sz val="11"/>
        <color theme="1"/>
        <rFont val="Arial Narrow"/>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</si>
  <si>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</si>
  <si>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</si>
  <si>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</si>
  <si>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t xml:space="preserve">Avances de cumplimiento primer trimestre 2021
</t>
    </r>
    <r>
      <rPr>
        <sz val="11"/>
        <color theme="1"/>
        <rFont val="Arial Narrow"/>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Narrow"/>
        <family val="2"/>
      </rPr>
      <t xml:space="preserve">Avances de cumplimiento segundo trimestre 2021
</t>
    </r>
    <r>
      <rPr>
        <sz val="11"/>
        <color theme="1"/>
        <rFont val="Arial Narrow"/>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Narrow"/>
        <family val="2"/>
      </rPr>
      <t xml:space="preserve">
</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</si>
  <si>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</si>
  <si>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un informe sobre la operación de la herramienta API (Análisis Predial Integral), la cual permite actualizar los inumos de los Planes de Ordenamiento Social de la Propiedad Rural previo a la etapa de implementación de Planes de Ordenamiento Social de la Propiedad Rural específicamente en la fase alistamiento de la ruta de implementación.</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</si>
  <si>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</si>
  <si>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</si>
  <si>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</si>
  <si>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</si>
  <si>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 xml:space="preserve">No aplica
</t>
  </si>
  <si>
    <t>Dirección General - Mesa Unidad Coordinadora de Genero</t>
  </si>
  <si>
    <t>Reporte de la gestión y/o cumplimiento de las acciones de mejora continua
Responsable de Ejecución
I Semestre del 2021</t>
  </si>
  <si>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</si>
  <si>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r>
      <rPr>
        <b/>
        <sz val="11"/>
        <color theme="1"/>
        <rFont val="Arial Narrow"/>
        <family val="2"/>
      </rPr>
      <t xml:space="preserve">20/01/2021. </t>
    </r>
    <r>
      <rPr>
        <sz val="11"/>
        <color theme="1"/>
        <rFont val="Arial Narrow"/>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</si>
  <si>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Narrow"/>
        <family val="2"/>
      </rPr>
      <t xml:space="preserve">14/07/2021.  </t>
    </r>
    <r>
      <rPr>
        <sz val="11"/>
        <color theme="1"/>
        <rFont val="Arial Narrow"/>
        <family val="2"/>
      </rPr>
      <t>La acción de mejora presentó avances de gestión documentados, su ejecución se encuentra programada para 30/09/2021.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</si>
  <si>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Narrow"/>
        <family val="2"/>
      </rPr>
      <t>procesos agrarios</t>
    </r>
    <r>
      <rPr>
        <sz val="11"/>
        <rFont val="Arial Narrow"/>
        <family val="2"/>
      </rPr>
      <t xml:space="preserve"> se remite el archivo “</t>
    </r>
    <r>
      <rPr>
        <b/>
        <sz val="11"/>
        <rFont val="Arial Narrow"/>
        <family val="2"/>
      </rPr>
      <t>Base consolidado SPAGJ Requerimiento Contraloría FINAL</t>
    </r>
    <r>
      <rPr>
        <sz val="11"/>
        <rFont val="Arial Narrow"/>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Narrow"/>
        <family val="2"/>
      </rPr>
      <t>bases relacionadas con la adjudicación de baldíos y los actos de revocatoria o reversión de estas titulaciones</t>
    </r>
    <r>
      <rPr>
        <sz val="11"/>
        <rFont val="Arial Narrow"/>
        <family val="2"/>
      </rPr>
      <t xml:space="preserve">, se remitieron dos archivos de Excel </t>
    </r>
    <r>
      <rPr>
        <b/>
        <sz val="11"/>
        <rFont val="Arial Narrow"/>
        <family val="2"/>
      </rPr>
      <t>“SOLICITUD_BASE_SATDD CONTRALORIA” y “BASE DE DATOS REPORTE CONTRALORIA 901 ADJUDICACIONES”</t>
    </r>
    <r>
      <rPr>
        <sz val="11"/>
        <rFont val="Arial Narrow"/>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Narrow"/>
        <family val="2"/>
      </rPr>
      <t>“INVENTARIO PREDIOS BALDÍOS A FEBRERO 2020”</t>
    </r>
    <r>
      <rPr>
        <sz val="11"/>
        <rFont val="Arial Narrow"/>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Narrow"/>
        <family val="2"/>
      </rPr>
      <t xml:space="preserve">FOLIOS DE MATRICULA INMOBILIARIA ACTUALIZADA FEBRERO 2020 </t>
    </r>
    <r>
      <rPr>
        <sz val="11"/>
        <rFont val="Arial Narrow"/>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</si>
  <si>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3/01/2022 al 1/04/2023.</t>
    </r>
  </si>
  <si>
    <t>Actualizar el protocolo con el manejo de la información</t>
  </si>
  <si>
    <r>
      <rPr>
        <b/>
        <sz val="11"/>
        <color theme="1"/>
        <rFont val="Arial Narrow"/>
        <family val="2"/>
      </rPr>
      <t xml:space="preserve">14/07/2021. </t>
    </r>
    <r>
      <rPr>
        <sz val="11"/>
        <color theme="1"/>
        <rFont val="Arial Narrow"/>
        <family val="2"/>
      </rPr>
      <t xml:space="preserve"> La acción de mejora presentó cumplimiento, toda vez que, se observó el protocolo para el manejo de la información.</t>
    </r>
  </si>
  <si>
    <t>Monitorear que se esté dando la correcta aplicación de los criterios definidos en el protocolo, en las entregas de información con corte al mes de junio de 2021</t>
  </si>
  <si>
    <r>
      <rPr>
        <b/>
        <sz val="11"/>
        <color theme="1"/>
        <rFont val="Arial Narrow"/>
        <family val="2"/>
      </rPr>
      <t xml:space="preserve">14/07/2021. </t>
    </r>
    <r>
      <rPr>
        <sz val="11"/>
        <color theme="1"/>
        <rFont val="Arial Narrow"/>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t>
    </r>
  </si>
  <si>
    <r>
      <rPr>
        <b/>
        <sz val="11"/>
        <color theme="1"/>
        <rFont val="Arial Narrow"/>
        <family val="2"/>
      </rPr>
      <t xml:space="preserve">14/07/2021. </t>
    </r>
    <r>
      <rPr>
        <sz val="11"/>
        <color theme="1"/>
        <rFont val="Arial Narrow"/>
        <family val="2"/>
      </rPr>
      <t xml:space="preserve"> En concordancia con lo anterior, la acción de mejora presentó cumplimiento, toda vez que, se observó Informe sobre el análisis de la validación de la captura de datos en el FISO.</t>
    </r>
  </si>
  <si>
    <t xml:space="preserve">Solicitud de acceso a la información. </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</si>
  <si>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</si>
  <si>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r>
      <rPr>
        <b/>
        <sz val="11"/>
        <color rgb="FF000000"/>
        <rFont val="Arial Narrow"/>
        <family val="2"/>
      </rPr>
      <t xml:space="preserve">30/06/2021. </t>
    </r>
    <r>
      <rPr>
        <sz val="11"/>
        <color rgb="FF000000"/>
        <rFont val="Arial Narrow"/>
        <family val="2"/>
      </rPr>
      <t xml:space="preserve">Los integrantes del Comité Institucional de Coordinación de Control Interno - CICCI en sesión extraordinaria del 30/06/2021 aprobaron la solicitud de eventualidad de la acción AME-430 realizada por Dirección de Acceso a Tierras en los términos sustentados en dicha sesión.  </t>
    </r>
    <r>
      <rPr>
        <b/>
        <sz val="11"/>
        <color rgb="FF000000"/>
        <rFont val="Arial Narrow"/>
        <family val="2"/>
      </rPr>
      <t xml:space="preserve">
08/06/2021.  </t>
    </r>
    <r>
      <rPr>
        <sz val="11"/>
        <color indexed="8"/>
        <rFont val="Arial Narrow"/>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Narrow"/>
        <family val="2"/>
      </rPr>
      <t xml:space="preserve">Memorando 20211020144393 del 2 de junio 2021. </t>
    </r>
    <r>
      <rPr>
        <sz val="11"/>
        <color indexed="8"/>
        <rFont val="Arial Narrow"/>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Narrow"/>
        <family val="2"/>
      </rPr>
      <t xml:space="preserve">
11/05/2021.</t>
    </r>
    <r>
      <rPr>
        <sz val="11"/>
        <color indexed="8"/>
        <rFont val="Arial Narrow"/>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</si>
  <si>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</si>
  <si>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</si>
  <si>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</si>
  <si>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</si>
  <si>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</si>
  <si>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</si>
  <si>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</si>
  <si>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</si>
  <si>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</si>
  <si>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</si>
  <si>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</si>
  <si>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</si>
  <si>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t>AME-409
AME-441</t>
  </si>
  <si>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Narrow"/>
        <family val="2"/>
      </rPr>
      <t>Memorando 20211020144393 del 02/06/2021.</t>
    </r>
    <r>
      <rPr>
        <sz val="11"/>
        <rFont val="Arial Narrow"/>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</si>
  <si>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</si>
  <si>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</si>
  <si>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</si>
  <si>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AME-624</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</si>
  <si>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</si>
  <si>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</si>
  <si>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</si>
  <si>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</si>
  <si>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</si>
  <si>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</si>
  <si>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</si>
  <si>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</si>
  <si>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</si>
  <si>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</si>
  <si>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</si>
  <si>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</si>
  <si>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 xml:space="preserve">30062021: </t>
    </r>
    <r>
      <rPr>
        <sz val="11"/>
        <color theme="1"/>
        <rFont val="Arial Narrow"/>
        <family val="2"/>
      </rPr>
      <t xml:space="preserve">Según mesas técnicas realizadas en el mes de mayo está actividad queda bajo responsabilidad de la Dirección de Acceso a Tierras. </t>
    </r>
  </si>
  <si>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</si>
  <si>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</si>
  <si>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</si>
  <si>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</si>
  <si>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</si>
  <si>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</si>
  <si>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</si>
  <si>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</si>
  <si>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</si>
  <si>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</si>
  <si>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</si>
  <si>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</si>
  <si>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</si>
  <si>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Narrow"/>
        <family val="2"/>
      </rPr>
      <t xml:space="preserve">25/05/2021. </t>
    </r>
    <r>
      <rPr>
        <sz val="11"/>
        <color indexed="8"/>
        <rFont val="Arial Narrow"/>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</si>
  <si>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rPr>
        <b/>
        <sz val="11"/>
        <color theme="1"/>
        <rFont val="Arial Narrow"/>
        <family val="2"/>
      </rPr>
      <t xml:space="preserve">14/07/2021. </t>
    </r>
    <r>
      <rPr>
        <sz val="11"/>
        <color theme="1"/>
        <rFont val="Arial Narrow"/>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</si>
  <si>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Narrow"/>
        <family val="2"/>
      </rPr>
      <t xml:space="preserve">14/07/2021. </t>
    </r>
    <r>
      <rPr>
        <sz val="11"/>
        <color theme="1"/>
        <rFont val="Arial Narrow"/>
        <family val="2"/>
      </rPr>
      <t xml:space="preserve"> La acción de mejora se encuentra programada para ejecución para el periodo comprendido del 01/07/2021 al 1/09/2021.</t>
    </r>
  </si>
  <si>
    <r>
      <rPr>
        <b/>
        <sz val="11"/>
        <rFont val="Arial Narrow"/>
        <family val="2"/>
      </rPr>
      <t xml:space="preserve">30/06/2021. </t>
    </r>
    <r>
      <rPr>
        <sz val="11"/>
        <rFont val="Arial Narrow"/>
        <family val="2"/>
      </rPr>
      <t xml:space="preserve">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
</t>
    </r>
    <r>
      <rPr>
        <b/>
        <sz val="11"/>
        <rFont val="Arial Narrow"/>
        <family val="2"/>
      </rPr>
      <t xml:space="preserve">25/05/2021.  </t>
    </r>
    <r>
      <rPr>
        <sz val="11"/>
        <rFont val="Arial Narrow"/>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Narrow"/>
        <family val="2"/>
      </rPr>
      <t xml:space="preserve">Memorando 20211020144573 del 2 de junio 2021.  </t>
    </r>
    <r>
      <rPr>
        <sz val="11"/>
        <rFont val="Arial Narrow"/>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</si>
  <si>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</si>
  <si>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Narrow"/>
        <family val="2"/>
      </rPr>
      <t>13/07/2021.</t>
    </r>
    <r>
      <rPr>
        <sz val="11"/>
        <color theme="1"/>
        <rFont val="Arial Narrow"/>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</si>
  <si>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Narrow"/>
        <family val="2"/>
      </rPr>
      <t>13/07/2021.</t>
    </r>
    <r>
      <rPr>
        <sz val="11"/>
        <color theme="1"/>
        <rFont val="Arial Narrow"/>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</si>
  <si>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</si>
  <si>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</si>
  <si>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</si>
  <si>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Narrow"/>
        <family val="2"/>
      </rPr>
      <t>13/07/2021.</t>
    </r>
    <r>
      <rPr>
        <sz val="11"/>
        <color theme="1"/>
        <rFont val="Arial Narrow"/>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</si>
  <si>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</si>
  <si>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</si>
  <si>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Procedimiento actualizado y publicado</t>
  </si>
  <si>
    <r>
      <rPr>
        <b/>
        <sz val="11"/>
        <color theme="1"/>
        <rFont val="Arial Narrow"/>
        <family val="2"/>
      </rPr>
      <t xml:space="preserve">14/07/2021. </t>
    </r>
    <r>
      <rPr>
        <sz val="11"/>
        <color theme="1"/>
        <rFont val="Arial Narrow"/>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</si>
  <si>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</si>
  <si>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theme="1"/>
        <rFont val="Arial Narrow"/>
        <family val="2"/>
      </rPr>
      <t>16/07/2021.</t>
    </r>
    <r>
      <rPr>
        <sz val="11"/>
        <color theme="1"/>
        <rFont val="Arial Narrow"/>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</si>
  <si>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t xml:space="preserve">28/01/2021.  </t>
    </r>
    <r>
      <rPr>
        <sz val="11"/>
        <color theme="1"/>
        <rFont val="Arial Narrow"/>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Narrow"/>
        <family val="2"/>
      </rPr>
      <t xml:space="preserve">
20/01/2021. </t>
    </r>
    <r>
      <rPr>
        <sz val="11"/>
        <color theme="1"/>
        <rFont val="Arial Narrow"/>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Narrow"/>
        <family val="2"/>
      </rPr>
      <t xml:space="preserve">
 </t>
    </r>
  </si>
  <si>
    <r>
      <t>16/07/2021.</t>
    </r>
    <r>
      <rPr>
        <sz val="11"/>
        <color theme="1"/>
        <rFont val="Arial Narrow"/>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t>
    </r>
  </si>
  <si>
    <r>
      <rPr>
        <b/>
        <sz val="11"/>
        <color theme="1"/>
        <rFont val="Arial Narrow"/>
        <family val="2"/>
      </rPr>
      <t xml:space="preserve">16/07/2021. </t>
    </r>
    <r>
      <rPr>
        <sz val="11"/>
        <color theme="1"/>
        <rFont val="Arial Narrow"/>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</si>
  <si>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Ajustar los</t>
    </r>
    <r>
      <rPr>
        <b/>
        <sz val="11"/>
        <rFont val="Arial Narrow"/>
        <family val="2"/>
      </rPr>
      <t xml:space="preserve"> procesos de formulación e implementación</t>
    </r>
    <r>
      <rPr>
        <sz val="11"/>
        <rFont val="Arial Narrow"/>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</si>
  <si>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rPr>
        <b/>
        <sz val="11"/>
        <color theme="1"/>
        <rFont val="Arial Narrow"/>
        <family val="2"/>
      </rPr>
      <t xml:space="preserve">20/01/2021. </t>
    </r>
    <r>
      <rPr>
        <sz val="11"/>
        <color theme="1"/>
        <rFont val="Arial Narrow"/>
        <family val="2"/>
      </rPr>
      <t xml:space="preserve">Se observó  la elaboración y publicación en el Sistema Integrado de Gestión de los siguientes documentos a partir de la fecha de liberación del informe de auditoría: 
</t>
    </r>
    <r>
      <rPr>
        <b/>
        <sz val="11"/>
        <color theme="1"/>
        <rFont val="Arial Narrow"/>
        <family val="2"/>
      </rPr>
      <t>1. POSPR-F-007</t>
    </r>
    <r>
      <rPr>
        <sz val="11"/>
        <color theme="1"/>
        <rFont val="Arial Narrow"/>
        <family val="2"/>
      </rPr>
      <t xml:space="preserve">-Ficha-de-Caracterización-Territorial
</t>
    </r>
    <r>
      <rPr>
        <b/>
        <sz val="11"/>
        <color theme="1"/>
        <rFont val="Arial Narrow"/>
        <family val="2"/>
      </rPr>
      <t>2. POSPR-F-009</t>
    </r>
    <r>
      <rPr>
        <sz val="11"/>
        <color theme="1"/>
        <rFont val="Arial Narrow"/>
        <family val="2"/>
      </rPr>
      <t xml:space="preserve">-Mapa-de-Actores-Territoriales, versión 4 del 04/11/2020.
</t>
    </r>
    <r>
      <rPr>
        <b/>
        <sz val="11"/>
        <color theme="1"/>
        <rFont val="Arial Narrow"/>
        <family val="2"/>
      </rPr>
      <t>3. POSPR-G-003</t>
    </r>
    <r>
      <rPr>
        <sz val="11"/>
        <color theme="1"/>
        <rFont val="Arial Narrow"/>
        <family val="2"/>
      </rPr>
      <t xml:space="preserve">-Guia-enfoque-diferencial en el modelo de atención por oferta, versión del 04/11/2020.
</t>
    </r>
    <r>
      <rPr>
        <b/>
        <sz val="11"/>
        <color theme="1"/>
        <rFont val="Arial Narrow"/>
        <family val="2"/>
      </rPr>
      <t>4. POSPR-G-004</t>
    </r>
    <r>
      <rPr>
        <sz val="11"/>
        <color theme="1"/>
        <rFont val="Arial Narrow"/>
        <family val="2"/>
      </rPr>
      <t xml:space="preserve">-Guía-Manejo-Conflictividad en el modelo de atención por oferta, versión 1 del 04/11/2020.
</t>
    </r>
    <r>
      <rPr>
        <b/>
        <sz val="11"/>
        <color theme="1"/>
        <rFont val="Arial Narrow"/>
        <family val="2"/>
      </rPr>
      <t>5. POSPR-G-005</t>
    </r>
    <r>
      <rPr>
        <sz val="11"/>
        <color theme="1"/>
        <rFont val="Arial Narrow"/>
        <family val="2"/>
      </rPr>
      <t xml:space="preserve">_Guia-participacion-ruta-POSPR, versión 1 del 18/08/2020.
</t>
    </r>
    <r>
      <rPr>
        <b/>
        <sz val="11"/>
        <color theme="1"/>
        <rFont val="Arial Narrow"/>
        <family val="2"/>
      </rPr>
      <t>6. POSPR-G-008</t>
    </r>
    <r>
      <rPr>
        <sz val="11"/>
        <color theme="1"/>
        <rFont val="Arial Narrow"/>
        <family val="2"/>
      </rPr>
      <t xml:space="preserve">-Gestión-de-la-comunicación-en-los-POSPR, versión 1 del 22/10/2020.
</t>
    </r>
    <r>
      <rPr>
        <b/>
        <sz val="11"/>
        <color theme="1"/>
        <rFont val="Arial Narrow"/>
        <family val="2"/>
      </rPr>
      <t>7. POSPR-G-012</t>
    </r>
    <r>
      <rPr>
        <sz val="11"/>
        <color theme="1"/>
        <rFont val="Arial Narrow"/>
        <family val="2"/>
      </rPr>
      <t xml:space="preserve">-Lecciones aprendidas y buenas prácticas-y-sistematización de experiencias-atención-oferta, versión 2 del 04/11/2020
</t>
    </r>
    <r>
      <rPr>
        <b/>
        <sz val="11"/>
        <color theme="1"/>
        <rFont val="Arial Narrow"/>
        <family val="2"/>
      </rPr>
      <t>8. POSPR-F-019</t>
    </r>
    <r>
      <rPr>
        <sz val="11"/>
        <color theme="1"/>
        <rFont val="Arial Narrow"/>
        <family val="2"/>
      </rPr>
      <t xml:space="preserve">-Croquis-de_-campo, versión 1 del 04/11/2020.
</t>
    </r>
    <r>
      <rPr>
        <b/>
        <sz val="11"/>
        <color theme="1"/>
        <rFont val="Arial Narrow"/>
        <family val="2"/>
      </rPr>
      <t>9. POSPR-F-022</t>
    </r>
    <r>
      <rPr>
        <sz val="11"/>
        <color theme="1"/>
        <rFont val="Arial Narrow"/>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</si>
  <si>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r>
      <rPr>
        <b/>
        <sz val="11"/>
        <color theme="1"/>
        <rFont val="Arial Narrow"/>
        <family val="2"/>
      </rPr>
      <t>17/01/2021.</t>
    </r>
    <r>
      <rPr>
        <sz val="11"/>
        <color theme="1"/>
        <rFont val="Arial Narrow"/>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</si>
  <si>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</si>
  <si>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r>
      <rPr>
        <b/>
        <sz val="11"/>
        <color theme="1"/>
        <rFont val="Arial Narrow"/>
        <family val="2"/>
      </rPr>
      <t>16/07/2021.</t>
    </r>
    <r>
      <rPr>
        <sz val="11"/>
        <color theme="1"/>
        <rFont val="Arial Narrow"/>
        <family val="2"/>
      </rPr>
      <t xml:space="preserve"> La acción de mejora presentó cumplimiento, toda vez que, se observó  instrumentos de seguimiento para la implementación de los POSPR.  </t>
    </r>
  </si>
  <si>
    <r>
      <rPr>
        <b/>
        <sz val="11"/>
        <color theme="1"/>
        <rFont val="Arial Narrow"/>
        <family val="2"/>
      </rPr>
      <t>16/07/2021</t>
    </r>
    <r>
      <rPr>
        <sz val="11"/>
        <color theme="1"/>
        <rFont val="Arial Narrow"/>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t>
    </r>
  </si>
  <si>
    <r>
      <rPr>
        <b/>
        <sz val="11"/>
        <color theme="1"/>
        <rFont val="Arial Narrow"/>
        <family val="2"/>
      </rPr>
      <t xml:space="preserve">16/07/2021. </t>
    </r>
    <r>
      <rPr>
        <sz val="11"/>
        <color theme="1"/>
        <rFont val="Arial Narrow"/>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t>
    </r>
  </si>
  <si>
    <r>
      <rPr>
        <b/>
        <sz val="11"/>
        <color theme="1"/>
        <rFont val="Arial Narrow"/>
        <family val="2"/>
      </rPr>
      <t>16/07/2021.</t>
    </r>
    <r>
      <rPr>
        <sz val="11"/>
        <color theme="1"/>
        <rFont val="Arial Narrow"/>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</si>
  <si>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16/07/2021.</t>
    </r>
    <r>
      <rPr>
        <sz val="11"/>
        <color theme="1"/>
        <rFont val="Arial Narrow"/>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Narrow"/>
        <family val="2"/>
      </rPr>
      <t>1. POSPR-I-005</t>
    </r>
    <r>
      <rPr>
        <sz val="11"/>
        <color theme="1"/>
        <rFont val="Arial Narrow"/>
        <family val="2"/>
      </rPr>
      <t xml:space="preserve"> Redacción Técnica de Linderos y elaboración de Planos,  versión 1 del 04/11/2020.
</t>
    </r>
    <r>
      <rPr>
        <b/>
        <sz val="11"/>
        <color theme="1"/>
        <rFont val="Arial Narrow"/>
        <family val="2"/>
      </rPr>
      <t>2. POSPR-G-014</t>
    </r>
    <r>
      <rPr>
        <sz val="11"/>
        <color theme="1"/>
        <rFont val="Arial Narrow"/>
        <family val="2"/>
      </rPr>
      <t xml:space="preserve"> Guía-monitoreo-y-seguimiento-seguridad-POSPR, versión 2 del 22/10/2020.
</t>
    </r>
    <r>
      <rPr>
        <b/>
        <sz val="11"/>
        <color theme="1"/>
        <rFont val="Arial Narrow"/>
        <family val="2"/>
      </rPr>
      <t>3. POSPR-F-011-Forma-FISO</t>
    </r>
    <r>
      <rPr>
        <sz val="11"/>
        <color theme="1"/>
        <rFont val="Arial Narrow"/>
        <family val="2"/>
      </rPr>
      <t xml:space="preserve">-PERSONA-NATURAL-V-3 del 24/09/2020.
</t>
    </r>
    <r>
      <rPr>
        <b/>
        <sz val="11"/>
        <color theme="1"/>
        <rFont val="Arial Narrow"/>
        <family val="2"/>
      </rPr>
      <t>4.  POSPR-F-007</t>
    </r>
    <r>
      <rPr>
        <sz val="11"/>
        <color theme="1"/>
        <rFont val="Arial Narrow"/>
        <family val="2"/>
      </rPr>
      <t xml:space="preserve">-Ficha-de-Caracterización-Territorial,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t>
    </r>
  </si>
  <si>
    <r>
      <rPr>
        <b/>
        <sz val="11"/>
        <color theme="1"/>
        <rFont val="Arial Narrow"/>
        <family val="2"/>
      </rPr>
      <t xml:space="preserve">16/07/2021. </t>
    </r>
    <r>
      <rPr>
        <sz val="11"/>
        <color theme="1"/>
        <rFont val="Arial Narrow"/>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t>
    </r>
  </si>
  <si>
    <r>
      <rPr>
        <b/>
        <sz val="11"/>
        <color theme="1"/>
        <rFont val="Arial Narrow"/>
        <family val="2"/>
      </rPr>
      <t>16/07/2021.</t>
    </r>
    <r>
      <rPr>
        <sz val="11"/>
        <color theme="1"/>
        <rFont val="Arial Narrow"/>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Narrow"/>
        <family val="2"/>
      </rPr>
      <t>Acta No. 42 del 25/03/2021,</t>
    </r>
    <r>
      <rPr>
        <sz val="11"/>
        <color theme="1"/>
        <rFont val="Arial Narrow"/>
        <family val="2"/>
      </rPr>
      <t xml:space="preserve"> en la cual se presentan avances en la implementación de POSPR para el municipio del Guamo y Valencia.
</t>
    </r>
    <r>
      <rPr>
        <b/>
        <sz val="11"/>
        <color theme="1"/>
        <rFont val="Arial Narrow"/>
        <family val="2"/>
      </rPr>
      <t>Acta 21 Vigésimo Primer</t>
    </r>
    <r>
      <rPr>
        <sz val="11"/>
        <color theme="1"/>
        <rFont val="Arial Narrow"/>
        <family val="2"/>
      </rPr>
      <t xml:space="preserve">  Comité Técnico Operativo Abril 29_04_2021 FAO 1278, no se pudo acceder al documento presentó "Error al abril el documento. Acceso denegado" .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</si>
  <si>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Narrow"/>
        <family val="2"/>
      </rPr>
      <t>16/07/2021.</t>
    </r>
    <r>
      <rPr>
        <sz val="11"/>
        <color theme="1"/>
        <rFont val="Arial Narrow"/>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Narrow"/>
        <family val="2"/>
      </rPr>
      <t>"Formulario Registro de Avance Implementación POSPR"</t>
    </r>
    <r>
      <rPr>
        <sz val="11"/>
        <color theme="1"/>
        <rFont val="Arial Narrow"/>
        <family val="2"/>
      </rPr>
      <t xml:space="preserve"> cuyo objetivo es captura es recolectar información semanal y mensual que de cuenta del avance de la implementación de los POSPR, siguiendo  la ruta metodológica establecida para tal fin. </t>
    </r>
    <r>
      <rPr>
        <b/>
        <sz val="11"/>
        <color theme="1"/>
        <rFont val="Arial Narrow"/>
        <family val="2"/>
      </rPr>
      <t>Tabla de contenido Informes de Supervisión</t>
    </r>
    <r>
      <rPr>
        <sz val="11"/>
        <color theme="1"/>
        <rFont val="Arial Narrow"/>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t>
    </r>
  </si>
  <si>
    <r>
      <rPr>
        <b/>
        <sz val="11"/>
        <color theme="1"/>
        <rFont val="Arial Narrow"/>
        <family val="2"/>
      </rPr>
      <t xml:space="preserve">16/07/2021. </t>
    </r>
    <r>
      <rPr>
        <sz val="11"/>
        <color theme="1"/>
        <rFont val="Arial Narrow"/>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t>
    </r>
  </si>
  <si>
    <r>
      <rPr>
        <b/>
        <sz val="11"/>
        <color theme="1"/>
        <rFont val="Arial Narrow"/>
        <family val="2"/>
      </rPr>
      <t>16/07/2021</t>
    </r>
    <r>
      <rPr>
        <sz val="11"/>
        <color theme="1"/>
        <rFont val="Arial Narrow"/>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Narrow"/>
        <family val="2"/>
      </rPr>
      <t>Acta No. 011 del 27/05/2021 del Comité Virtual – Mesa de Ordenamiento (Resolución 915 de 2020)</t>
    </r>
    <r>
      <rPr>
        <sz val="11"/>
        <color theme="1"/>
        <rFont val="Arial Narrow"/>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</si>
  <si>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Narrow"/>
        <family val="2"/>
      </rPr>
      <t>16/07/2021</t>
    </r>
    <r>
      <rPr>
        <sz val="11"/>
        <color theme="1"/>
        <rFont val="Arial Narrow"/>
        <family val="2"/>
      </rPr>
      <t xml:space="preserve">. La Dirección de Ordenamiento Social de la Propiedad allegó los siguientes documentos:
</t>
    </r>
    <r>
      <rPr>
        <b/>
        <sz val="11"/>
        <color theme="1"/>
        <rFont val="Arial Narrow"/>
        <family val="2"/>
      </rPr>
      <t>Acta No. 1 del 15/02/2021</t>
    </r>
    <r>
      <rPr>
        <sz val="11"/>
        <color theme="1"/>
        <rFont val="Arial Narrow"/>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Narrow"/>
        <family val="2"/>
      </rPr>
      <t>Acta No. 1 del 10/05/2021,</t>
    </r>
    <r>
      <rPr>
        <sz val="11"/>
        <color theme="1"/>
        <rFont val="Arial Narrow"/>
        <family val="2"/>
      </rPr>
      <t xml:space="preserve"> cuyo objetivo fue Conocer los avances del equipo de articulación.
Ahora bien, en cumplimiento de la acción AME-561  se suministró el </t>
    </r>
    <r>
      <rPr>
        <b/>
        <sz val="11"/>
        <color theme="1"/>
        <rFont val="Arial Narrow"/>
        <family val="2"/>
      </rPr>
      <t>Acta No. 011 del 27/05/2021 del  Comité Virtual – Mesa de Ordenamiento (Resolución 915 de 2020)</t>
    </r>
    <r>
      <rPr>
        <sz val="11"/>
        <color theme="1"/>
        <rFont val="Arial Narrow"/>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t>
    </r>
  </si>
  <si>
    <r>
      <rPr>
        <b/>
        <sz val="11"/>
        <color theme="1"/>
        <rFont val="Arial Narrow"/>
        <family val="2"/>
      </rPr>
      <t>16/07/2021.</t>
    </r>
    <r>
      <rPr>
        <sz val="11"/>
        <color theme="1"/>
        <rFont val="Arial Narrow"/>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Narrow"/>
        <family val="2"/>
      </rPr>
      <t>POSPR-P-002</t>
    </r>
    <r>
      <rPr>
        <sz val="11"/>
        <color theme="1"/>
        <rFont val="Arial Narrow"/>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t>
    </r>
  </si>
  <si>
    <r>
      <t xml:space="preserve">16/07/2021. </t>
    </r>
    <r>
      <rPr>
        <sz val="11"/>
        <color theme="1"/>
        <rFont val="Arial Narrow"/>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Narrow"/>
        <family val="2"/>
      </rPr>
      <t xml:space="preserve">
CONVENIO 361 de 2016 FAO,  s</t>
    </r>
    <r>
      <rPr>
        <sz val="11"/>
        <color theme="1"/>
        <rFont val="Arial Narrow"/>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Narrow"/>
        <family val="2"/>
      </rPr>
      <t xml:space="preserve">
CONVENIO 653 VALOR +- IDEA, </t>
    </r>
    <r>
      <rPr>
        <sz val="11"/>
        <color theme="1"/>
        <rFont val="Arial Narrow"/>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Narrow"/>
        <family val="2"/>
      </rPr>
      <t xml:space="preserve">
CONVENIO 715 del 2017 FONDO ADAPTACIÓN, </t>
    </r>
    <r>
      <rPr>
        <sz val="11"/>
        <color theme="1"/>
        <rFont val="Arial Narrow"/>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Narrow"/>
        <family val="2"/>
      </rPr>
      <t xml:space="preserve">
CONVENIO 951 DEL 2017 PNUD,  </t>
    </r>
    <r>
      <rPr>
        <sz val="11"/>
        <color theme="1"/>
        <rFont val="Arial Narrow"/>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Narrow"/>
        <family val="2"/>
      </rPr>
      <t xml:space="preserve">
CONVENIO 986 DEL 2017 OIM,  s</t>
    </r>
    <r>
      <rPr>
        <sz val="11"/>
        <color theme="1"/>
        <rFont val="Arial Narrow"/>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Narrow"/>
        <family val="2"/>
      </rPr>
      <t xml:space="preserve">
26/05/2021. </t>
    </r>
    <r>
      <rPr>
        <sz val="11"/>
        <color theme="1"/>
        <rFont val="Arial Narrow"/>
        <family val="2"/>
      </rPr>
      <t xml:space="preserve"> No solicitan eventualidad, la dependencia argumenta el cumplimiento de las actividades. </t>
    </r>
    <r>
      <rPr>
        <b/>
        <sz val="11"/>
        <color theme="1"/>
        <rFont val="Arial Narrow"/>
        <family val="2"/>
      </rPr>
      <t xml:space="preserve">
</t>
    </r>
    <r>
      <rPr>
        <sz val="11"/>
        <color theme="1"/>
        <rFont val="Arial Narrow"/>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</si>
  <si>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t xml:space="preserve">16/07/2021.  </t>
    </r>
    <r>
      <rPr>
        <sz val="11"/>
        <color theme="1"/>
        <rFont val="Arial Narrow"/>
        <family val="2"/>
      </rPr>
      <t>La Dirección de Ordenamiento Social de la Propiedad aportó 3 informes de  la gestión de recursos destinados a la financiación de la implementación de POSPR formulados que no cuentan con recursos, así:</t>
    </r>
    <r>
      <rPr>
        <b/>
        <sz val="11"/>
        <color theme="1"/>
        <rFont val="Arial Narrow"/>
        <family val="2"/>
      </rPr>
      <t xml:space="preserve">
INFORME AVANCES PROYECTO DE GESTIÓN DE RECURSOS PARA IMPLEMENTACIÓN POSPR SIN FINANCIACIÓN OCTUBRE-NOVIEMBRE DICIEMBRE 2020, </t>
    </r>
    <r>
      <rPr>
        <sz val="11"/>
        <color theme="1"/>
        <rFont val="Arial Narrow"/>
        <family val="2"/>
      </rPr>
      <t xml:space="preserve">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t>
    </r>
  </si>
  <si>
    <r>
      <t xml:space="preserve">16/07/2021.  </t>
    </r>
    <r>
      <rPr>
        <sz val="11"/>
        <color theme="1"/>
        <rFont val="Arial Narrow"/>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Narrow"/>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Narrow"/>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</si>
  <si>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 xml:space="preserve">25/05/2021. </t>
    </r>
    <r>
      <rPr>
        <sz val="11"/>
        <color indexed="8"/>
        <rFont val="Arial Narrow"/>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</si>
  <si>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rPr>
        <b/>
        <sz val="11"/>
        <color rgb="FF000000"/>
        <rFont val="Arial Narrow"/>
        <family val="2"/>
      </rPr>
      <t xml:space="preserve">30/06/2021. </t>
    </r>
    <r>
      <rPr>
        <sz val="11"/>
        <color indexed="8"/>
        <rFont val="Arial Narrow"/>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 xml:space="preserve">
25/05/2021.</t>
    </r>
    <r>
      <rPr>
        <sz val="11"/>
        <color indexed="8"/>
        <rFont val="Arial Narrow"/>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</si>
  <si>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r>
      <rPr>
        <b/>
        <sz val="11"/>
        <color theme="1"/>
        <rFont val="Arial Narrow"/>
        <family val="2"/>
      </rPr>
      <t xml:space="preserve">19/07/2021.  </t>
    </r>
    <r>
      <rPr>
        <sz val="11"/>
        <color theme="1"/>
        <rFont val="Arial Narrow"/>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Narrow"/>
        <family val="2"/>
      </rPr>
      <t xml:space="preserve">
12/07/2021.</t>
    </r>
    <r>
      <rPr>
        <sz val="11"/>
        <color theme="1"/>
        <rFont val="Arial Narrow"/>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</si>
  <si>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12/07/2021.  </t>
    </r>
    <r>
      <rPr>
        <sz val="11"/>
        <color theme="1"/>
        <rFont val="Arial Narrow"/>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Narrow"/>
        <family val="2"/>
      </rPr>
      <t xml:space="preserve">
</t>
    </r>
    <r>
      <rPr>
        <sz val="11"/>
        <color theme="1"/>
        <rFont val="Arial Narrow"/>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</si>
  <si>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Narrow"/>
        <family val="2"/>
      </rPr>
      <t xml:space="preserve">
09/07/2021</t>
    </r>
    <r>
      <rPr>
        <sz val="11"/>
        <color theme="1"/>
        <rFont val="Arial Narrow"/>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</si>
  <si>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Narrow"/>
        <family val="2"/>
      </rPr>
      <t xml:space="preserve">19/07/2021. </t>
    </r>
    <r>
      <rPr>
        <sz val="11"/>
        <color theme="1"/>
        <rFont val="Arial Narrow"/>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</si>
  <si>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Narrow"/>
        <family val="2"/>
      </rPr>
      <t xml:space="preserve">12/07/2021.  </t>
    </r>
    <r>
      <rPr>
        <sz val="11"/>
        <color theme="1"/>
        <rFont val="Arial Narrow"/>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</si>
  <si>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rFont val="Arial Narrow"/>
        <family val="2"/>
      </rPr>
      <t xml:space="preserve">12/07/2021.  </t>
    </r>
    <r>
      <rPr>
        <sz val="11"/>
        <rFont val="Arial Narrow"/>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Narrow"/>
        <family val="2"/>
      </rPr>
      <t xml:space="preserve">
</t>
    </r>
    <r>
      <rPr>
        <sz val="11"/>
        <rFont val="Arial Narrow"/>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</si>
  <si>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Narrow"/>
        <family val="2"/>
      </rPr>
      <t xml:space="preserve">
12/07/2021.</t>
    </r>
    <r>
      <rPr>
        <sz val="11"/>
        <color theme="1"/>
        <rFont val="Arial Narrow"/>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Narrow"/>
        <family val="2"/>
      </rPr>
      <t>SPAGJ:</t>
    </r>
    <r>
      <rPr>
        <sz val="11"/>
        <color theme="1"/>
        <rFont val="Arial Narrow"/>
        <family val="2"/>
      </rPr>
      <t xml:space="preserve"> Identificaciones prediales 4,81%, DPAP 103,5%, Actos administrativos de conformación o no del expediente 44,86%, ITJP 37% y  No. AA de inicio o no, archivo 113,3%. 
</t>
    </r>
    <r>
      <rPr>
        <b/>
        <sz val="11"/>
        <color theme="1"/>
        <rFont val="Arial Narrow"/>
        <family val="2"/>
      </rPr>
      <t>SSJ:</t>
    </r>
    <r>
      <rPr>
        <sz val="11"/>
        <color theme="1"/>
        <rFont val="Arial Narrow"/>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</si>
  <si>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gobernaza y titulación, además se propone el poder trabajar en articulación con otras entidades para abordar los temas de violencia de género.              e) Modelo de agenda de las sesiones.</t>
  </si>
  <si>
    <t>En la sesion del 05 de mayo del 2021 en los avances del primer trimestre, se dio cumplimiento al requerimiento de mejoras en el sistema de informacion para las consultas de informacion sobre titulacion conjunta.</t>
  </si>
  <si>
    <t>de acuerdo a los compromisos se realizo capacitaciones a los lideres de la UGT y atencion al ciudadano.</t>
  </si>
  <si>
    <t xml:space="preserve">En la sesion de 05 de mayo de 2021 en los compromisos del segundo trimestre es elaborar herramienta pedagogica (cartilla) dirigidas a mujeres rurales donde se expone el procedimiento de formalizacion,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</si>
  <si>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r>
      <rPr>
        <b/>
        <sz val="11"/>
        <color theme="1"/>
        <rFont val="Arial Narrow"/>
        <family val="2"/>
      </rPr>
      <t>20/07/2021.</t>
    </r>
    <r>
      <rPr>
        <sz val="11"/>
        <color theme="1"/>
        <rFont val="Arial Narrow"/>
        <family val="2"/>
      </rPr>
      <t xml:space="preserve">  La acción de mejora presentó cumplimiento, toda vez que, se observó la elaboración de la herramienta pedagógica (cartilla) dirigida a mujeres rurales donde se expone el procedimiento de formalización.</t>
    </r>
  </si>
  <si>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</si>
  <si>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21/07/2021. </t>
    </r>
    <r>
      <rPr>
        <sz val="11"/>
        <color theme="1"/>
        <rFont val="Arial Narrow"/>
        <family val="2"/>
      </rPr>
      <t xml:space="preserve"> En atención a las gestiones y soportes suministrados, la acción de mejora presentó cumplimiento. </t>
    </r>
  </si>
  <si>
    <r>
      <rPr>
        <b/>
        <sz val="11"/>
        <color theme="1"/>
        <rFont val="Arial Narrow"/>
        <family val="2"/>
      </rPr>
      <t xml:space="preserve">21/07/2021. </t>
    </r>
    <r>
      <rPr>
        <sz val="11"/>
        <color theme="1"/>
        <rFont val="Arial Narrow"/>
        <family val="2"/>
      </rPr>
      <t xml:space="preserve"> La acción de mejora presentó cumplimiento, toda vez que, se observó acta que incluyó y desarrolló la metodología de los talleres de empoderamiento a las mujeres rurales.</t>
    </r>
  </si>
  <si>
    <r>
      <rPr>
        <b/>
        <sz val="11"/>
        <color theme="1"/>
        <rFont val="Arial Narrow"/>
        <family val="2"/>
      </rPr>
      <t xml:space="preserve">21/07/2021.  </t>
    </r>
    <r>
      <rPr>
        <sz val="11"/>
        <color theme="1"/>
        <rFont val="Arial Narrow"/>
        <family val="2"/>
      </rPr>
      <t xml:space="preserve">La acción de mejora presentó cumplimiento, toda vez que, se observó requerimiento para la mejora de  las consultas de información sobre titulación conjunta. </t>
    </r>
  </si>
  <si>
    <r>
      <rPr>
        <b/>
        <sz val="11"/>
        <color theme="1"/>
        <rFont val="Arial Narrow"/>
        <family val="2"/>
      </rPr>
      <t xml:space="preserve">19/07/2021.  </t>
    </r>
    <r>
      <rPr>
        <sz val="11"/>
        <color theme="1"/>
        <rFont val="Arial Narrow"/>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Narrow"/>
        <family val="2"/>
      </rPr>
      <t xml:space="preserve">
12/07/2021. </t>
    </r>
    <r>
      <rPr>
        <sz val="11"/>
        <color theme="1"/>
        <rFont val="Arial Narrow"/>
        <family val="2"/>
      </rPr>
      <t xml:space="preserve"> La Dirección de Gestión Jurídica de Tierras suministro 4 informes de gestión de la siguiente manera:
</t>
    </r>
    <r>
      <rPr>
        <b/>
        <sz val="11"/>
        <color theme="1"/>
        <rFont val="Arial Narrow"/>
        <family val="2"/>
      </rPr>
      <t>ENERO Y FEBRERO:</t>
    </r>
    <r>
      <rPr>
        <sz val="11"/>
        <color theme="1"/>
        <rFont val="Arial Narrow"/>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Narrow"/>
        <family val="2"/>
      </rPr>
      <t>MARZO:</t>
    </r>
    <r>
      <rPr>
        <sz val="11"/>
        <color theme="1"/>
        <rFont val="Arial Narrow"/>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Narrow"/>
        <family val="2"/>
      </rPr>
      <t>ABRIL:</t>
    </r>
    <r>
      <rPr>
        <sz val="11"/>
        <color theme="1"/>
        <rFont val="Arial Narrow"/>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Narrow"/>
        <family val="2"/>
      </rPr>
      <t>MAYO:</t>
    </r>
    <r>
      <rPr>
        <sz val="11"/>
        <color theme="1"/>
        <rFont val="Arial Narrow"/>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</si>
  <si>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Narrow"/>
        <family val="2"/>
      </rPr>
      <t>12/07/2021.</t>
    </r>
    <r>
      <rPr>
        <sz val="11"/>
        <color theme="1"/>
        <rFont val="Arial Narrow"/>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</si>
  <si>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Narrow"/>
        <family val="2"/>
      </rPr>
      <t xml:space="preserve">12/07/20214. </t>
    </r>
    <r>
      <rPr>
        <sz val="11"/>
        <color theme="1"/>
        <rFont val="Arial Narrow"/>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</si>
  <si>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 xml:space="preserve">19/07/2021.  </t>
    </r>
    <r>
      <rPr>
        <sz val="11"/>
        <color theme="1"/>
        <rFont val="Arial Narrow"/>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Narrow"/>
        <family val="2"/>
      </rPr>
      <t xml:space="preserve">
12/07/2021.</t>
    </r>
    <r>
      <rPr>
        <sz val="11"/>
        <color theme="1"/>
        <rFont val="Arial Narrow"/>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</si>
  <si>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Narrow"/>
        <family val="2"/>
      </rPr>
      <t xml:space="preserve">21/07/2021. </t>
    </r>
    <r>
      <rPr>
        <sz val="11"/>
        <color theme="1"/>
        <rFont val="Arial Narrow"/>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Narrow"/>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Narrow"/>
        <family val="2"/>
      </rPr>
      <t xml:space="preserve">En atención a las gestiones y soportes suministrados, la acción de mejora presentó cumplimiento. </t>
    </r>
    <r>
      <rPr>
        <b/>
        <sz val="11"/>
        <color theme="1"/>
        <rFont val="Arial Narrow"/>
        <family val="2"/>
      </rPr>
      <t xml:space="preserve">
12/07/2021.</t>
    </r>
    <r>
      <rPr>
        <sz val="11"/>
        <color theme="1"/>
        <rFont val="Arial Narrow"/>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Narrow"/>
        <family val="2"/>
      </rPr>
      <t>Memorando 20213200041923 del 08/03/2021</t>
    </r>
    <r>
      <rPr>
        <sz val="11"/>
        <color theme="1"/>
        <rFont val="Arial Narrow"/>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Narrow"/>
        <family val="2"/>
      </rPr>
      <t>Memorando 20216200046793 del 11/03/2021</t>
    </r>
    <r>
      <rPr>
        <sz val="11"/>
        <color theme="1"/>
        <rFont val="Arial Narrow"/>
        <family val="2"/>
      </rPr>
      <t xml:space="preserve">, procedente de la SAF a través del cual se informa que  la base de datos ha sido enviada por medio de correo electrónico a la ejecutiva comercial France Farfán para su respectiva revisión.
</t>
    </r>
    <r>
      <rPr>
        <b/>
        <sz val="11"/>
        <color theme="1"/>
        <rFont val="Arial Narrow"/>
        <family val="2"/>
      </rPr>
      <t>Memorando 20213200105813 del 29/04/2021</t>
    </r>
    <r>
      <rPr>
        <sz val="11"/>
        <color theme="1"/>
        <rFont val="Arial Narrow"/>
        <family val="2"/>
      </rPr>
      <t xml:space="preserve">, procedente la SPAGJ indica que a la fecha no contamos con el análisis y concepto de la empresa 4/72 que le permitiera concluir los porcentajes y estados expuestos en el cuadro referenciado.
</t>
    </r>
    <r>
      <rPr>
        <b/>
        <sz val="11"/>
        <color theme="1"/>
        <rFont val="Arial Narrow"/>
        <family val="2"/>
      </rPr>
      <t>Constancia de publicación de citación en página web del 25/06/2021</t>
    </r>
    <r>
      <rPr>
        <sz val="11"/>
        <color theme="1"/>
        <rFont val="Arial Narrow"/>
        <family val="2"/>
      </rPr>
      <t xml:space="preserve">, emitida por la SSIT respecto a la Citación para notificación personal de la Resolución No 3740 del 20 de mayo de 2020 - ARROYO GRANDE.
</t>
    </r>
    <r>
      <rPr>
        <b/>
        <sz val="11"/>
        <color theme="1"/>
        <rFont val="Arial Narrow"/>
        <family val="2"/>
      </rPr>
      <t>Citación para notificación personal del 11/06/2021</t>
    </r>
    <r>
      <rPr>
        <sz val="11"/>
        <color theme="1"/>
        <rFont val="Arial Narrow"/>
        <family val="2"/>
      </rPr>
      <t xml:space="preserve">, emitida por la SPAGJ dirigida a 268 personas, la cual estará publicada en la página web de la Agencia, por un término de 05
días hábiles contados a partir del 16 de junio de 2021.
</t>
    </r>
    <r>
      <rPr>
        <b/>
        <sz val="11"/>
        <color theme="1"/>
        <rFont val="Arial Narrow"/>
        <family val="2"/>
      </rPr>
      <t>Documento sin fecha,</t>
    </r>
    <r>
      <rPr>
        <sz val="11"/>
        <color theme="1"/>
        <rFont val="Arial Narrow"/>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</si>
  <si>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Narrow"/>
        <family val="2"/>
      </rPr>
      <t>21/07/2021.</t>
    </r>
    <r>
      <rPr>
        <sz val="11"/>
        <color theme="1"/>
        <rFont val="Arial Narrow"/>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</si>
  <si>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21/07/2021. </t>
    </r>
    <r>
      <rPr>
        <sz val="11"/>
        <color theme="1"/>
        <rFont val="Arial Narrow"/>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</si>
  <si>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20/07/2021. </t>
    </r>
    <r>
      <rPr>
        <sz val="11"/>
        <color theme="1"/>
        <rFont val="Arial Narrow"/>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</si>
  <si>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13/07/2021. </t>
    </r>
    <r>
      <rPr>
        <sz val="11"/>
        <color theme="1"/>
        <rFont val="Arial Narrow"/>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</si>
  <si>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</si>
  <si>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rgb="FF000000"/>
        <rFont val="Arial Narrow"/>
        <family val="2"/>
      </rPr>
      <t>30/06/2021.</t>
    </r>
    <r>
      <rPr>
        <sz val="11"/>
        <color indexed="8"/>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</si>
  <si>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rgb="FF000000"/>
        <rFont val="Arial Narrow"/>
        <family val="2"/>
      </rPr>
      <t xml:space="preserve">30/06/2021. </t>
    </r>
    <r>
      <rPr>
        <sz val="11"/>
        <color indexed="8"/>
        <rFont val="Arial Narrow"/>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</si>
  <si>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</si>
  <si>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Narrow"/>
        <family val="2"/>
      </rPr>
      <t>30/06/2021</t>
    </r>
    <r>
      <rPr>
        <sz val="11"/>
        <color theme="1"/>
        <rFont val="Arial Narrow"/>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</si>
  <si>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t>Subdirección de Acceso a Tierras en Zonas Focalizadas
Dirección de Asuntos Étnicos</t>
  </si>
  <si>
    <r>
      <rPr>
        <b/>
        <sz val="11"/>
        <color theme="1"/>
        <rFont val="Arial Narrow"/>
        <family val="2"/>
      </rPr>
      <t xml:space="preserve">12/07/2021.  </t>
    </r>
    <r>
      <rPr>
        <sz val="11"/>
        <color theme="1"/>
        <rFont val="Arial Narrow"/>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</si>
  <si>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Narrow"/>
        <family val="2"/>
      </rPr>
      <t xml:space="preserve">
09/07/2021.</t>
    </r>
    <r>
      <rPr>
        <sz val="11"/>
        <color theme="1"/>
        <rFont val="Arial Narrow"/>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</si>
  <si>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</si>
  <si>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 xml:space="preserve">19/07/2021.  </t>
    </r>
    <r>
      <rPr>
        <sz val="11"/>
        <color theme="1"/>
        <rFont val="Arial Narrow"/>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Narrow"/>
        <family val="2"/>
      </rPr>
      <t xml:space="preserve">
12/07/2021. </t>
    </r>
    <r>
      <rPr>
        <sz val="11"/>
        <color theme="1"/>
        <rFont val="Arial Narrow"/>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</si>
  <si>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Narrow"/>
        <family val="2"/>
      </rPr>
      <t xml:space="preserve">
Memorando 20211020144473 del 02/06/2021.</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</si>
  <si>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14/07/2021.</t>
    </r>
    <r>
      <rPr>
        <sz val="11"/>
        <color theme="1"/>
        <rFont val="Arial Narrow"/>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Narrow"/>
        <family val="2"/>
      </rPr>
      <t xml:space="preserve">Segundo trimestre </t>
    </r>
    <r>
      <rPr>
        <sz val="11"/>
        <color theme="1"/>
        <rFont val="Arial Narrow"/>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</si>
  <si>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Narrow"/>
        <family val="2"/>
      </rPr>
      <t xml:space="preserve">
</t>
    </r>
    <r>
      <rPr>
        <sz val="11"/>
        <color theme="1"/>
        <rFont val="Arial Narrow"/>
        <family val="2"/>
      </rPr>
      <t xml:space="preserve">La acción de mejora se encuentra en términos, su ejecución se programó para el periodo comprendido del 1/01/2021 al 30/12/2021, para el periodo evaluado reportó avances de gestión.
</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</si>
  <si>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Narrow"/>
        <family val="2"/>
      </rPr>
      <t xml:space="preserve">19/01/2021.  </t>
    </r>
    <r>
      <rPr>
        <sz val="11"/>
        <color theme="1"/>
        <rFont val="Arial Narrow"/>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Narrow"/>
        <family val="2"/>
      </rPr>
      <t xml:space="preserve">
12/07/2021.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</si>
  <si>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r>
      <rPr>
        <b/>
        <sz val="11"/>
        <rFont val="Arial Narrow"/>
        <family val="2"/>
      </rPr>
      <t xml:space="preserve">19/07/2021.  </t>
    </r>
    <r>
      <rPr>
        <sz val="11"/>
        <rFont val="Arial Narrow"/>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Narrow"/>
        <family val="2"/>
      </rPr>
      <t xml:space="preserve">
12/07/2021. </t>
    </r>
    <r>
      <rPr>
        <sz val="11"/>
        <rFont val="Arial Narrow"/>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</si>
  <si>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Narrow"/>
        <family val="2"/>
      </rPr>
      <t xml:space="preserve">
09/07/2021.  </t>
    </r>
    <r>
      <rPr>
        <sz val="11"/>
        <color theme="1"/>
        <rFont val="Arial Narrow"/>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</si>
  <si>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Narrow"/>
        <family val="2"/>
      </rPr>
      <t xml:space="preserve">19/07/2021.  </t>
    </r>
    <r>
      <rPr>
        <sz val="11"/>
        <color theme="1"/>
        <rFont val="Arial Narrow"/>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Narrow"/>
        <family val="2"/>
      </rPr>
      <t xml:space="preserve">
09/07/2021.</t>
    </r>
    <r>
      <rPr>
        <sz val="11"/>
        <color theme="1"/>
        <rFont val="Arial Narrow"/>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</si>
  <si>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Narrow"/>
        <family val="2"/>
      </rPr>
      <t xml:space="preserve">
09/07/2021.  </t>
    </r>
    <r>
      <rPr>
        <sz val="11"/>
        <color theme="1"/>
        <rFont val="Arial Narrow"/>
        <family val="2"/>
      </rPr>
      <t>La Subdirección de Procesos Agrarios y Gestión Jurídica suministró los siguientes documentos:</t>
    </r>
    <r>
      <rPr>
        <b/>
        <sz val="11"/>
        <color theme="1"/>
        <rFont val="Arial Narrow"/>
        <family val="2"/>
      </rPr>
      <t xml:space="preserve">
INFORME TÉCNICO-JURÍDICO PRELIMINAR PREDIO: LOTE - FINCA - FMI: 146-42134 DEPARTAMENTO CÓRDOBA MUNICIPIO SAN ANTERO del 31 de marzo de 2021, </t>
    </r>
    <r>
      <rPr>
        <sz val="11"/>
        <color theme="1"/>
        <rFont val="Arial Narrow"/>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Narrow"/>
        <family val="2"/>
      </rPr>
      <t>INFORME TÉCNICO-JURÍDICO PRELIMINAR PREDIO : CARRERA 8 # 16A-93 URBANIZACION SAN BERNARDO UN LOTE Y LAS MEJORAS EN EL EXISTENTES
FMI: 225-19725</t>
    </r>
    <r>
      <rPr>
        <sz val="11"/>
        <color theme="1"/>
        <rFont val="Arial Narrow"/>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Narrow"/>
        <family val="2"/>
      </rPr>
      <t xml:space="preserve">
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</si>
  <si>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19/07/2021.</t>
    </r>
    <r>
      <rPr>
        <sz val="11"/>
        <color theme="1"/>
        <rFont val="Arial Narrow"/>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Narrow"/>
        <family val="2"/>
      </rPr>
      <t xml:space="preserve">
12/07/2021.  </t>
    </r>
    <r>
      <rPr>
        <sz val="11"/>
        <color theme="1"/>
        <rFont val="Arial Narrow"/>
        <family val="2"/>
      </rPr>
      <t>La Subdirección de Seguridad Jurídica de Tierras informó que,</t>
    </r>
    <r>
      <rPr>
        <b/>
        <sz val="11"/>
        <color theme="1"/>
        <rFont val="Arial Narrow"/>
        <family val="2"/>
      </rPr>
      <t xml:space="preserve"> </t>
    </r>
    <r>
      <rPr>
        <sz val="11"/>
        <color theme="1"/>
        <rFont val="Arial Narrow"/>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Narrow"/>
        <family val="2"/>
      </rPr>
      <t xml:space="preserve"> </t>
    </r>
    <r>
      <rPr>
        <sz val="11"/>
        <color theme="1"/>
        <rFont val="Arial Narrow"/>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</si>
  <si>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</si>
  <si>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</si>
  <si>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</si>
  <si>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</si>
  <si>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</si>
  <si>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</si>
  <si>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</si>
  <si>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</si>
  <si>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</si>
  <si>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Narrow"/>
        <family val="2"/>
      </rPr>
      <t xml:space="preserve">13/07/2021. </t>
    </r>
    <r>
      <rPr>
        <sz val="11"/>
        <color theme="1"/>
        <rFont val="Arial Narrow"/>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</si>
  <si>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 xml:space="preserve">16/07/2020. </t>
    </r>
    <r>
      <rPr>
        <sz val="11"/>
        <color theme="1"/>
        <rFont val="Arial Narrow"/>
        <family val="2"/>
      </rPr>
      <t>En atención a lo anterior, la acción de mejora presentó cumplimiento, toda vez que se observó 3 informes  de  la gestión de recursos destinados a la financiación de la implementación de POSPR formulados que no cuentan con recursos.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</si>
  <si>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</si>
  <si>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</si>
  <si>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</si>
  <si>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14/07/2021.  </t>
    </r>
    <r>
      <rPr>
        <sz val="11"/>
        <color theme="1"/>
        <rFont val="Arial Narrow"/>
        <family val="2"/>
      </rPr>
      <t>En atención a las evidencias allegadas, la acción de mejora presentó cumplimiento, toda vez que, se observó soportes de la capacitación mediante la cual se socialice el nuevo protocolo.</t>
    </r>
  </si>
  <si>
    <r>
      <rPr>
        <b/>
        <sz val="11"/>
        <color theme="1"/>
        <rFont val="Arial Narrow"/>
        <family val="2"/>
      </rPr>
      <t xml:space="preserve">16/07/2021. </t>
    </r>
    <r>
      <rPr>
        <sz val="11"/>
        <color theme="1"/>
        <rFont val="Arial Narrow"/>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</si>
  <si>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</si>
  <si>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</si>
  <si>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Narrow"/>
        <family val="2"/>
      </rPr>
      <t xml:space="preserve">15/07/2021. </t>
    </r>
    <r>
      <rPr>
        <sz val="11"/>
        <color theme="1"/>
        <rFont val="Arial Narrow"/>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Narrow"/>
        <family val="2"/>
      </rPr>
      <t xml:space="preserve">
</t>
    </r>
    <r>
      <rPr>
        <sz val="11"/>
        <color theme="1"/>
        <rFont val="Arial Narrow"/>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Narrow"/>
        <family val="2"/>
      </rPr>
      <t xml:space="preserve">
08/07/2021.</t>
    </r>
    <r>
      <rPr>
        <sz val="11"/>
        <color theme="1"/>
        <rFont val="Arial Narrow"/>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</si>
  <si>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Narrow"/>
        <family val="2"/>
      </rPr>
      <t xml:space="preserve">15/07/2021.  </t>
    </r>
    <r>
      <rPr>
        <sz val="11"/>
        <color theme="1"/>
        <rFont val="Arial Narrow"/>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Narrow"/>
        <family val="2"/>
      </rPr>
      <t xml:space="preserve">
07/07/2021.</t>
    </r>
    <r>
      <rPr>
        <sz val="11"/>
        <color theme="1"/>
        <rFont val="Arial Narrow"/>
        <family val="2"/>
      </rPr>
      <t xml:space="preserve"> La Secretaría General suministró los siguientes documentos:
</t>
    </r>
    <r>
      <rPr>
        <b/>
        <sz val="11"/>
        <color theme="1"/>
        <rFont val="Arial Narrow"/>
        <family val="2"/>
      </rPr>
      <t>INFORME PROCEDIMIENTOS ADMINISTRTIVOS - CONTRATO DE ARRENDAMIENTO SOBRE BALDIOS RESERVADOS ARCHIPIELAGO DE NUESTRA SEÑORA DEL ROSARIO Y SAN BERNARDO</t>
    </r>
    <r>
      <rPr>
        <sz val="11"/>
        <color theme="1"/>
        <rFont val="Arial Narrow"/>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Narrow"/>
        <family val="2"/>
      </rPr>
      <t>INFORME DE CARTERA E INGRESOS ARRENDAMIENTOS ISLAS DEL ROSARIO Y SAN BERNARNDO, CORTE 25/06/2021.</t>
    </r>
    <r>
      <rPr>
        <sz val="11"/>
        <color theme="1"/>
        <rFont val="Arial Narrow"/>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Narrow"/>
        <family val="2"/>
      </rPr>
      <t xml:space="preserve">INFORME GENERAL DE LA GESTIÓN DE SUPERVISIÓN. </t>
    </r>
    <r>
      <rPr>
        <sz val="11"/>
        <color theme="1"/>
        <rFont val="Arial Narrow"/>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</si>
  <si>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Narrow"/>
        <family val="2"/>
      </rPr>
      <t xml:space="preserve">22/07/2021.  </t>
    </r>
    <r>
      <rPr>
        <sz val="11"/>
        <color theme="1"/>
        <rFont val="Arial Narrow"/>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obsevandose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Narrow"/>
        <family val="2"/>
      </rPr>
      <t>http://intranet.agenciadetierras.gov.co/wp-content/uploads/2021/07/GEMA-I-001_PROGRAMACI%C3%93N_ZONAS_INTERVENIR_POR_LA_ANT_.pdf</t>
    </r>
    <r>
      <rPr>
        <b/>
        <sz val="11"/>
        <color rgb="FF0070C0"/>
        <rFont val="Arial Narrow"/>
        <family val="2"/>
      </rPr>
      <t xml:space="preserve">
</t>
    </r>
    <r>
      <rPr>
        <sz val="11"/>
        <rFont val="Arial Narrow"/>
        <family val="2"/>
      </rPr>
      <t xml:space="preserve">En concordancia con lo anterior, la accion de mejora presentó cumplimiento, toda vez que se observó instructivo actualizado y publicado. 
</t>
    </r>
    <r>
      <rPr>
        <b/>
        <sz val="11"/>
        <color theme="1"/>
        <rFont val="Arial Narrow"/>
        <family val="2"/>
      </rPr>
      <t xml:space="preserve">
16/07/2021. </t>
    </r>
    <r>
      <rPr>
        <sz val="11"/>
        <color theme="1"/>
        <rFont val="Arial Narrow"/>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Narrow"/>
        <family val="2"/>
      </rPr>
      <t>GEMA-I-001</t>
    </r>
    <r>
      <rPr>
        <sz val="11"/>
        <color theme="1"/>
        <rFont val="Arial Narrow"/>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Narrow"/>
        <family val="2"/>
      </rPr>
      <t>http://intranet.agenciadetierras.gov.co/wp-content/uploads/2018/04/GEMA-I-001-PROGRAMACI%CE%B1N-DE-ZONAS-A-INTERVENIR-POR-LA-ANT-MEDIANTE-PLANES-DE-ORDENAMIENTO-SO.pdf</t>
    </r>
    <r>
      <rPr>
        <sz val="11"/>
        <color theme="1"/>
        <rFont val="Arial Narrow"/>
        <family val="2"/>
      </rPr>
      <t xml:space="preserve">
En concordancia con lo anterior, la acción de mejora presentó incumplimiento, toda vez que no se observó la publicación del documento.</t>
    </r>
  </si>
  <si>
    <r>
      <rPr>
        <b/>
        <sz val="11"/>
        <color theme="1"/>
        <rFont val="Arial Narrow"/>
        <family val="2"/>
      </rPr>
      <t xml:space="preserve">14/07/2021.  </t>
    </r>
    <r>
      <rPr>
        <sz val="11"/>
        <color theme="1"/>
        <rFont val="Arial Narrow"/>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t>
    </r>
  </si>
  <si>
    <r>
      <rPr>
        <b/>
        <sz val="11"/>
        <color theme="1"/>
        <rFont val="Arial Narrow"/>
        <family val="2"/>
      </rPr>
      <t xml:space="preserve">14/07/2021. </t>
    </r>
    <r>
      <rPr>
        <sz val="11"/>
        <color theme="1"/>
        <rFont val="Arial Narrow"/>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t>
    </r>
  </si>
  <si>
    <r>
      <rPr>
        <b/>
        <sz val="11"/>
        <color theme="1"/>
        <rFont val="Arial Narrow"/>
        <family val="2"/>
      </rPr>
      <t>14/01/2021.</t>
    </r>
    <r>
      <rPr>
        <sz val="11"/>
        <color theme="1"/>
        <rFont val="Arial Narrow"/>
        <family val="2"/>
      </rPr>
      <t xml:space="preserve">  La Subdirección de Sistemas de Información de Tierras allegó los siguientes avances:
</t>
    </r>
    <r>
      <rPr>
        <b/>
        <sz val="11"/>
        <color theme="1"/>
        <rFont val="Arial Narrow"/>
        <family val="2"/>
      </rPr>
      <t xml:space="preserve">Modulo Baldíos Restitución, </t>
    </r>
    <r>
      <rPr>
        <sz val="11"/>
        <color theme="1"/>
        <rFont val="Arial Narrow"/>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Narrow"/>
        <family val="2"/>
      </rPr>
      <t>Modulo Baldíos Persona Natural 160:</t>
    </r>
    <r>
      <rPr>
        <sz val="11"/>
        <color theme="1"/>
        <rFont val="Arial Narrow"/>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Narrow"/>
        <family val="2"/>
      </rPr>
      <t>MODULO BALDÍOS RESTITUCIÓN</t>
    </r>
    <r>
      <rPr>
        <sz val="11"/>
        <color theme="1"/>
        <rFont val="Arial Narrow"/>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indicandose que se pondrán en proceso de desarrollo de software, para lo cual es preciso se establezca si dichos desarrollos haran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t>
    </r>
    <r>
      <rPr>
        <b/>
        <sz val="11"/>
        <color theme="1"/>
        <rFont val="Arial Narrow"/>
        <family val="2"/>
      </rPr>
      <t>MODULOS BALDÍOS PERSONA NATURAL 160</t>
    </r>
    <r>
      <rPr>
        <sz val="11"/>
        <color theme="1"/>
        <rFont val="Arial Narrow"/>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La acción de mejora presentó avances de gestión documentados, sin embargo, es preciso para evaluar su ejecución se fortalezca la disposicion de la información en atención a la unidad de medida establecida.</t>
    </r>
  </si>
  <si>
    <r>
      <rPr>
        <b/>
        <sz val="11"/>
        <color theme="1"/>
        <rFont val="Arial Narrow"/>
        <family val="2"/>
      </rPr>
      <t xml:space="preserve">14/01/2021. </t>
    </r>
    <r>
      <rPr>
        <sz val="11"/>
        <color theme="1"/>
        <rFont val="Arial Narrow"/>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terminos</t>
    </r>
  </si>
  <si>
    <r>
      <rPr>
        <b/>
        <sz val="11"/>
        <color theme="1"/>
        <rFont val="Arial Narrow"/>
        <family val="2"/>
      </rPr>
      <t>14/07/2021.</t>
    </r>
    <r>
      <rPr>
        <sz val="11"/>
        <color theme="1"/>
        <rFont val="Arial Narrow"/>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Narrow"/>
        <family val="2"/>
      </rPr>
      <t>http://intranet.agenciadetierras.gov.co/wp-content/uploads/2021/06/GINFO-PT-001-PROTOCOLO-REPORTE-DE-INFORMACIO%CC%81N-INSTITUCIONAL-DE-PROCESOS-MISIONALES-ORIGINAL-FIRMADO_.pdf</t>
    </r>
    <r>
      <rPr>
        <sz val="11"/>
        <color theme="1"/>
        <rFont val="Arial Narrow"/>
        <family val="2"/>
      </rPr>
      <t xml:space="preserve">
En concordancia con lo anterior, la acción de mejora presentó cumplimiento, toda vez que, se observó el protocolo para el manejo de la información. No obstante, su elaboración fue posterior a la fecha establecida para su ejeucición, a saber, 15/05/2021.</t>
    </r>
  </si>
  <si>
    <r>
      <rPr>
        <b/>
        <sz val="11"/>
        <color theme="1"/>
        <rFont val="Arial Narrow"/>
        <family val="2"/>
      </rPr>
      <t xml:space="preserve">14/07/2021. </t>
    </r>
    <r>
      <rPr>
        <sz val="11"/>
        <color theme="1"/>
        <rFont val="Arial Narrow"/>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ateción a las evidencias allegadas, la acción de mejora presentó cumplimiento, toda vez que, se observó soportes de la capacitación mediante la cual se socialice el nuevo protocolo.</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</si>
  <si>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01/07/2021 al 1/09/2021.</t>
    </r>
  </si>
  <si>
    <r>
      <rPr>
        <b/>
        <sz val="11"/>
        <color theme="1"/>
        <rFont val="Arial Narrow"/>
        <family val="2"/>
      </rPr>
      <t xml:space="preserve">14/07/2021. </t>
    </r>
    <r>
      <rPr>
        <sz val="11"/>
        <color theme="1"/>
        <rFont val="Arial Narrow"/>
        <family val="2"/>
      </rPr>
      <t xml:space="preserve"> La Subdirección de Sistemas de Información de Tierras  allegó  la pieza grafica"Duplicidad de puntajespara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</si>
  <si>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14/07/2021.</t>
    </r>
    <r>
      <rPr>
        <sz val="11"/>
        <color theme="1"/>
        <rFont val="Arial Narrow"/>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</si>
  <si>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22/07/2021 </t>
    </r>
    <r>
      <rPr>
        <sz val="11"/>
        <color theme="1"/>
        <rFont val="Arial Narrow"/>
        <family val="2"/>
      </rPr>
      <t>El responsable de ejecución, mediante correo electronico aclaro lo solicitado asi: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t>
    </r>
    <r>
      <rPr>
        <b/>
        <sz val="11"/>
        <color theme="1"/>
        <rFont val="Arial Narrow"/>
        <family val="2"/>
      </rPr>
      <t xml:space="preserve">
21/07/2021
</t>
    </r>
    <r>
      <rPr>
        <sz val="11"/>
        <color theme="1"/>
        <rFont val="Arial Narrow"/>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t>
    </r>
    <r>
      <rPr>
        <b/>
        <sz val="11"/>
        <color theme="1"/>
        <rFont val="Arial Narrow"/>
        <family val="2"/>
      </rPr>
      <t xml:space="preserve">
14/07/2021.</t>
    </r>
    <r>
      <rPr>
        <sz val="11"/>
        <color theme="1"/>
        <rFont val="Arial Narrow"/>
        <family val="2"/>
      </rPr>
      <t xml:space="preserve">  La Subdirección de Sistemas de Información de Tierras indicó que, una vez creado el cronograma de capacitaciones, se procedió a dar cumplimiento con las actividades registradas, reportando la lista de participantes.
</t>
    </r>
    <r>
      <rPr>
        <b/>
        <sz val="11"/>
        <color theme="1"/>
        <rFont val="Arial Narrow"/>
        <family val="2"/>
      </rPr>
      <t/>
    </r>
  </si>
  <si>
    <r>
      <rPr>
        <b/>
        <sz val="11"/>
        <color theme="1"/>
        <rFont val="Arial Narrow"/>
        <family val="2"/>
      </rPr>
      <t>22/07/2021.</t>
    </r>
    <r>
      <rPr>
        <sz val="11"/>
        <color theme="1"/>
        <rFont val="Arial Narrow"/>
        <family val="2"/>
      </rPr>
      <t xml:space="preserve">  La acción presentó cumplimiento, toda vez que, se observó el  Cronograma de capacitación y listas de asistencia</t>
    </r>
  </si>
  <si>
    <t>Se sostuvieron reuniones los  21 y 28 de diciembre de 2020 con la gobernación del Huila, la CAM y alcaldias muniicipales en las que se discutió la necesidad de una convocatoria nueva de compra de predios para analizar bajo las condiciones técnicas definidas en el acuerdo. Para la cual, por parte de la ANT fue remitido el dia 22 de diciembre  de 2020 a la gobernación, el listado de predios jurídicamente viables junto con los shapes para el análisis y dar continuidad en el proceso de compra,  previa validación técnica. Se está en espera de la continuación y la formalización del acuerdo.</t>
  </si>
  <si>
    <r>
      <rPr>
        <b/>
        <sz val="11"/>
        <color theme="1"/>
        <rFont val="Arial Narrow"/>
        <family val="2"/>
      </rPr>
      <t>16/07/2021.</t>
    </r>
    <r>
      <rPr>
        <sz val="11"/>
        <color theme="1"/>
        <rFont val="Arial Narrow"/>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t>
    </r>
  </si>
  <si>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solicita a la Oficina de Control Interno validar la ejecución de la Acción de Mejora según las evidencias aportadas en su momento.</t>
  </si>
  <si>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</si>
  <si>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r>
      <t xml:space="preserve">16/07/2021. </t>
    </r>
    <r>
      <rPr>
        <sz val="11"/>
        <color theme="1"/>
        <rFont val="Arial Narrow"/>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Narrow"/>
        <family val="2"/>
      </rPr>
      <t xml:space="preserve">
</t>
    </r>
    <r>
      <rPr>
        <sz val="11"/>
        <color theme="1"/>
        <rFont val="Arial Narrow"/>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Narrow"/>
        <family val="2"/>
      </rPr>
      <t xml:space="preserve">.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</si>
  <si>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</si>
  <si>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r>
      <rPr>
        <b/>
        <sz val="11"/>
        <color theme="1"/>
        <rFont val="Arial Narrow"/>
        <family val="2"/>
      </rPr>
      <t xml:space="preserve">16/07/2021. </t>
    </r>
    <r>
      <rPr>
        <sz val="11"/>
        <color theme="1"/>
        <rFont val="Arial Narrow"/>
        <family val="2"/>
      </rPr>
      <t>La Dirección de Acceso a Tierras, manifestó que, Ejecutada. Por medio de correo electrónico el 27 ene 2021 fue allegada evidencia a la OCI. Teniendo en cuenta lo enviado, se da ejecución a esta acción de mejora.
Se evidenciaron, dos poligonos actualizados por parte de la ANT, y un informe denominado Solución de conflictos limítrofes de la ZRC Cuenca del río Pato y valle de Balsillas -ZRCPB, medienta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</si>
  <si>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16/07/2021.</t>
    </r>
    <r>
      <rPr>
        <sz val="11"/>
        <color theme="1"/>
        <rFont val="Arial Narrow"/>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extemporanea.
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</si>
  <si>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2021/02/02 y finalización 2023/02/02.</t>
    </r>
  </si>
  <si>
    <t>La acción de mejora se encuentra planificada para ejecución del 2021/02/02 al 2023/12/22.</t>
  </si>
  <si>
    <r>
      <rPr>
        <b/>
        <sz val="11"/>
        <color theme="1"/>
        <rFont val="Arial Narrow"/>
        <family val="2"/>
      </rPr>
      <t xml:space="preserve">16/07/2021. </t>
    </r>
    <r>
      <rPr>
        <sz val="11"/>
        <color theme="1"/>
        <rFont val="Arial Narrow"/>
        <family val="2"/>
      </rPr>
      <t>La Dirección de Acceso a Tierras, manifestó que, La acción de mejora se encuentra planificada para ejecución del 2021/02/02 al 2023/12/22.</t>
    </r>
  </si>
  <si>
    <r>
      <rPr>
        <b/>
        <sz val="11"/>
        <color theme="1"/>
        <rFont val="Arial Narrow"/>
        <family val="2"/>
      </rPr>
      <t>16/07/2021.</t>
    </r>
    <r>
      <rPr>
        <sz val="11"/>
        <color theme="1"/>
        <rFont val="Arial Narrow"/>
        <family val="2"/>
      </rPr>
      <t xml:space="preserve"> La Dirección de Acceso a Tierras, manifestó que, la acción de mejora se encuentra planificada para ejecución del 2021/02/02 al 2023/12/22.</t>
    </r>
  </si>
  <si>
    <r>
      <rPr>
        <b/>
        <sz val="11"/>
        <color theme="1"/>
        <rFont val="Arial Narrow"/>
        <family val="2"/>
      </rPr>
      <t xml:space="preserve">16/07/2021. </t>
    </r>
    <r>
      <rPr>
        <sz val="11"/>
        <color theme="1"/>
        <rFont val="Arial Narrow"/>
        <family val="2"/>
      </rPr>
      <t xml:space="preserve">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</si>
  <si>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t>
    </r>
  </si>
  <si>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</si>
  <si>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t>
    </r>
  </si>
  <si>
    <t>La acción de mejora se encuentra planificada para finalización 2021/07/04.</t>
  </si>
  <si>
    <r>
      <rPr>
        <b/>
        <sz val="11"/>
        <color theme="1"/>
        <rFont val="Arial Narrow"/>
        <family val="2"/>
      </rPr>
      <t xml:space="preserve">16/07/2021. </t>
    </r>
    <r>
      <rPr>
        <sz val="11"/>
        <color theme="1"/>
        <rFont val="Arial Narrow"/>
        <family val="2"/>
      </rPr>
      <t>La Dirección de Acceso a Tierras, manifestó que, La acción de mejora se encuentra planificada para finalización 2021/07/04.</t>
    </r>
  </si>
  <si>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</si>
  <si>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t>
    </r>
    <r>
      <rPr>
        <b/>
        <sz val="11"/>
        <color theme="1"/>
        <rFont val="Arial Narrow"/>
        <family val="2"/>
      </rPr>
      <t xml:space="preserve">
19/07/2021. </t>
    </r>
    <r>
      <rPr>
        <sz val="11"/>
        <color theme="1"/>
        <rFont val="Arial Narrow"/>
        <family val="2"/>
      </rPr>
      <t xml:space="preserve">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identifación de los predios que presentan ocupación y no cuentan con un contrato actualmente.
La acción presente la gestión ejecutada, la cual se encuentra documentada mediante el informe de cumplimiento de la actividad formulada, en los tiempos establecidos.
</t>
    </r>
  </si>
  <si>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</si>
  <si>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r>
      <t xml:space="preserve">19/07/2021. </t>
    </r>
    <r>
      <rPr>
        <sz val="11"/>
        <color theme="1"/>
        <rFont val="Arial Narrow"/>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proposito de invitar a los ocupantes de los predios a la regularización de su situación, mediante ORFEO y la bandeja de correo electronico (islasdelrosario@ant.gov.co) 
La acción presente la gestión ejecutada, la cual se encuentra documentada mediante el informe de cumplimiento de la actividad formulada y los comunicados emitirdos, en los tiempos establecidos.</t>
    </r>
  </si>
  <si>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comunció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tambien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</si>
  <si>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t>
    </r>
    <r>
      <rPr>
        <b/>
        <sz val="11"/>
        <color theme="1"/>
        <rFont val="Arial Narrow"/>
        <family val="2"/>
      </rPr>
      <t xml:space="preserve">
19/07/2021. </t>
    </r>
    <r>
      <rPr>
        <sz val="11"/>
        <color theme="1"/>
        <rFont val="Arial Narrow"/>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Narrow"/>
        <family val="2"/>
      </rPr>
      <t xml:space="preserve">
</t>
    </r>
    <r>
      <rPr>
        <sz val="11"/>
        <color theme="1"/>
        <rFont val="Arial Narrow"/>
        <family val="2"/>
      </rPr>
      <t xml:space="preserve">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realizadó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t>
    </r>
  </si>
  <si>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</si>
  <si>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</si>
  <si>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 xml:space="preserve">16/07/2021. La Dirección de Acceso a Tierras, manifestó que,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Archipiélagosde  Nuestra  Señora  del  Rosario  y  San Bernardo,  que  es  de  competencia exclusiva  del IGAC 
La acción de mejora reportó avances de gestión documentados, referente a los cuatro informes de las gestiones adelantadas por la ANT, dando como ejecutada la acción de mejora.
</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</si>
  <si>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uidades de medida, sino la determinación de la ruta jurírica.</t>
  </si>
  <si>
    <t>16/07/2021.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mesainstruccional conjunta para tratar el asunto.
La acción de mejora reportó avances de gestión documentados, referente a los cuatro informes de las gestiones adelantadas por la ANT, dando como ejecutada la acción de mejora.</t>
  </si>
  <si>
    <t>La acción de mejora se encuentra en términos y planificada para ejecución del 19/08/2020 al 30/08/2021.</t>
  </si>
  <si>
    <r>
      <rPr>
        <b/>
        <sz val="11"/>
        <color theme="1"/>
        <rFont val="Arial Narrow"/>
        <family val="2"/>
      </rPr>
      <t xml:space="preserve">16/07/2021. </t>
    </r>
    <r>
      <rPr>
        <sz val="11"/>
        <color theme="1"/>
        <rFont val="Arial Narrow"/>
        <family val="2"/>
      </rPr>
      <t>La Dirección de Acceso a Tierras, manifestó que, La acción de mejora se encuentra en términos y planificada para ejecución del 19/08/2020 al 30/08/2021.</t>
    </r>
  </si>
  <si>
    <t>Se realizó una mesa de trabajo el 02 de junio de 2021, en la cual se aportaron insumos para continuar con el desarrollo del módulo. Actividad finaliza el 2022/06/30.</t>
  </si>
  <si>
    <r>
      <rPr>
        <b/>
        <sz val="11"/>
        <color theme="1"/>
        <rFont val="Arial Narrow"/>
        <family val="2"/>
      </rPr>
      <t>16/07/2021.</t>
    </r>
    <r>
      <rPr>
        <sz val="11"/>
        <color theme="1"/>
        <rFont val="Arial Narrow"/>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t>
    </r>
  </si>
  <si>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</si>
  <si>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r>
      <rPr>
        <b/>
        <sz val="11"/>
        <color theme="1"/>
        <rFont val="Arial Narrow"/>
        <family val="2"/>
      </rPr>
      <t>16/07/2021.</t>
    </r>
    <r>
      <rPr>
        <sz val="11"/>
        <color theme="1"/>
        <rFont val="Arial Narrow"/>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teminos establecidos. 
La acción de mejora reportó gestión, que se encuentra documentada en el ajsute de la Base de Datos Folio de Matricula Inmobiliaria, por lo cual se da por ejecutada.</t>
    </r>
  </si>
  <si>
    <r>
      <rPr>
        <b/>
        <sz val="11"/>
        <color theme="1"/>
        <rFont val="Arial Narrow"/>
        <family val="2"/>
      </rPr>
      <t>16/07/2021</t>
    </r>
    <r>
      <rPr>
        <sz val="11"/>
        <color theme="1"/>
        <rFont val="Arial Narrow"/>
        <family val="2"/>
      </rPr>
      <t>. La Dirección de Acceso a Tierras, manifestó que, la acción de mejora se encuentra planificada para inicio de ejecución  el 2021/01/18 y finalización 2021/12/17.</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</si>
  <si>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2021/01/02 y finalización 2021/12/30.</t>
    </r>
  </si>
  <si>
    <r>
      <rPr>
        <b/>
        <sz val="11"/>
        <color theme="1"/>
        <rFont val="Arial Narrow"/>
        <family val="2"/>
      </rPr>
      <t>23/07/2021</t>
    </r>
    <r>
      <rPr>
        <sz val="11"/>
        <color theme="1"/>
        <rFont val="Arial Narrow"/>
        <family val="2"/>
      </rPr>
      <t xml:space="preserve"> La acción de mejora se encuentra planificada para ejecución del 2021/02/15 al 2021/12/31.</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</si>
  <si>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  La dependencia no suministro soportes de gestión sobre el avance de la actividad.</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</si>
  <si>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t>
    </r>
  </si>
  <si>
    <r>
      <rPr>
        <b/>
        <sz val="11"/>
        <color theme="1"/>
        <rFont val="Arial Narrow"/>
        <family val="2"/>
      </rPr>
      <t xml:space="preserve">23/07/2021. </t>
    </r>
    <r>
      <rPr>
        <sz val="11"/>
        <color theme="1"/>
        <rFont val="Arial Narrow"/>
        <family val="2"/>
      </rPr>
      <t xml:space="preserve"> La acción de mejora se encuentra en términos y su ejecución esta planificada del  2021/02/15 al 2021/12/31.  La dependencia no suministro soportes de gestión sobre el avance de la actividad.</t>
    </r>
  </si>
  <si>
    <r>
      <rPr>
        <b/>
        <sz val="11"/>
        <color theme="1"/>
        <rFont val="Arial Narrow"/>
        <family val="2"/>
      </rPr>
      <t>23/07/2021</t>
    </r>
    <r>
      <rPr>
        <sz val="11"/>
        <color theme="1"/>
        <rFont val="Arial Narrow"/>
        <family val="2"/>
      </rPr>
      <t xml:space="preserve"> La acción de mejora se encuentra en términos y su ejecución esta planificada del  2021/03/15 al 2021/12/31.</t>
    </r>
  </si>
  <si>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actividada por ejecutada y se cierre la respectiva acción, por haberse aportado los dos (2) informes requeridos y cumplido con el compromiso adquirido en el plan de mejoramiento.</t>
  </si>
  <si>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t>
    </r>
  </si>
  <si>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</si>
  <si>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Narrow"/>
        <family val="2"/>
      </rPr>
      <t>19/07/2021</t>
    </r>
    <r>
      <rPr>
        <sz val="11"/>
        <color theme="1"/>
        <rFont val="Arial Narrow"/>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t>
    </r>
  </si>
  <si>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</si>
  <si>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t>
    </r>
  </si>
  <si>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</si>
  <si>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r>
      <t xml:space="preserve">19/07/2021.  </t>
    </r>
    <r>
      <rPr>
        <sz val="11"/>
        <color theme="1"/>
        <rFont val="Arial Narrow"/>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yenlas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t>
    </r>
  </si>
  <si>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</si>
  <si>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La acción de mejora se encuentra planificada para inicio de ejecución el 2021/04/01 y finalización 2022/01/31. Depende de la respuesta que remitan el IGAC y Catastro Antioquia, que se solicitó en AME-515.</t>
  </si>
  <si>
    <r>
      <rPr>
        <b/>
        <sz val="11"/>
        <color theme="1"/>
        <rFont val="Arial Narrow"/>
        <family val="2"/>
      </rPr>
      <t>19/07/2021.</t>
    </r>
    <r>
      <rPr>
        <sz val="11"/>
        <color theme="1"/>
        <rFont val="Arial Narrow"/>
        <family val="2"/>
      </rPr>
      <t xml:space="preserve">  La acción de mejora se encuentra en términos y su ejecución esta planificada del  2021/04/01 al 2022/01/31.  La dependencia  suministro avance de la actividad.</t>
    </r>
  </si>
  <si>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</si>
  <si>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r>
      <rPr>
        <b/>
        <sz val="11"/>
        <color theme="1"/>
        <rFont val="Arial Narrow"/>
        <family val="2"/>
      </rPr>
      <t>19/07/2021.</t>
    </r>
    <r>
      <rPr>
        <sz val="11"/>
        <color theme="1"/>
        <rFont val="Arial Narrow"/>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</si>
  <si>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t>Ejecutada. Se envió memorando a la Coordinación de Gestión Contractual, solicitando crear y/o mantener una carpeta digital y física con la información suministrada por cada área misional responsable, en relación a los convenios suscritos.</t>
  </si>
  <si>
    <r>
      <rPr>
        <b/>
        <sz val="11"/>
        <color theme="1"/>
        <rFont val="Arial Narrow"/>
        <family val="2"/>
      </rPr>
      <t>19/07/2021.</t>
    </r>
    <r>
      <rPr>
        <sz val="11"/>
        <color theme="1"/>
        <rFont val="Arial Narrow"/>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</si>
  <si>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Upra y la ANT, dando cumplimiento a esta acción de mejora</t>
  </si>
  <si>
    <r>
      <rPr>
        <b/>
        <sz val="11"/>
        <color theme="1"/>
        <rFont val="Arial Narrow"/>
        <family val="2"/>
      </rPr>
      <t>19/07/2021</t>
    </r>
    <r>
      <rPr>
        <sz val="11"/>
        <color theme="1"/>
        <rFont val="Arial Narrow"/>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</si>
  <si>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t>La acción de mejora se encuentra en términos y su ejecución esta planificada del  2021/07/01 al 2023/07/01</t>
  </si>
  <si>
    <r>
      <rPr>
        <b/>
        <sz val="11"/>
        <color theme="1"/>
        <rFont val="Arial Narrow"/>
        <family val="2"/>
      </rPr>
      <t>19/07/2021.</t>
    </r>
    <r>
      <rPr>
        <sz val="11"/>
        <color theme="1"/>
        <rFont val="Arial Narrow"/>
        <family val="2"/>
      </rPr>
      <t xml:space="preserve">  La acción de mejora se encuentra en términos y su ejecución esta planificada del 1/07/2021 al 1/07/2023.  No allegaron avances de gestión.</t>
    </r>
  </si>
  <si>
    <t>La acción de mejora se encuentra en términos y su ejecución esta planificada del  2021/02/01 al 2022/06/30</t>
  </si>
  <si>
    <r>
      <rPr>
        <b/>
        <sz val="11"/>
        <color theme="1"/>
        <rFont val="Arial Narrow"/>
        <family val="2"/>
      </rPr>
      <t>19/07/2021.</t>
    </r>
    <r>
      <rPr>
        <sz val="11"/>
        <color theme="1"/>
        <rFont val="Arial Narrow"/>
        <family val="2"/>
      </rPr>
      <t xml:space="preserve">  La acción de mejora se encuentra en términos y su ejecución esta planificada del 1/02/2021 al 30/06/2023.  No allegaron avances de gestión.</t>
    </r>
  </si>
  <si>
    <t>La acción de mejora se encuentra en términos y su ejecución esta planificada del 2021/02/01 al 2022/06/30</t>
  </si>
  <si>
    <r>
      <rPr>
        <b/>
        <sz val="11"/>
        <color theme="1"/>
        <rFont val="Arial Narrow"/>
        <family val="2"/>
      </rPr>
      <t xml:space="preserve">19/07/2021. </t>
    </r>
    <r>
      <rPr>
        <sz val="11"/>
        <color theme="1"/>
        <rFont val="Arial Narrow"/>
        <family val="2"/>
      </rPr>
      <t xml:space="preserve"> La acción de mejora se encuentra en términos y su ejecución esta planificada del 1/02/2021 al 30/06/2022.  No allegaron avances de gestión.</t>
    </r>
  </si>
  <si>
    <t>La acción de mejora se encuentra planificada para inicio de ejecución  el 2021/03/15 y finalización 2021/07/15</t>
  </si>
  <si>
    <r>
      <rPr>
        <b/>
        <sz val="11"/>
        <color theme="1"/>
        <rFont val="Arial Narrow"/>
        <family val="2"/>
      </rPr>
      <t>19/07/2021</t>
    </r>
    <r>
      <rPr>
        <sz val="11"/>
        <color theme="1"/>
        <rFont val="Arial Narrow"/>
        <family val="2"/>
      </rPr>
      <t>.  La acción de mejora se encuentra en términos y su ejecución esta planificada del 15/03/2021 al 15/07/2021.  No allegaron avances de gestión.</t>
    </r>
  </si>
  <si>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</si>
  <si>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r>
      <rPr>
        <b/>
        <sz val="11"/>
        <color theme="1"/>
        <rFont val="Arial Narrow"/>
        <family val="2"/>
      </rPr>
      <t xml:space="preserve">19/07/2021. </t>
    </r>
    <r>
      <rPr>
        <sz val="11"/>
        <color theme="1"/>
        <rFont val="Arial Narrow"/>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t>
    </r>
  </si>
  <si>
    <t>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</si>
  <si>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t>El Comité está planteado con fecha propuesta para la realización el próximo 12 de julio de 2021, debido a que por la contingencia sanitaria que atraviesa el país no se ha logrado sesionar.</t>
  </si>
  <si>
    <r>
      <rPr>
        <b/>
        <sz val="11"/>
        <color theme="1"/>
        <rFont val="Arial Narrow"/>
        <family val="2"/>
      </rPr>
      <t xml:space="preserve">19/07/2021 </t>
    </r>
    <r>
      <rPr>
        <sz val="11"/>
        <color theme="1"/>
        <rFont val="Arial Narrow"/>
        <family val="2"/>
      </rPr>
      <t xml:space="preserve">La dependencia manifiesta que no se ha realizado sesión del Comité para la Gerencia y Administración del Fondo de Tierras para la Reforma Rural Integral debido a la contingencia sanitaria que atraviesa el país. </t>
    </r>
  </si>
  <si>
    <t>Acción en terminos de ejecución (31/12/2021)
A la fecha se han realizado cinco  reuniones de seguimiento y se adjuntan cuatro actas (la quinta está en revisión) De esta manera, se ha realizado el seguimiento en los términos planteados en esta acción de mejora.</t>
  </si>
  <si>
    <r>
      <t xml:space="preserve">19/07/2021. </t>
    </r>
    <r>
      <rPr>
        <sz val="11"/>
        <color theme="1"/>
        <rFont val="Arial Narrow"/>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t>
    </r>
  </si>
  <si>
    <t>Entre la Oficina de Control Interno y la Oficina de Planeación se adelantaron mesas de trabajo orientadas por asesor el DAFP, Andrés Mendez,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terminos de los roles y responsabilidades para la gestión de Planes de mejoramiento, entre otros aspectos clave analizados. Dicho Mapa de aseguramiento permite establecer las tareas de monitoreo, seguimiento y evaluación de los Planes de mejoramiento.</t>
  </si>
  <si>
    <r>
      <rPr>
        <b/>
        <sz val="11"/>
        <color theme="1"/>
        <rFont val="Arial Narrow"/>
        <family val="2"/>
      </rPr>
      <t>19/07/2021</t>
    </r>
    <r>
      <rPr>
        <sz val="11"/>
        <color theme="1"/>
        <rFont val="Arial Narrow"/>
        <family val="2"/>
      </rPr>
      <t>. La Oficina de Planeación, manifestó que, Entre la Oficina de Control Interno y la Oficina de Planeación se adelantaron mesas de trabajo orientadas por asesor el DAFP, Andrés Mendez,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t>
    </r>
  </si>
  <si>
    <t>Acción en terminos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</si>
  <si>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r>
      <t>19/07/2021.</t>
    </r>
    <r>
      <rPr>
        <sz val="11"/>
        <color rgb="FF000000"/>
        <rFont val="Arial Narrow"/>
        <family val="2"/>
      </rPr>
      <t xml:space="preserve"> 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t>
    </r>
  </si>
  <si>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t>
  </si>
  <si>
    <r>
      <rPr>
        <b/>
        <sz val="11"/>
        <color theme="1"/>
        <rFont val="Arial Narrow"/>
        <family val="2"/>
      </rPr>
      <t>19/07/2021.</t>
    </r>
    <r>
      <rPr>
        <sz val="11"/>
        <color theme="1"/>
        <rFont val="Arial Narrow"/>
        <family val="2"/>
      </rPr>
      <t xml:space="preserve"> La Oficina de Planeación, manifiestó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
La acción de mejora  tiene una fecha de ejecución del 11/08/2021 al 30/12/2021, por lo anterior se encuentra en terminos de ejecución, sin embargo, se sugiere a la Oficina de Planeación adelantar las tareas pertinentes para dar cumplimiento a la actividad en los tiempos establecidos. </t>
    </r>
  </si>
  <si>
    <t>Acción en terminos de ejecucuión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</si>
  <si>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t xml:space="preserve">19/07/2021. La Oficina de Planeación, manifiestó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</si>
  <si>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</si>
  <si>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 xml:space="preserve">Acción en términos de ejecución (30/11/2021)
Conforme a lo expuesto en la actividd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</si>
  <si>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r>
      <rPr>
        <b/>
        <sz val="11"/>
        <color theme="1"/>
        <rFont val="Arial Narrow"/>
        <family val="2"/>
      </rPr>
      <t xml:space="preserve">19/07/2021. </t>
    </r>
    <r>
      <rPr>
        <sz val="11"/>
        <color theme="1"/>
        <rFont val="Arial Narrow"/>
        <family val="2"/>
      </rPr>
      <t xml:space="preserve">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
La acción de mejora tiene una fecha de ejecución del 1/02/2021 al 10/08/2021,sin embargo, se sugiere a la Oficina de Planeación adelantar las tareas pertinentes para dar cumplimiento a la actividad en los tiempos establecidos. </t>
    </r>
  </si>
  <si>
    <t>Acción cumplida. 
Se remitió comunicación al MADR para establecer la coordinación y acompañamiento a los planes de trabajo ODS.</t>
  </si>
  <si>
    <t>Actividad ejecutada.
Se realizaron los ajustes frente a las observaciones hechas la aprobación del PNFMPR.</t>
  </si>
  <si>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t>
    </r>
  </si>
  <si>
    <t>Actividad ejecutada.
Se realizaron mesas de trabajo para atender las observaciones hechas al documento.</t>
  </si>
  <si>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screenshot "Agenda mesa de trabajoTeams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t>
    </r>
  </si>
  <si>
    <r>
      <rPr>
        <b/>
        <sz val="11"/>
        <color theme="1"/>
        <rFont val="Arial Narrow"/>
        <family val="2"/>
      </rPr>
      <t>21/07/2021.</t>
    </r>
    <r>
      <rPr>
        <sz val="11"/>
        <color theme="1"/>
        <rFont val="Arial Narrow"/>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t>
    </r>
  </si>
  <si>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</si>
  <si>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r>
    <r>
      <rPr>
        <b/>
        <sz val="11"/>
        <color theme="1"/>
        <rFont val="Arial Narrow"/>
        <family val="2"/>
      </rPr>
      <t xml:space="preserve">
20/07/2021. </t>
    </r>
    <r>
      <rPr>
        <sz val="11"/>
        <color theme="1"/>
        <rFont val="Arial Narrow"/>
        <family val="2"/>
      </rPr>
      <t xml:space="preserve">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t>
    </r>
  </si>
  <si>
    <t>Acción en términos de Ejecución (30/12/2021)
El indicador se ha venido reportando (ven anexo "soporte del reporte indicador ODS 1.4") sin embargo se está a la espera de la solicitud de ajuuste a la ficha técnica como a los reporte, lo anterior sustenado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</si>
  <si>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r>
      <rPr>
        <b/>
        <sz val="11"/>
        <color theme="1"/>
        <rFont val="Arial Narrow"/>
        <family val="2"/>
      </rPr>
      <t>20/07/2021,</t>
    </r>
    <r>
      <rPr>
        <sz val="11"/>
        <color theme="1"/>
        <rFont val="Arial Narrow"/>
        <family val="2"/>
      </rPr>
      <t xml:space="preserve"> La dependencia presentó avances relacionados al reporte del indicador, sin embargo no se presentaron soportes de la actividad. 
La actividad se encuentra en términos para su ejecución con fecha de cierre 30/12/2021</t>
    </r>
  </si>
  <si>
    <t>Acción en terminos de ejecución (31/12/2021).
El reporte de la vigencia 2020 se realizó el 25 de marzo de 2021, sin embargo este se ajustarría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</si>
  <si>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r>
      <rPr>
        <b/>
        <sz val="11"/>
        <color theme="1"/>
        <rFont val="Arial Narrow"/>
        <family val="2"/>
      </rPr>
      <t>20/07/2021</t>
    </r>
    <r>
      <rPr>
        <sz val="11"/>
        <color theme="1"/>
        <rFont val="Arial Narrow"/>
        <family val="2"/>
      </rPr>
      <t>.  La acción de mejora se encuentra en términos y su ejecución esta planificada para finalizar el 31/12/2021.  La dependencia  suministro avance de la actividad.</t>
    </r>
  </si>
  <si>
    <t>Acción en terminos de ejecución (31/12/2021).
SE esta a la espera de la aprobación de los indicadores SIIPO, una vez se aproben se dejará explcitó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</si>
  <si>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r>
      <t xml:space="preserve">20/07/2021. </t>
    </r>
    <r>
      <rPr>
        <sz val="11"/>
        <color theme="1"/>
        <rFont val="Arial Narrow"/>
        <family val="2"/>
      </rPr>
      <t>La dependencia manifiesta quese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t>
    </r>
  </si>
  <si>
    <t>En sesión del Comité Institucional de Control Interno, de fecha 30 de junio de 2021, se acordo el cambio de la acción de mejora en el sentido de Realizar el procedimiento técnico contenido en el acuerdo 024 de 1996 para la preentación al Consejo Directivo de los proyectos de acuerdo</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</si>
  <si>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</si>
  <si>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</si>
  <si>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r>
      <rPr>
        <b/>
        <sz val="11"/>
        <color theme="1"/>
        <rFont val="Arial Narrow"/>
        <family val="2"/>
      </rPr>
      <t>22/07/2021.</t>
    </r>
    <r>
      <rPr>
        <sz val="11"/>
        <color theme="1"/>
        <rFont val="Arial Narrow"/>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r>
    <r>
      <rPr>
        <b/>
        <sz val="11"/>
        <color theme="1"/>
        <rFont val="Arial Narrow"/>
        <family val="2"/>
      </rPr>
      <t>19/07/2021.</t>
    </r>
    <r>
      <rPr>
        <sz val="11"/>
        <color theme="1"/>
        <rFont val="Arial Narrow"/>
        <family val="2"/>
      </rPr>
      <t xml:space="preserve"> No registra reporte por parte de la Oficina de Planeación, por lo anterior se da por incumplida la acción de mejora, ya que no reportan gestión en los plazos definidos de la actividad.
</t>
    </r>
  </si>
  <si>
    <r>
      <rPr>
        <b/>
        <sz val="11"/>
        <color theme="1"/>
        <rFont val="Arial Narrow"/>
        <family val="2"/>
      </rPr>
      <t xml:space="preserve">19/07/2021. </t>
    </r>
    <r>
      <rPr>
        <sz val="11"/>
        <color theme="1"/>
        <rFont val="Arial Narrow"/>
        <family val="2"/>
      </rPr>
      <t xml:space="preserve">La Oficina de Planeación, manifiestó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t>
    </r>
  </si>
  <si>
    <r>
      <rPr>
        <b/>
        <sz val="11"/>
        <color theme="1"/>
        <rFont val="Arial Narrow"/>
        <family val="2"/>
      </rPr>
      <t xml:space="preserve">21/07/2021.  </t>
    </r>
    <r>
      <rPr>
        <sz val="11"/>
        <color theme="1"/>
        <rFont val="Arial Narrow"/>
        <family val="2"/>
      </rPr>
      <t xml:space="preserve">La acción de mejora tiene una fecha de ejecución del 1/02/2021 al 31/12/2021,sin embargo, se sugiere a la Oficina de Planeación adelantar las tareas pertinentes para dar cumplimiento a la actividad en los tiempos establecidos. </t>
    </r>
  </si>
  <si>
    <r>
      <rPr>
        <b/>
        <sz val="11"/>
        <color theme="1"/>
        <rFont val="Arial Narrow"/>
        <family val="2"/>
      </rPr>
      <t xml:space="preserve">21/07/2021. </t>
    </r>
    <r>
      <rPr>
        <sz val="11"/>
        <color theme="1"/>
        <rFont val="Arial Narrow"/>
        <family val="2"/>
      </rPr>
      <t xml:space="preserve"> La acción de mejora tiene una fecha de ejecución del 1/02/2021 al 31/12/2021,sin embargo, se sugiere a la Oficina de Planeación adelantar las tareas pertinentes para dar cumplimiento a la actividad en los tiempos establecidos. </t>
    </r>
  </si>
  <si>
    <t>Actividad en terminos de ejecución (31/12/2021) 
En junio de 2021 comenzó la revisión del Macro proceso "Comunicación y gestión con grupis de interes". Se adjuntan registros de asistencia de de la mesa de trabajo Numero 1  y Copia de la Caracterización del proceso, con el control de los cambios consolidados</t>
  </si>
  <si>
    <r>
      <rPr>
        <b/>
        <sz val="11"/>
        <color theme="1"/>
        <rFont val="Arial Narrow"/>
        <family val="2"/>
      </rPr>
      <t>20/07/2021.</t>
    </r>
    <r>
      <rPr>
        <sz val="11"/>
        <color theme="1"/>
        <rFont val="Arial Narrow"/>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a la mesa de trabajo del 18/05/2021
-Caracterización del proceso, con el control de los cambios y comentarios activos
La actividad se encuentra en términos para su ejecución con fecha de cierre  31/12/2021</t>
    </r>
  </si>
  <si>
    <t>AME-623</t>
  </si>
  <si>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</si>
  <si>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rFont val="Arial Narrow"/>
        <family val="2"/>
      </rPr>
      <t xml:space="preserve">30/06/2021. </t>
    </r>
    <r>
      <rPr>
        <sz val="11"/>
        <rFont val="Arial Narrow"/>
        <family val="2"/>
      </rPr>
      <t xml:space="preserve"> 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Narrow"/>
        <family val="2"/>
      </rPr>
      <t>Memorando 20211020144393 del 02/06/2021.</t>
    </r>
    <r>
      <rPr>
        <sz val="11"/>
        <rFont val="Arial Narrow"/>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</si>
  <si>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</si>
  <si>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</si>
  <si>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</si>
  <si>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</si>
  <si>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15/07/2021.  </t>
    </r>
    <r>
      <rPr>
        <sz val="11"/>
        <color theme="1"/>
        <rFont val="Arial Narrow"/>
        <family val="2"/>
      </rPr>
      <t>La Dirección de Asuntos Étnicos en fase preliminar sumininistró remitio base de datos actualizada y ajustada para mayor comprensión en las columnas k (comunidad) y L (año de verificación), lo anterior, será objeto de verificaicón en el próximo seguimiento a planes de mejoramiento.</t>
    </r>
    <r>
      <rPr>
        <b/>
        <sz val="11"/>
        <color theme="1"/>
        <rFont val="Arial Narrow"/>
        <family val="2"/>
      </rPr>
      <t xml:space="preserve">
13/07/2021.</t>
    </r>
    <r>
      <rPr>
        <sz val="11"/>
        <color theme="1"/>
        <rFont val="Arial Narrow"/>
        <family val="2"/>
      </rPr>
      <t xml:space="preserve">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r>
  </si>
  <si>
    <r>
      <rPr>
        <b/>
        <sz val="11"/>
        <color theme="1"/>
        <rFont val="Arial Narrow"/>
        <family val="2"/>
      </rPr>
      <t>13/07/2021.</t>
    </r>
    <r>
      <rPr>
        <sz val="11"/>
        <color theme="1"/>
        <rFont val="Arial Narrow"/>
        <family val="2"/>
      </rPr>
      <t xml:space="preserve"> 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 xml:space="preserve">
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</si>
  <si>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theme="1"/>
        <rFont val="Arial Narrow"/>
        <family val="2"/>
      </rPr>
      <t>13/07/2021</t>
    </r>
    <r>
      <rPr>
        <sz val="11"/>
        <color theme="1"/>
        <rFont val="Arial Narrow"/>
        <family val="2"/>
      </rPr>
      <t>. La acción de mejora presentó cumplimiento, toda vez que, se observó la elaboración del procedimiento de Compra Directa de Predios con destino a las comunidades étnicas.</t>
    </r>
  </si>
  <si>
    <t>La acción de mejora se encuentra planificada para inicio de ejecución  el 2020/11/01 y finalización 2021/11/01</t>
  </si>
  <si>
    <r>
      <rPr>
        <b/>
        <sz val="11"/>
        <color theme="1"/>
        <rFont val="Arial Narrow"/>
        <family val="2"/>
      </rPr>
      <t xml:space="preserve">23/07/2021. </t>
    </r>
    <r>
      <rPr>
        <sz val="11"/>
        <color theme="1"/>
        <rFont val="Arial Narrow"/>
        <family val="2"/>
      </rPr>
      <t xml:space="preserve">El responsable de ejecución no reporto avances, La acción de mejora se encuentraregistra inicio de ejecución  el 2020/11/01 y su finalización esta programada para 2021/11/01
</t>
    </r>
    <r>
      <rPr>
        <b/>
        <sz val="11"/>
        <color theme="1"/>
        <rFont val="Arial Narrow"/>
        <family val="2"/>
      </rPr>
      <t xml:space="preserve">14/04/2021. </t>
    </r>
    <r>
      <rPr>
        <sz val="11"/>
        <color theme="1"/>
        <rFont val="Arial Narrow"/>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</si>
  <si>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</si>
  <si>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</si>
  <si>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22/07/2021.  </t>
    </r>
    <r>
      <rPr>
        <sz val="11"/>
        <color theme="1"/>
        <rFont val="Arial Narrow"/>
        <family val="2"/>
      </rPr>
      <t>La acción presenta la gestión ejecutada, la cual se encuentra documentada mediante el informe de cumplimiento de la actividad formulada, en los tiempos establecidos, cambiando su estado a ejecutada.</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</si>
  <si>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y los comunicados emitidos, en los tiempos establecidos.</t>
    </r>
  </si>
  <si>
    <r>
      <t xml:space="preserve">22/07/2021 </t>
    </r>
    <r>
      <rPr>
        <sz val="11"/>
        <color theme="1"/>
        <rFont val="Arial Narrow"/>
        <family val="2"/>
      </rPr>
      <t>La acción presente la gestión ejecutada, la cual se encuentra documentada mediante el informe de cumplimiento de la actividad formulada, en los tiempos establecidos, cambiando su estado a ejecutada.</t>
    </r>
  </si>
  <si>
    <r>
      <rPr>
        <b/>
        <sz val="11"/>
        <color theme="1"/>
        <rFont val="Arial Narrow"/>
        <family val="2"/>
      </rPr>
      <t xml:space="preserve">16/07/2021 </t>
    </r>
    <r>
      <rPr>
        <sz val="11"/>
        <color theme="1"/>
        <rFont val="Arial Narrow"/>
        <family val="2"/>
      </rPr>
      <t xml:space="preserve"> La acción de mejora reportó avances de gestión documentados, referente a los cuatro informes de las gestiones adelantadas por la ANT, dando como ejecutada la acción de mejora.</t>
    </r>
  </si>
  <si>
    <r>
      <t xml:space="preserve">16/07/2021  </t>
    </r>
    <r>
      <rPr>
        <sz val="11"/>
        <color theme="1"/>
        <rFont val="Arial Narrow"/>
        <family val="2"/>
      </rPr>
      <t>La acción de mejora reportó avances de gestión documentados, referente a los cuatro informes de las gestiones adelantadas por la ANT, dando como ejecutada la acción de mejora.</t>
    </r>
  </si>
  <si>
    <r>
      <rPr>
        <b/>
        <sz val="11"/>
        <color theme="1"/>
        <rFont val="Arial Narrow"/>
        <family val="2"/>
      </rPr>
      <t xml:space="preserve">19/07/2021 </t>
    </r>
    <r>
      <rPr>
        <sz val="11"/>
        <color theme="1"/>
        <rFont val="Arial Narrow"/>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</si>
  <si>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Narrow"/>
        <family val="2"/>
      </rPr>
      <t>19/07/2021.</t>
    </r>
    <r>
      <rPr>
        <sz val="11"/>
        <color theme="1"/>
        <rFont val="Arial Narrow"/>
        <family val="2"/>
      </rPr>
      <t xml:space="preserve"> La acción muestra gestión documentada, mediante los documentos de las mesas de trabajo entre la DAFP, Oficina de Planeación y Oficina de Control Interno, dando cómo ejecutada la actividad.</t>
    </r>
  </si>
  <si>
    <r>
      <rPr>
        <b/>
        <sz val="11"/>
        <color theme="1"/>
        <rFont val="Arial Narrow"/>
        <family val="2"/>
      </rPr>
      <t>21/07/2021</t>
    </r>
    <r>
      <rPr>
        <sz val="11"/>
        <color theme="1"/>
        <rFont val="Arial Narrow"/>
        <family val="2"/>
      </rPr>
      <t>. La acción presenta gestión documentada, por medio de un comunicado con el MADR, para dar optimo cumplimiento a la actividad dentro de los términos estipulados.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</si>
  <si>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</si>
  <si>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t xml:space="preserve">30/04/2021. Verificación realizada por el contratista Sergio Alejandro Matiz Parra
</t>
    </r>
    <r>
      <rPr>
        <sz val="11"/>
        <color rgb="FF000000"/>
        <rFont val="Arial Narrow"/>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</si>
  <si>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L</t>
    </r>
    <r>
      <rPr>
        <sz val="11"/>
        <color theme="1"/>
        <rFont val="Arial Narrow"/>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</si>
  <si>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S</t>
    </r>
    <r>
      <rPr>
        <sz val="11"/>
        <color theme="1"/>
        <rFont val="Arial Narrow"/>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</si>
  <si>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indexed="8"/>
        <rFont val="Arial Narrow"/>
        <family val="2"/>
      </rPr>
      <t>12/05/2021.  Verificación realizada por la contratista Eliana  Paola Castro Arrieta</t>
    </r>
    <r>
      <rPr>
        <sz val="11"/>
        <color indexed="8"/>
        <rFont val="Arial Narrow"/>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</si>
  <si>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Narrow"/>
        <family val="2"/>
      </rPr>
      <t>12/05/2021.  L</t>
    </r>
    <r>
      <rPr>
        <sz val="11"/>
        <color theme="1"/>
        <rFont val="Arial Narrow"/>
        <family val="2"/>
      </rPr>
      <t>a acción de mejora presentó cumplimiento, toda vez que, se evidenció la gestión sobre los 102 registros, tal como se señala en la AME, concordando con la meta y unidad de medida definida.</t>
    </r>
  </si>
  <si>
    <r>
      <rPr>
        <b/>
        <sz val="11"/>
        <color indexed="8"/>
        <rFont val="Arial Narrow"/>
        <family val="2"/>
      </rPr>
      <t>29/04/2021.   Verificación realizada por la Profesional Lila María Guzmán</t>
    </r>
    <r>
      <rPr>
        <sz val="11"/>
        <color indexed="8"/>
        <rFont val="Arial Narrow"/>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</si>
  <si>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Narrow"/>
        <family val="2"/>
      </rPr>
      <t xml:space="preserve">29/04/2021. </t>
    </r>
    <r>
      <rPr>
        <sz val="11"/>
        <color theme="1"/>
        <rFont val="Arial Narrow"/>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</si>
  <si>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t xml:space="preserve">14/05/2021. </t>
    </r>
    <r>
      <rPr>
        <sz val="11"/>
        <color rgb="FF000000"/>
        <rFont val="Arial Narrow"/>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reviso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Narrow"/>
        <family val="2"/>
      </rPr>
      <t xml:space="preserve">
30/04/2021.  Verificación realizada por el contratista Sergio Alejandro Matiz Parra.</t>
    </r>
    <r>
      <rPr>
        <sz val="11"/>
        <color rgb="FF000000"/>
        <rFont val="Arial Narrow"/>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Narrow"/>
        <family val="2"/>
      </rPr>
      <t xml:space="preserve">
</t>
    </r>
    <r>
      <rPr>
        <sz val="11"/>
        <color rgb="FF000000"/>
        <rFont val="Arial Narrow"/>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Narrow"/>
        <family val="2"/>
      </rPr>
      <t>	Memorandos 20201030277433 del 20/11/2020 y 20201030292113 del 02/12/2020</t>
    </r>
    <r>
      <rPr>
        <sz val="11"/>
        <color rgb="FF000000"/>
        <rFont val="Arial Narrow"/>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Narrow"/>
        <family val="2"/>
      </rPr>
      <t xml:space="preserve">
</t>
    </r>
  </si>
  <si>
    <r>
      <rPr>
        <b/>
        <sz val="11"/>
        <color theme="1"/>
        <rFont val="Arial Narrow"/>
        <family val="2"/>
      </rPr>
      <t xml:space="preserve">14/05/2021. </t>
    </r>
    <r>
      <rPr>
        <sz val="11"/>
        <color theme="1"/>
        <rFont val="Arial Narrow"/>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</si>
  <si>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rgb="FF000000"/>
        <rFont val="Arial Narrow"/>
        <family val="2"/>
      </rPr>
      <t>14/05/2021.</t>
    </r>
    <r>
      <rPr>
        <sz val="11"/>
        <color rgb="FF000000"/>
        <rFont val="Arial Narrow"/>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Narrow"/>
        <family val="2"/>
      </rPr>
      <t xml:space="preserve">
30/04/2021.  Verificación realizada por el contratista Sergio Alejandro Matiz Parra.
</t>
    </r>
    <r>
      <rPr>
        <sz val="11"/>
        <color indexed="8"/>
        <rFont val="Arial Narrow"/>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</si>
  <si>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Narrow"/>
        <family val="2"/>
      </rPr>
      <t xml:space="preserve">14/05/2021.  </t>
    </r>
    <r>
      <rPr>
        <sz val="11"/>
        <color theme="1"/>
        <rFont val="Arial Narrow"/>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</si>
  <si>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Narrow"/>
        <family val="2"/>
      </rPr>
      <t>29/04/2021.  L</t>
    </r>
    <r>
      <rPr>
        <sz val="11"/>
        <color theme="1"/>
        <rFont val="Arial Narrow"/>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</si>
  <si>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Narrow"/>
        <family val="2"/>
      </rPr>
      <t>19/07/2021.</t>
    </r>
    <r>
      <rPr>
        <sz val="11"/>
        <color theme="1"/>
        <rFont val="Arial Narrow"/>
        <family val="2"/>
      </rPr>
      <t xml:space="preserve">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Chia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</si>
  <si>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en los tiempos establecidos.</t>
    </r>
  </si>
  <si>
    <r>
      <rPr>
        <b/>
        <sz val="11"/>
        <color theme="1"/>
        <rFont val="Arial Narrow"/>
        <family val="2"/>
      </rPr>
      <t xml:space="preserve">21/07/2020. </t>
    </r>
    <r>
      <rPr>
        <sz val="11"/>
        <color theme="1"/>
        <rFont val="Arial Narrow"/>
        <family val="2"/>
      </rPr>
      <t>La acción de mejora presentó  avances de gestión documentados, su ejecución se encuentra programado para el 31/08/2021.</t>
    </r>
  </si>
  <si>
    <r>
      <rPr>
        <b/>
        <sz val="11"/>
        <color theme="1"/>
        <rFont val="Arial Narrow"/>
        <family val="2"/>
      </rPr>
      <t xml:space="preserve">12/07/2021. </t>
    </r>
    <r>
      <rPr>
        <sz val="11"/>
        <color theme="1"/>
        <rFont val="Arial Narrow"/>
        <family val="2"/>
      </rPr>
      <t xml:space="preserve"> La acción de mejora presentó cumplimiento, toda vez que se observó el Oficio remisorio al IGAC. </t>
    </r>
  </si>
  <si>
    <r>
      <rPr>
        <b/>
        <sz val="11"/>
        <color theme="1"/>
        <rFont val="Arial Narrow"/>
        <family val="2"/>
      </rPr>
      <t xml:space="preserve">19/07/2021. </t>
    </r>
    <r>
      <rPr>
        <sz val="11"/>
        <color theme="1"/>
        <rFont val="Arial Narrow"/>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</si>
  <si>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rFont val="Arial Narrow"/>
        <family val="2"/>
      </rPr>
      <t xml:space="preserve">30/06/2021. </t>
    </r>
    <r>
      <rPr>
        <sz val="11"/>
        <rFont val="Arial Narrow"/>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Narrow"/>
        <family val="2"/>
      </rPr>
      <t xml:space="preserve">25/05/2021.  </t>
    </r>
    <r>
      <rPr>
        <sz val="11"/>
        <rFont val="Arial Narrow"/>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Narrow"/>
        <family val="2"/>
      </rPr>
      <t xml:space="preserve">Memorando 20211020144573 del 2 de junio 2021.  </t>
    </r>
    <r>
      <rPr>
        <sz val="11"/>
        <rFont val="Arial Narrow"/>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</si>
  <si>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color theme="1"/>
        <rFont val="Arial Narrow"/>
        <family val="2"/>
      </rPr>
      <t xml:space="preserve">21/07/2021.  </t>
    </r>
    <r>
      <rPr>
        <sz val="11"/>
        <color theme="1"/>
        <rFont val="Arial Narrow"/>
        <family val="2"/>
      </rPr>
      <t>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estan encaminados a la atención de la acción de mejora se recomienda atender la formulación  del proyecto de desarrollo, la verificación de los recursos requeridos y tiempo para su ejecución.  de acuerdo a la descripción de la actividad</t>
    </r>
    <r>
      <rPr>
        <b/>
        <sz val="11"/>
        <color theme="1"/>
        <rFont val="Arial Narrow"/>
        <family val="2"/>
      </rPr>
      <t xml:space="preserve">
14/07/2021. </t>
    </r>
    <r>
      <rPr>
        <sz val="11"/>
        <color theme="1"/>
        <rFont val="Arial Narrow"/>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t>
    </r>
  </si>
  <si>
    <r>
      <rPr>
        <b/>
        <sz val="11"/>
        <color theme="1"/>
        <rFont val="Arial Narrow"/>
        <family val="2"/>
      </rPr>
      <t xml:space="preserve">21/07/2021. </t>
    </r>
    <r>
      <rPr>
        <sz val="11"/>
        <color theme="1"/>
        <rFont val="Arial Narrow"/>
        <family val="2"/>
      </rPr>
      <t>Respecto a lo enunciado, se observó lo siguiente:
Tablero de indicadores del proceso RESO
Tablero de control RESO mayo
Tablero de control RESO junio
Si bien los avances estan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t>
    </r>
    <r>
      <rPr>
        <b/>
        <sz val="11"/>
        <color theme="1"/>
        <rFont val="Arial Narrow"/>
        <family val="2"/>
      </rPr>
      <t xml:space="preserve">
14/07/2021.</t>
    </r>
    <r>
      <rPr>
        <sz val="11"/>
        <color theme="1"/>
        <rFont val="Arial Narrow"/>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mimso se incluye el tablero de control del RESO, con la consolidación de las actividades de valoración, PQR, y requerimiento del SIT. Se ejecutan las actividades de avance de numeración automática para consolidar reportes del FISO y consolidados de la operación.
</t>
    </r>
    <r>
      <rPr>
        <b/>
        <sz val="11"/>
        <color theme="1"/>
        <rFont val="Arial Narrow"/>
        <family val="2"/>
      </rPr>
      <t/>
    </r>
  </si>
  <si>
    <r>
      <rPr>
        <b/>
        <sz val="11"/>
        <color theme="1"/>
        <rFont val="Arial Narrow"/>
        <family val="2"/>
      </rPr>
      <t xml:space="preserve">21/07/2021. </t>
    </r>
    <r>
      <rPr>
        <sz val="11"/>
        <color theme="1"/>
        <rFont val="Arial Narrow"/>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</si>
  <si>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Narrow"/>
        <family val="2"/>
      </rPr>
      <t>21/07/2021.</t>
    </r>
    <r>
      <rPr>
        <sz val="11"/>
        <color theme="1"/>
        <rFont val="Arial Narrow"/>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</si>
  <si>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Narrow"/>
        <family val="2"/>
      </rPr>
      <t>23/07/2021</t>
    </r>
    <r>
      <rPr>
        <sz val="11"/>
        <color theme="1"/>
        <rFont val="Arial Narrow"/>
        <family val="2"/>
      </rPr>
      <t xml:space="preserve"> La dependencia presento avances de gestión sobre la actividad asi como los siguientes soportes:
- Memorando No. 20214200133503 del 23/05/2021 - Solicitud de reprogramacion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manifesto en respuesta al alcance al envio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</si>
  <si>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No. Auditoría</t>
  </si>
  <si>
    <t>ANALISIS CAUSA RAÍZ</t>
  </si>
  <si>
    <t>PLAZO EN SEMANAS</t>
  </si>
  <si>
    <t>UNIDAD DE MEDIDA</t>
  </si>
  <si>
    <t>CANTIDAD UNIDAD DE MEDIDA</t>
  </si>
  <si>
    <t>AMI-041</t>
  </si>
  <si>
    <t>Auditoría al Sistema de Gestión de la Agencia Nacional de Tierras - ANT, Vigencia 2017</t>
  </si>
  <si>
    <t>Apoyo Jurídico</t>
  </si>
  <si>
    <r>
      <rPr>
        <b/>
        <sz val="11"/>
        <rFont val="Arial Narrow"/>
        <family val="2"/>
      </rPr>
      <t>No Conformidad No 17 -</t>
    </r>
    <r>
      <rPr>
        <sz val="11"/>
        <rFont val="Arial Narrow"/>
        <family val="2"/>
      </rPr>
      <t xml:space="preserve"> Incumplimiento de los términos establecidos para expedir el concepto de viabilidad jurídica, la publicación del Acuerdo y el registro ante la ORIP en el expediente de Ampliación del Resguardo Indígena Huitoto de Monochoa.</t>
    </r>
  </si>
  <si>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</si>
  <si>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</si>
  <si>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AMI-043</t>
  </si>
  <si>
    <r>
      <rPr>
        <b/>
        <sz val="11"/>
        <rFont val="Arial Narrow"/>
        <family val="2"/>
      </rPr>
      <t>No Conformidad No 18 -</t>
    </r>
    <r>
      <rPr>
        <sz val="11"/>
        <rFont val="Arial Narrow"/>
        <family val="2"/>
      </rPr>
      <t xml:space="preserve"> Deficiencias en la trazabilidad de las mediciones, y mantenimientos preventivos y correctivos en los equipos de levantamientos topográficos.</t>
    </r>
  </si>
  <si>
    <t>Falta de socialización de las formas que hacen parte del Sistema Integrado de Gestión para la gestión de expedientes. 
Posible falta de verificación de los datos de los expedientes al momento de expedir el Acto Adminsistrativo.</t>
  </si>
  <si>
    <t>Formular con el contratista un cronograma de mantenimientosa los equipos topográficos y garantizar su cumplimiento.</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</si>
  <si>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</si>
  <si>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AMI-072</t>
  </si>
  <si>
    <t>Sistema Único de Gestión e Información de la Actividad Litigiosa del Estado - eKOGUI  II semestre 2017</t>
  </si>
  <si>
    <r>
      <rPr>
        <b/>
        <sz val="11"/>
        <color indexed="8"/>
        <rFont val="Arial Narrow"/>
        <family val="2"/>
      </rPr>
      <t>No Conformidad No. 4 -</t>
    </r>
    <r>
      <rPr>
        <sz val="11"/>
        <color indexed="8"/>
        <rFont val="Arial Narrow"/>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</si>
  <si>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Insuficiente seguimiento a la gestión de los apoderados.
Cambios recurrentes en los apoderados, debido a la conformación del grupo de Representación Judicial.</t>
  </si>
  <si>
    <t>Realizar el cargue de las piezas procesales, para la muestra seleccionada.</t>
  </si>
  <si>
    <t xml:space="preserve"> Realizamos actividad de validación y depuración a los 55 procesos que aparecen relacionado en la muestra seleccionada. Se adjunta informe de gestión en la cual se evidencia la actividad ejecutada para todos los casos.</t>
  </si>
  <si>
    <t>AMI-101</t>
  </si>
  <si>
    <t>Auditoria a la Gestión Documental de la Agencia Nacional de Tierras.</t>
  </si>
  <si>
    <t>Administración de bienes y servicios</t>
  </si>
  <si>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</si>
  <si>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</si>
  <si>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</si>
  <si>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</si>
  <si>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</si>
  <si>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</si>
  <si>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</si>
  <si>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</si>
  <si>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La Subdirección Administrativa y Financiera - Gestión Documental realizó de manera conjunta con la Subdirección de Sistemas de la Información el cronograma para la implementación del programa de preservación digital.</t>
  </si>
  <si>
    <t>AMI-110</t>
  </si>
  <si>
    <t>Auditoria Arquitectura Empresarial MINTIC vs Arquitectura TIC Agencia Nacional de Tierras</t>
  </si>
  <si>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</si>
  <si>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</si>
  <si>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</si>
  <si>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</si>
  <si>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</si>
  <si>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AMI-111</t>
  </si>
  <si>
    <t>Actualizar la documentación para cada uno de los dominios del repositorio de Arquitectura Empresarial</t>
  </si>
  <si>
    <t>Documentación actualizada en el repositorio de Arquitectura Empresaria.</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</si>
  <si>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</si>
  <si>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AMI-113</t>
  </si>
  <si>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</si>
  <si>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</si>
  <si>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Espacio en el repositorio de Arquitectura Empresaria distinado para almacenar las evidencias.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</si>
  <si>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</si>
  <si>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</si>
  <si>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</si>
  <si>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</si>
  <si>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</si>
  <si>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AMI-117</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</si>
  <si>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</si>
  <si>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Se está consolidando mensulamente los reportes de avance de los indicadores de la herramienta SINERGIA a través del correo de confirmación del reporte realizado.</t>
  </si>
  <si>
    <t xml:space="preserve">1. Correo de SINERGIA con la confirmación de cargue de indicadores </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</si>
  <si>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</si>
  <si>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AMI-118</t>
  </si>
  <si>
    <t>Seguimiento a la atención de la peticiones allegadas a la ANT en el ISem2020</t>
  </si>
  <si>
    <t>Gestión del Modelo de Atención</t>
  </si>
  <si>
    <t xml:space="preserve">Los funcionarios y/o colaboradores no vinculan de manera correcta la imagen de salida al radicado inicial, lo que no permite llevar una trazabilidad o seguimiento confiable frente a las comunicaciones con trámite completo, a su vez, se reconoce el deconocimiento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</si>
  <si>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Realizar el seguimiento a la muestra de los radicados objeto de evaluación por parte de la Oficina de Control Interno.</t>
  </si>
  <si>
    <t>Secretaría General
Todas las dependencias</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</si>
  <si>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</si>
  <si>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AMI-120</t>
  </si>
  <si>
    <t>Auditoria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</si>
  <si>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</si>
  <si>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</si>
  <si>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</si>
  <si>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</si>
  <si>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AMI-121</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</si>
  <si>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</si>
  <si>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</si>
  <si>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</si>
  <si>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</si>
  <si>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</si>
  <si>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</si>
  <si>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</si>
  <si>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Procedimiento donde se defina cómo se gestiona la continuidad de negocio en la ANT y el mantenimiento de la ficha (del BCP) para la continudad de negocio de cada uno de los procesos críticos.</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</si>
  <si>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</si>
  <si>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</si>
  <si>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</si>
  <si>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</si>
  <si>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</si>
  <si>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</si>
  <si>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</si>
  <si>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AMI-125</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</si>
  <si>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</si>
  <si>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</si>
  <si>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</si>
  <si>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</si>
  <si>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</si>
  <si>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AMI-126</t>
  </si>
  <si>
    <t>Establecer los lineamientos para los pasos a producción de las mejoras del aplicativo SIT.</t>
  </si>
  <si>
    <t>Documento de Gestión de cambios publicado en el mapa de procesos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</si>
  <si>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reunen todos los miércoles de 8-10 am para cambios normales  y para cambios de emergencia en cualquier momento que sea requerido.
4. Se creo manual para la gestión de los cambios en la mesa de servicios de TI
5. Se realizó socialización con los líderes de las areas de la ANt para la radicación de cambios. también se solicializo el proceso con la SSIT.</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</si>
  <si>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</si>
  <si>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</si>
  <si>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</si>
  <si>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</si>
  <si>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AMI-128</t>
  </si>
  <si>
    <t>Revisión mensual de logs del motor de bases de datos</t>
  </si>
  <si>
    <t>Socialización de los errores frecuentes del motor de bases de datos con los responsables.</t>
  </si>
  <si>
    <t>Secretaria General: Equipo de Infraestuctura y Soporte Tecnológico.</t>
  </si>
  <si>
    <t>1. Se realiza una revisión mensual de los errores del log de las bases de datos de operativas y misionales por parte de los Dbas del EIST, generando los archivos de excel.
Adicionalmente se realiza socialización con las personas encargadas.</t>
  </si>
  <si>
    <t>AMI-129</t>
  </si>
  <si>
    <t xml:space="preserve">1. Implementar planes de mantenimiento de bases de datos.
2. Implementar restauraciones de backups de bases de datos. </t>
  </si>
  <si>
    <t>1. Se relacionan en el formato correspondiente, las tareas automatizadas sobre las bases de datos.
2. Se relaciona el formato correspondiente (GINFO-F-016) que contiene las novedades de los backups realizados.</t>
  </si>
  <si>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</si>
  <si>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</si>
  <si>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</si>
  <si>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</si>
  <si>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AMI-131</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</si>
  <si>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</si>
  <si>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</si>
  <si>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</si>
  <si>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 xml:space="preserve">En atención al memorando 20216000004553 del 20/01/2021 se procedió a incorporar las acciones de mejora, las cuales seran objeto de verificación por esta Jefatura a partir del tercer trimestre del 2021 </t>
  </si>
  <si>
    <t>La Subdirección Administrativa y Financiera realizó envio de banner por medio de correo electronico informando sobre el uso del correo certificado info@agenciadetierras.gov.co</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</si>
  <si>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</si>
  <si>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</si>
  <si>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</si>
  <si>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AMI-133</t>
  </si>
  <si>
    <t>Gestión del modelo de atención</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</si>
  <si>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</si>
  <si>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 xml:space="preserve">Solicitar la ampliación de terminos de respuesta a peticiones al grupo de soporte tecnologico por medio de CAS. </t>
  </si>
  <si>
    <t>Radicado del caso CAS</t>
  </si>
  <si>
    <t>Se solicitó la ampliación de terminos de respuesta a peticiones al grupo de soporte tecnologico por medio de CAS IM-85814-7-148</t>
  </si>
  <si>
    <t>AMI-134</t>
  </si>
  <si>
    <t xml:space="preserve">Notificar al personal de la ANT la modificación de los terminos de respuestas a peticiones </t>
  </si>
  <si>
    <t xml:space="preserve">Banner publicado </t>
  </si>
  <si>
    <t>La Subdirección Administrativa y Financiera realizó envio de banner por medio de correo electronico informando al personal de la ANT la modificación de los terminos de respuestas a peticiones</t>
  </si>
  <si>
    <t>AMI-135</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</si>
  <si>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</si>
  <si>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Actualizar los  documentos del Sistema Integrado de Gestión relaciodandos con las diferentes clases de  firmas a utilizar en la ANT.</t>
  </si>
  <si>
    <t>AMI-136</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</si>
  <si>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</si>
  <si>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</si>
  <si>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</si>
  <si>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</si>
  <si>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AMI-137</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</si>
  <si>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</si>
  <si>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</si>
  <si>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</si>
  <si>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 xml:space="preserve">Se creó y habilitó un tunel site to site para establecer la comunicación directa para transferir información. Este recurso fue entregado a Rolando Castro Falla Ingeniero encargado en la Contraloría General de la República. </t>
  </si>
  <si>
    <t>AMI-138</t>
  </si>
  <si>
    <t>Auditoría a la Contratación en respuesta al COVID</t>
  </si>
  <si>
    <t xml:space="preserve">Adquisición de bienes y servicios </t>
  </si>
  <si>
    <r>
      <rPr>
        <b/>
        <sz val="11"/>
        <rFont val="Arial Narrow"/>
        <family val="2"/>
      </rPr>
      <t xml:space="preserve">NO CONFORMIDAD N°1 NO PUBLICACIÓN EN TIENDA VIRTUAL DEL ESTADO COLOMBIANO 
</t>
    </r>
    <r>
      <rPr>
        <sz val="11"/>
        <rFont val="Arial Narrow"/>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Narrow"/>
        <family val="2"/>
      </rPr>
      <t xml:space="preserve">
</t>
    </r>
  </si>
  <si>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</si>
  <si>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</si>
  <si>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</si>
  <si>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 xml:space="preserve">La Coordinación para la Gestión Contractual elevo consulta a Colombia Compra Eficiente, a través del canal telefonico, obteniendo como respuesta el correo electrónico adjunto con fecha Jueves tres (3) de diciembre de 2020. Para la consulta se remite el link de ingreso a la mesa de ayuda de la plataforma del estado y el número de contraseña. </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</si>
  <si>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</si>
  <si>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</si>
  <si>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</si>
  <si>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</si>
  <si>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</si>
  <si>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AMI-140</t>
  </si>
  <si>
    <t>Publicar el acta de audiencia virtual en SECOP II - LP-002</t>
  </si>
  <si>
    <t>Acta de audiencia publicada</t>
  </si>
  <si>
    <t>Se público el acta de audiencia virtual, en SECOP II, LP-002-2020</t>
  </si>
  <si>
    <t>AMI-145</t>
  </si>
  <si>
    <r>
      <rPr>
        <b/>
        <sz val="11"/>
        <rFont val="Arial Narrow"/>
        <family val="2"/>
      </rPr>
      <t>NO CONFORMIDAD N°4 DEBILIDADES EN LA PUBLICACIÓN DE LA INFORMACIÓN PRESUPUESTAL.</t>
    </r>
    <r>
      <rPr>
        <sz val="11"/>
        <rFont val="Arial Narrow"/>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</si>
  <si>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</si>
  <si>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</si>
  <si>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La Subdirección Administrativa y Financiera realizó el seguimiento y verificación de la información que se debe publicar según Ley de Transparencia. Se adjunta la matriz de seguimiento junto con los links de evidencias de publicación de la información.</t>
  </si>
  <si>
    <t>AMI-146</t>
  </si>
  <si>
    <r>
      <rPr>
        <b/>
        <sz val="11"/>
        <rFont val="Arial Narrow"/>
        <family val="2"/>
      </rPr>
      <t>NO CONFORMIDAD N° 5. PRODUCTOS ENTREGABLES CONVENIO 1056 COFESCO.</t>
    </r>
    <r>
      <rPr>
        <sz val="11"/>
        <rFont val="Arial Narrow"/>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</si>
  <si>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t xml:space="preserve">Manual de Supervisión Actualizado </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</si>
  <si>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</si>
  <si>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AMI-147</t>
  </si>
  <si>
    <r>
      <rPr>
        <b/>
        <sz val="11"/>
        <rFont val="Arial Narrow"/>
        <family val="2"/>
      </rPr>
      <t>NO CONFORMIDAD NO.6. EJECUCION FINANCIERA DEL CONVENIO DE ASOCIACION.</t>
    </r>
    <r>
      <rPr>
        <sz val="11"/>
        <rFont val="Arial Narrow"/>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</si>
  <si>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t>AMI-148</t>
  </si>
  <si>
    <t>AMI-149</t>
  </si>
  <si>
    <r>
      <rPr>
        <b/>
        <sz val="11"/>
        <rFont val="Arial Narrow"/>
        <family val="2"/>
      </rPr>
      <t xml:space="preserve">OPORTUNIDAD DE MEJORA:
</t>
    </r>
    <r>
      <rPr>
        <sz val="11"/>
        <rFont val="Arial Narrow"/>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</si>
  <si>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t>Los valores estimados de las contrataciones no son actualizados oportunamiente en el PAA por parte de las Dependencias.</t>
  </si>
  <si>
    <t>Realizar capacitación con los lineamientos de la programación y actualización del PAA</t>
  </si>
  <si>
    <t>Listas de asistencia</t>
  </si>
  <si>
    <t>La Subdirección Administrativa y Financiera realizó la capacitación de los lineamoentos de la programación del plan de adquisiciones y sus debidas actualizaciones a los enlaces financieros y presupuestales.</t>
  </si>
  <si>
    <t>AMI-150</t>
  </si>
  <si>
    <r>
      <rPr>
        <b/>
        <sz val="11"/>
        <rFont val="Arial Narrow"/>
        <family val="2"/>
      </rPr>
      <t xml:space="preserve">OPORTUNIDAD DE MEJORA:
</t>
    </r>
    <r>
      <rPr>
        <sz val="11"/>
        <rFont val="Arial Narrow"/>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</si>
  <si>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</si>
  <si>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</si>
  <si>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</si>
  <si>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</si>
  <si>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AMI-151</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</si>
  <si>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</si>
  <si>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</si>
  <si>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</si>
  <si>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</si>
  <si>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El procedimiento de Revocatoria del Acto de Adjudicación de Baldios Persona Natural- Ley 160 de 1994 fue ajustado por parte de las Subdireccion de Acceso a Tierras por Demanda y Descongestión y la Subdirección de Acceso a Tierras por Zonas Focalizadas.</t>
  </si>
  <si>
    <t>AMI-152</t>
  </si>
  <si>
    <t>Elaborar e implemetar un plan de descongestión de revocatoria, con seguimiento continuo durante un año, para validar la efectividad, con el fin de reducir el exceso de carga laboral y por consiguiente la reducción de los tiempos en la ejecución del procedimiento.</t>
  </si>
  <si>
    <t>Plan elaborado y en ejecución</t>
  </si>
  <si>
    <t>El plan de descongestionamiento se encutra en el lapzo de tiempo establecido previamente en el plan de mejoramiento el cual da inicio en el mes de julio</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</si>
  <si>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</si>
  <si>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</si>
  <si>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</si>
  <si>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</si>
  <si>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En respuesta a la actividad en el mes de marzo se le realizo una capacitacón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</si>
  <si>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AMI-154</t>
  </si>
  <si>
    <t xml:space="preserve">Error en la interpretación del criterio en realizar el análisis unificado para determinar el régimen jurídico aplicable a las solicitudes de revocatoria </t>
  </si>
  <si>
    <t>Corregir los errores en la interpretación del criterio para determinar el régimen jurídico aplicable a las solicictudes de revocatoria, llegando a obtener correcta valoración de los expedientes de las solicitudes de revocatoria</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</si>
  <si>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</si>
  <si>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 xml:space="preserve">Las capacitaciones de normativa aplicable y en la actualización de temas de revocatoria de adjudicación de baldíos, estan programas para el mes de julio </t>
  </si>
  <si>
    <t>AMI-155</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</si>
  <si>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</si>
  <si>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</si>
  <si>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</si>
  <si>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</si>
  <si>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</si>
  <si>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</si>
  <si>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</si>
  <si>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</si>
  <si>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</si>
  <si>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AMI-157</t>
  </si>
  <si>
    <t>Realizar una capacitación a los profesionales que conformó el grupo de Revocatorias Directas, respecto a la conformación de expedientes y buenas prácticas en gestión documental.</t>
  </si>
  <si>
    <t xml:space="preserve">Se realizó capación por parte de Gstión Documental  a profesionales que conforman  el grupo de Revocatorias Directas, respecto a la conformación de expedientes y buenas prácticas en gestión documental. </t>
  </si>
  <si>
    <t>AMI-158</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</si>
  <si>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</si>
  <si>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</si>
  <si>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Coordinar con la Dirección de Acceso a Tierras - Gestión Documental, que las peticiones relaciondas con revocatoria directa, sean reasignadas de primero mano a los grupos que aplican los procedimientos de revocatorias directas implementados</t>
  </si>
  <si>
    <t>Memorando o instrucción o listado de asistencia, según se coordine</t>
  </si>
  <si>
    <t>Gestión documental cumple con la actividad en los tiempos establecidos de reasignar peticiones relaciondas con  los procedimientos de revocatorias directas implementados</t>
  </si>
  <si>
    <t>AMI-159</t>
  </si>
  <si>
    <t xml:space="preserve">Realizar seguimiento trimestral, a la gestión de las peticiones de solicitudes, tomando 3 expedientes como muestra, para determinar la oportunidad y calidad de respuesta </t>
  </si>
  <si>
    <t>Acta de revisión a los expedientes</t>
  </si>
  <si>
    <t>Esta actividad se dara cumplimiento entre el mes de agosto y septiembre del 2021</t>
  </si>
  <si>
    <t>AMI-160</t>
  </si>
  <si>
    <t xml:space="preserve">Ausencia de conocimiento por parte de los operadores juridicos de las TRD </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</si>
  <si>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</si>
  <si>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</si>
  <si>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La capacitación sobre diferentes tipos documentales del sistema de gestión documental ORFEO a los operadores jurídicos que adelantan tareas dentro del procedimiento ACCTI-P-005, no se ha realizado pero se estan organizando pues las Tablas de retención actualizadas no se han montado en totalidad en el aplicativo ORFEO</t>
  </si>
  <si>
    <t>AMI-161</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</si>
  <si>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</si>
  <si>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</si>
  <si>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4. Dirección de Gestión Jurídica de Tierras
Oficina de Planeación</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</si>
  <si>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respondian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</si>
  <si>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AMI-162</t>
  </si>
  <si>
    <t xml:space="preserve">Actualizar los documentos identificados como desactualizados en la auditoria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</si>
  <si>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</si>
  <si>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</si>
  <si>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</si>
  <si>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Eliminar del documento SEJUT-P-004 identificado como desactualizado en la auditoria </t>
  </si>
  <si>
    <t>Eliminar el documento SEJUT-P-004 “Gestión de formalización de la propiedad" versión 1, del 31 de mayo de 2017, una vez se termine los procesos que se están llevando a cabo por este procedimiento; los cuales provenien del rezago del Ministerio de Agricultura y Desarrollo Rural.</t>
  </si>
  <si>
    <t>Documento eliminado</t>
  </si>
  <si>
    <t>La actividad esta programada para realizarse antes del 30/06/2022; por lo tanto se encuentra de los términos para el cumplimiento.</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</si>
  <si>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</si>
  <si>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</si>
  <si>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Determinar la bateria de indicadores necesarios que reflejen la gestión financiera de la entidad a través de la SAF</t>
  </si>
  <si>
    <t>Realizar mesas de trabajo para analizar los diferentes procesos susceptibles de medición por parte de la SAYF.</t>
  </si>
  <si>
    <t>Mesas de trabajo realizadas</t>
  </si>
  <si>
    <t>Diseñar los indicadores y realizar la solicitud ante la Oficina de Planeación de la inclusión y validación de los indicadores en el sistema integrado de gestión.</t>
  </si>
  <si>
    <t>Solicitud enviada</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</si>
  <si>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</si>
  <si>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</si>
  <si>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</si>
  <si>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</si>
  <si>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</si>
  <si>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</si>
  <si>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Fortalecer los riesgos de índole contable y efectuar una revisión integral y análisis al proceso contable, incluyendo la revisión y análisis de los riesgos establecidos en el anexo de la Resolución 193 de 2016.</t>
  </si>
  <si>
    <t>Riesgos ajustados</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</si>
  <si>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</si>
  <si>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</si>
  <si>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</si>
  <si>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</si>
  <si>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</si>
  <si>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</si>
  <si>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</si>
  <si>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</si>
  <si>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</si>
  <si>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</si>
  <si>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</si>
  <si>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</si>
  <si>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</si>
  <si>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</si>
  <si>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</si>
  <si>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</si>
  <si>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Realizar las pruebas del aplicativo de acuerdo al desarrollo realizado por el proveedor e implementar en producción el reporte ACTI59.</t>
  </si>
  <si>
    <t>Ejecutada anticipadamente</t>
  </si>
  <si>
    <t>AME-436
AME-437</t>
  </si>
  <si>
    <t>AME398
AME399
AME400</t>
  </si>
  <si>
    <t>AME-434 
AME-435
AME-438</t>
  </si>
  <si>
    <r>
      <rPr>
        <b/>
        <sz val="11"/>
        <color theme="1"/>
        <rFont val="Arial Narrow"/>
        <family val="2"/>
      </rPr>
      <t>28/08/2020.</t>
    </r>
    <r>
      <rPr>
        <sz val="11"/>
        <color theme="1"/>
        <rFont val="Arial Narrow"/>
        <family val="2"/>
      </rPr>
      <t xml:space="preserve">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</si>
  <si>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 xml:space="preserve">
La verificación de la presente actividad fue adelantada por el contratista Sergio Alejandro Matiz Parra.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</si>
  <si>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REFLEXIONES DEL HALLAZGO</t>
    </r>
    <r>
      <rPr>
        <sz val="11"/>
        <color theme="1"/>
        <rFont val="Arial Narrow"/>
        <family val="2"/>
      </rPr>
      <t xml:space="preserve">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</si>
  <si>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29/04/2021.</t>
    </r>
    <r>
      <rPr>
        <sz val="11"/>
        <color theme="1"/>
        <rFont val="Arial Narrow"/>
        <family val="2"/>
      </rPr>
      <t xml:space="preserve">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t>
    </r>
    <r>
      <rPr>
        <b/>
        <sz val="11"/>
        <color theme="1"/>
        <rFont val="Arial Narrow"/>
        <family val="2"/>
      </rPr>
      <t>RECOMENDACIONES EVENTUALIDADES FORMULADAS</t>
    </r>
    <r>
      <rPr>
        <sz val="11"/>
        <color theme="1"/>
        <rFont val="Arial Narrow"/>
        <family val="2"/>
      </rPr>
      <t xml:space="preserve">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t>
    </r>
    <r>
      <rPr>
        <b/>
        <sz val="11"/>
        <color theme="1"/>
        <rFont val="Arial Narrow"/>
        <family val="2"/>
      </rPr>
      <t xml:space="preserve">
REFLEXIONES DEL HALLAZGO
</t>
    </r>
    <r>
      <rPr>
        <sz val="11"/>
        <color theme="1"/>
        <rFont val="Arial Narrow"/>
        <family val="2"/>
      </rPr>
      <t xml:space="preserve">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</si>
  <si>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
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t>
    </r>
    <r>
      <rPr>
        <b/>
        <sz val="11"/>
        <color theme="1"/>
        <rFont val="Arial Narrow"/>
        <family val="2"/>
      </rPr>
      <t>RECOMENDACIONES EVENTUALIDADES FORMULADAS</t>
    </r>
    <r>
      <rPr>
        <sz val="11"/>
        <color theme="1"/>
        <rFont val="Arial Narrow"/>
        <family val="2"/>
      </rPr>
      <t xml:space="preserve">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t>
    </r>
    <r>
      <rPr>
        <b/>
        <sz val="11"/>
        <color theme="1"/>
        <rFont val="Arial Narrow"/>
        <family val="2"/>
      </rPr>
      <t xml:space="preserve">REFLEXIONES DEL HALLAZGO
</t>
    </r>
    <r>
      <rPr>
        <sz val="11"/>
        <color theme="1"/>
        <rFont val="Arial Narrow"/>
        <family val="2"/>
      </rPr>
      <t xml:space="preserve">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</si>
  <si>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r>
      <rPr>
        <b/>
        <sz val="11"/>
        <color theme="1"/>
        <rFont val="Arial Narrow"/>
        <family val="2"/>
      </rPr>
      <t>La verificación de la presente actividad fue adelantada por la profesional Lila María Guzmán</t>
    </r>
    <r>
      <rPr>
        <sz val="11"/>
        <color theme="1"/>
        <rFont val="Arial Narrow"/>
        <family val="2"/>
      </rPr>
      <t xml:space="preserve">
</t>
    </r>
    <r>
      <rPr>
        <b/>
        <sz val="11"/>
        <color theme="1"/>
        <rFont val="Arial Narrow"/>
        <family val="2"/>
      </rPr>
      <t xml:space="preserve">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
11/05/2021.  </t>
    </r>
    <r>
      <rPr>
        <sz val="11"/>
        <color theme="1"/>
        <rFont val="Arial Narrow"/>
        <family val="2"/>
      </rPr>
      <t xml:space="preserve">La Oficina de Control Interno llevó a cabo mesa de trabajo a fin de brindar asesoría y acompañamiento en la metodología para la formulación de planes de mejoramiento y lo establecido en el instructivo SEYM-I-001 EVALUACIÓN DE PLANES DE MEJORAMIENTO respecto a eventualidades.
</t>
    </r>
    <r>
      <rPr>
        <b/>
        <sz val="11"/>
        <color theme="1"/>
        <rFont val="Arial Narrow"/>
        <family val="2"/>
      </rPr>
      <t xml:space="preserve">
27/04/2021. </t>
    </r>
    <r>
      <rPr>
        <sz val="11"/>
        <color theme="1"/>
        <rFont val="Arial Narrow"/>
        <family val="2"/>
      </rPr>
      <t xml:space="preserve">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t>
    </r>
    <r>
      <rPr>
        <b/>
        <sz val="11"/>
        <color theme="1"/>
        <rFont val="Arial Narrow"/>
        <family val="2"/>
      </rPr>
      <t>RECOMENDACIONES AL PROCEDIMIENTO ACCTI-P-021 COMPRA DIRECTA DE PREDIOS Y/O MEJORAS CON DESTINO A LAS COMUNIDADES ÉTNICAS, versión 1 del 22/04/21:</t>
    </r>
    <r>
      <rPr>
        <sz val="11"/>
        <color theme="1"/>
        <rFont val="Arial Narrow"/>
        <family val="2"/>
      </rPr>
      <t xml:space="preserve">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</si>
  <si>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r>
      <rPr>
        <b/>
        <sz val="11"/>
        <color theme="1"/>
        <rFont val="Arial Narrow"/>
        <family val="2"/>
      </rPr>
      <t xml:space="preserve">02/03/2021.  </t>
    </r>
    <r>
      <rPr>
        <sz val="11"/>
        <color theme="1"/>
        <rFont val="Arial Narrow"/>
        <family val="2"/>
      </rPr>
      <t>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t>
    </r>
  </si>
  <si>
    <r>
      <rPr>
        <b/>
        <sz val="11"/>
        <color indexed="8"/>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rgb="FF000000"/>
        <rFont val="Arial Narrow"/>
        <family val="2"/>
      </rPr>
      <t>La verificación de la presente actividad fue adelantada por la contratista Eliana Paola Castro Arrieta.</t>
    </r>
    <r>
      <rPr>
        <sz val="11"/>
        <color indexed="8"/>
        <rFont val="Arial Narrow"/>
        <family val="2"/>
      </rPr>
      <t xml:space="preserve">
</t>
    </r>
    <r>
      <rPr>
        <b/>
        <sz val="11"/>
        <color rgb="FF000000"/>
        <rFont val="Arial Narrow"/>
        <family val="2"/>
      </rPr>
      <t>17/06/2021.</t>
    </r>
    <r>
      <rPr>
        <sz val="11"/>
        <color indexed="8"/>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rgb="FF000000"/>
        <rFont val="Arial Narrow"/>
        <family val="2"/>
      </rPr>
      <t xml:space="preserve">08/06/2021.  </t>
    </r>
    <r>
      <rPr>
        <sz val="11"/>
        <color indexed="8"/>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rgb="FF000000"/>
        <rFont val="Arial Narrow"/>
        <family val="2"/>
      </rPr>
      <t xml:space="preserve">11/05/2021.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rgb="FF000000"/>
        <rFont val="Arial Narrow"/>
        <family val="2"/>
      </rPr>
      <t>30/04/2021.</t>
    </r>
    <r>
      <rPr>
        <sz val="11"/>
        <color indexed="8"/>
        <rFont val="Arial Narrow"/>
        <family val="2"/>
      </rPr>
      <t xml:space="preserve">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rgb="FF000000"/>
        <rFont val="Arial Narrow"/>
        <family val="2"/>
      </rPr>
      <t>REFLEXIONES FRENTE AL HALLAZGO:</t>
    </r>
    <r>
      <rPr>
        <sz val="11"/>
        <color indexed="8"/>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</si>
  <si>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t>AME-626</t>
  </si>
  <si>
    <t>AME-627</t>
  </si>
  <si>
    <t>AME-628</t>
  </si>
  <si>
    <r>
      <rPr>
        <b/>
        <sz val="11"/>
        <rFont val="Arial Narrow"/>
        <family val="2"/>
      </rPr>
      <t>No Conformidad No. 1:</t>
    </r>
    <r>
      <rPr>
        <sz val="11"/>
        <rFont val="Arial Narrow"/>
        <family val="2"/>
      </rPr>
      <t xml:space="preserve"> Inexistencia de definición, documentación y publicación del alcance del Sistema de Gestión de Calidad.</t>
    </r>
  </si>
  <si>
    <t>No se cuenta con la información documentada donde se describa el alcance del sistema integrado de gestión</t>
  </si>
  <si>
    <t>Elaborar y aprobrar el documento que describe el sistema integrado de gestión denominado como "Manual del Sistema Integrado de Gestión" en el  que describa el alcance del sistema.</t>
  </si>
  <si>
    <t>La actividad aún se encuentra dentro de los términos de ejecución</t>
  </si>
  <si>
    <t>El Manual del Sistema Integrado de Gestión ya se encuentra construido. Se encuentra pendiente de aprobación por el Comité Institucional de Gestión y Desempeño. Así mismo, la dependencia informa mediante correo electrónico del 31/08/2018 que se encuentra en construcción debido a los recientes cambios que generó el Manual Operativo de Planeación y Gestión en el que se incluye la nueva política de Gestión y Desempeño, por lo que actualmente el Manual se está integrando con conjunto con la Secretaría General.</t>
  </si>
  <si>
    <t xml:space="preserve">El manual del Sistema de Gestión que se encontraba en construcción, se esta reestructurando con base en las 7 dimensiones del MIPG y se concertó con las dependencias líderes de políticas de gestión y desempeño, su participación en la redacción de las descripciones de cada una de las políticas a su cargo. 
Se propone como nuevo plazo de ejecución el 30 de noviembre de 2018.
</t>
  </si>
  <si>
    <r>
      <t xml:space="preserve">Actividad modificada
</t>
    </r>
    <r>
      <rPr>
        <sz val="11"/>
        <rFont val="Arial Narrow"/>
        <family val="2"/>
      </rPr>
      <t>Se envió memorando a la Oficina de Control Interno con radicado No. 20181010192743, solicitando formalmente la ampliación de la fecha de cierre de la acción hasta el 31 de diciembre, lo cual aprobado a través de memorando No. 20181020201663.
Se elaboró el "Manual del Sistema Integrado de Gestión", el cual esta en proceso de aprobación y publicación.</t>
    </r>
  </si>
  <si>
    <r>
      <rPr>
        <b/>
        <sz val="11"/>
        <rFont val="Arial Narrow"/>
        <family val="2"/>
      </rPr>
      <t>No Conformidad No. 2:</t>
    </r>
    <r>
      <rPr>
        <sz val="11"/>
        <rFont val="Arial Narrow"/>
        <family val="2"/>
      </rPr>
      <t xml:space="preserve"> - Incumplimiento de términos establecidos en el Plan para la implementación del MIPG frente a la construcción de Fichas técnicas de los productos y servicios y la Caracterización de ciudadanos y grupos de interés de la ANT.</t>
    </r>
  </si>
  <si>
    <t>No se cuenta con la definición de los criterios de aceptación de las salidas de productos y servicios identificadas en cada proceso del modelo de operación</t>
  </si>
  <si>
    <t>Elaboración, aprobación y publicación de las fichas técnicas de salidas de productos y servicios conforme al portafolio de servicios de la ANT.</t>
  </si>
  <si>
    <t>Se han elaborado 23 fichas técnicas de salidas de productos y servicios. El 19 de abril quedarán firmadas y aprobadas para su publicación. Se envía la matriz de seguimiento a las fichas como evidencia.</t>
  </si>
  <si>
    <t>Se elaboraron, aprobaron y publicaron 62 fichas técnicas que corresponden a las salidas de productos y servicios. Estas fichas técnicas se encuentran publicadas en la Intranet en cada uno de los procesos. Así mismo, mediante correo electrónico del 31/08/2018 informa que, la carpeta que se envió como evidencia contenía 62 Fichas Técnicas aprobadas las cuales se encontraban en etapa de publicación, el proceso de publicación se realiza posterior a la fecha de aprobación, por lo que en el momento en el que se hizo la revisión de las Fichas publicadas no estaban en sus totalidad. A la fecha se encuentran 75 Fichas Técnicas aprobadas y publicadas.</t>
  </si>
  <si>
    <t>A 30 de septiembre se encuentran aprobadas y publicadas en el repositorio oficial de los documentos del Sistema de Gestión, 77 Fichas Técnicas de Salidas y productos de procesos estratégicos, misionales, de apoyo y seguimiento
http://intranet.agenciadetierras.gov.co/index.php/sistema-integrado-de-gestion/</t>
  </si>
  <si>
    <t>Se envió memorando a la Oficina de Control Interno con radicado No. 20181010192743, solicitando formalmente la modificación de la acción a realizar, la cual fue aprobada a través del memorando No. 20181020201663, y quedo asi: "Elaboración y publicación de las fichas técnicas de salidas y productos de la ANT."
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</si>
  <si>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t xml:space="preserve">Teniendo en cuenta la dinámica tan cambiante que tienen las fichas técnicas de salidas y productos en la entidad de acuerdo a la normatividad que se actualiza, los cambios directivos y los cambios en  la operación, se solicitó mediante memorando No. 20181020201663 modificar la acción de esta manera: "Elaboración y publicación de las fichas técnicas de salidas y productos de la ANT", con esto evitamos apegarnos a un único número fichas tecnicas de salidas y productos, el cual no podriamos asegurar que sea constante a traves del tiempo. Dado esto, solo hasta el momento en que esta acción sea medida por el numero de fichas tecnicas de salida y producto elaboradas y publicadas (sin una meta especifica) podremos dar cumplimiento y cierre a esta acción. Siendo consecuentes con el principio Mejora Continua de los procesos, no deberíamos limitarnos a un único portafolio sin aplicar nosotros miemos el proceso constante, cambiante y de mejora que promovemos en la entidad. </t>
  </si>
  <si>
    <t xml:space="preserve">Adelantar la acciones que conlleven al cierre inmediato de la actividad formulada. Se sugiere disponer de las evidencias correspondientes
</t>
  </si>
  <si>
    <t xml:space="preserve">Las fichas técnicas de salida y producto ya se encuentran publicadas en cada uno de los procesos de la entidad, por medio de la intranet en el sistema integrado de gestión, 
El único repositorio oficial o "portafolio de productos" es la intranet, razón por la cual cada una de las fichas esta creada según la dinámica cambiante de las depedencias , y sustentada en el listado y documentos colgados en cada una de los procesos, por el link de fichas técnicas.
http://intranet.agenciadetierras.gov.co/index.php/sistema-integrado-de-gestion/  </t>
  </si>
  <si>
    <t>No se cuenta con la caracterización de ciudadanos y grupos de ineterés de la ANT</t>
  </si>
  <si>
    <t>Elaboración de la caracterización de ciudadanos y grupos de interés.</t>
  </si>
  <si>
    <t>La Caracterización 2018 se encuentra formulada, aprobada y publicada en la página web de la entidad http://www.agenciadetierras.gov.co/servicio-al-ciudadano/caracterizacion-de-ciudadanos</t>
  </si>
  <si>
    <t>Elaboración y publicación del procedimiento de la caracterización de ciudadanos y grupos de interés.</t>
  </si>
  <si>
    <t>Oficina de Planeación
Secretaría General</t>
  </si>
  <si>
    <t>Desde la Oficina de Planeación se elaboró el procedimiento de caracterización de ciudadanos y se designó a Servicio al Ciudadano como responsable, por lo que está pendiente la revisión y aprobación por parte de ellos.</t>
  </si>
  <si>
    <t>El procedimiento COGGI-P-007 Caracterización de ciudadanos, usuarios o grupos de interés  se encuentra formalizado y publicado en la intranet.
http://intranet.agenciadetierras.gov.co/wp-content/uploads/2018/09/COOGI-P-007-CARACTERIZACI%C3%93N-DE-CIUDADANOS-USUARIOS-O-GRUPOS-DE-INTER%C3%89S.pdf</t>
  </si>
  <si>
    <t>Elaboración del diagnóstico y linea base para la actualización del MIPG de la ANT</t>
  </si>
  <si>
    <t>Se realizó el autodiagnóstico y la línea base al 100% para la actualización del MIPG los cuales fueron aprobados por las dependencias el 16/04/2018.</t>
  </si>
  <si>
    <r>
      <rPr>
        <b/>
        <sz val="11"/>
        <rFont val="Arial Narrow"/>
        <family val="2"/>
      </rPr>
      <t>No Conformidad No 3</t>
    </r>
    <r>
      <rPr>
        <sz val="11"/>
        <rFont val="Arial Narrow"/>
        <family val="2"/>
      </rPr>
      <t xml:space="preserve"> - No se evidenciaron soportes de comunicación de la Política y objetivos de calidad del SGC.</t>
    </r>
  </si>
  <si>
    <t>No se cuenta con la política de mejoramiento continuo (política de calidad) y sus objetivos adoptada por el Consejo Directivo de la ANT.</t>
  </si>
  <si>
    <t>Adoptar mediante acuerdo del Consejo Directivo la Política de Mejoramiento continuo y sus objetivos.</t>
  </si>
  <si>
    <t>Se presentó ante el Consejo Directivo del pasado  11/12/2017, la Politica de Calidad y sus objetivos, la  cual fue aprobada mediante acta.</t>
  </si>
  <si>
    <t>No se cuenta con evidencias de comunicación de la Política y objetivos de calidad del SGC.</t>
  </si>
  <si>
    <t>Diseñar una estrategia de comunicación para divulgar la Política y los Objetivos de Calidad del Sistema Integrado de Gestión a toda la entidad.</t>
  </si>
  <si>
    <t>Se encuentra diseñada la estrategia de comunicaciones que se implementará a lo largo del año para divulgar los temas relacionados con el Sistema Integrado de Gestión incluyendo la Política y los Objetivos de Calidad. Se envía la estrategia de comunicaciones como evidencia.</t>
  </si>
  <si>
    <t>Implementar la estrategia de comunicación a lo largo del año para divulgar la Política y los objetivos de calidad del Sistema Integrado de Gestión a toda la entidad.</t>
  </si>
  <si>
    <t>La estrategia de comunicaciones se empezó a implementar desde el mes de marzo con la divulgación del mapa de procesos a través de las carteleras digitales y fondos de pantalla.</t>
  </si>
  <si>
    <t>Comunicación y Gestión con Grupos de Interés</t>
  </si>
  <si>
    <r>
      <rPr>
        <b/>
        <sz val="11"/>
        <rFont val="Arial Narrow"/>
        <family val="2"/>
      </rPr>
      <t>No Conformidad No 4 -</t>
    </r>
    <r>
      <rPr>
        <sz val="11"/>
        <rFont val="Arial Narrow"/>
        <family val="2"/>
      </rPr>
      <t xml:space="preserve"> Deficiencias en el establecimiento de lineamientos unificados de comunicación interna y externa.</t>
    </r>
  </si>
  <si>
    <t>No se cuenta con la información documentada donde se unifiquen los lineamientos para la comunicación interna y externa.</t>
  </si>
  <si>
    <t>Elaborar un documento, a manera de Política o Manual de Comunicaciones que establezca las directrices generales para el manejo efectivo de la comunicación interna y externa y que establezca los elementos mínimos citados en el numeral.</t>
  </si>
  <si>
    <t>Dirección General - Asesora de Comunicaciones
Secretaría General</t>
  </si>
  <si>
    <t xml:space="preserve">Se elaboró un documento "La Política de Comunicación Interna y Externa de la Agencia Nacional de Tierras", a manera de guía orientadora del uso de los sistemas de comunicación de la máxima autoridad de tierras de la Nación. </t>
  </si>
  <si>
    <t>Comunicación y gestión con grupos de interés.</t>
  </si>
  <si>
    <r>
      <rPr>
        <b/>
        <sz val="11"/>
        <rFont val="Arial Narrow"/>
        <family val="2"/>
      </rPr>
      <t xml:space="preserve">No Conformidad No. 5:  </t>
    </r>
    <r>
      <rPr>
        <sz val="11"/>
        <rFont val="Arial Narrow"/>
        <family val="2"/>
      </rPr>
      <t xml:space="preserve"> Deficiencias en la trazabilidad de información asociada a denuncias en el sistema ORFEO.
Se evidenció deficiencias en la trazabilidad de la información vinculada a la denuncia del caso del señor Luis Brito – ANUC en el sistema de información ORFEO, contraviniendo lo establecido en la Actividad 1 del Procedimiento COGGI-P-001 Atención y seguimiento a Denuncias de Hechos Asociados a Corrupción y el numeral 8.5.2. de la NTCISO9001:2015; generando dificultades para el monitoreo y seguimiento a las denuncias allegadas a la entidad.
Se verificó el cumplimiento de las actividades planificadas en el procedimiento COGGI-P-001 Atención y seguimiento a Denuncias de Hechos Asociados a Corrupción; para lo cual se tomó como muestra el “Caso Luis Brito – ANUC”, identificando lo siguiente:
• La petición se registró en el sistema ORFEO con radicado 20171030460292 del 10/07/201, sin observar en el mismo, respuesta vinculada a este número de radicado.
• Este número de radicado tiene asociado un memorando de traslado de petición No. 20171030069783 del 27/07/2017, realizado por la Oficina Jurídica a la Dirección de Tierras.
• Se evidenció respuesta dada al denunciante con correo electrónico del 28/08/2017, vinculado al Sistema ORFEO, como anexo en los documentos del memorando de traslado de petición 20171030069783 del 27/07/2017.
• Comunicación oficial generada por la UGT Caribe de radicado 20177700613831 del 08/09/2017 confirmando reunión con la ANUC en Riohacha y ficha diligenciada para documentar situaciones y hechos irregulares de corrupción detectados, la cual no está vinculada con el radicado de entrada No. 20171030460292 del 10/07/20.
 De la revisión de este caso, se evidenció lo siguiente:
1. Los radicados mencionados no han sido vinculados a un expediente digital en el Sistema ORFEO.
2. El radicado No. 20171030460292 del 10/07/201 no fue reasignado a la Oficina del Inspector de Tierras, de acuerdo con lo establecido a la Actividad 1 del procedimiento COGGI-P-001 Atención y seguimiento a Denuncias de Hechos Asociados a Corrupción.
3. La tipificación documental del radicado 20171030460292 es “Petición” y no “Denuncia”.
4. La respuesta enviada al denunciante mediante correo electrónico del 28/08/2017, no fue radicada por el Sistema ORFEO, ni se generó a partir de los corroes electrónicos institucionales habilitados para tal fin.
5. No se observa los resultados de la reunión del 05/10/2017 bajo radicado 20177700613831.
Las anteriores situaciones generan el riesgo de posible pérdida de la trazabilidad de la información asociada a denuncias, a través del sistema oficial de comunicación de la entidad.</t>
    </r>
  </si>
  <si>
    <t>La respuesta enviada al ciudadano no fue asociada al radicado de entrada, perdiendo la trazabilidad de la comunicación.</t>
  </si>
  <si>
    <t>Asociar la respuesta radicado 20177700613831 a la petición N° 20171030460292, en el Sistema de Gestión Documental ORFEO.</t>
  </si>
  <si>
    <t>Se realizó en Sistema de Gestión Documental ORFEO, la asociación del radicado 20177700613831 como respuesta a la petición radicado N° 20171030460292, subsanando la inconsistencia.</t>
  </si>
  <si>
    <t>La petición ciudadana que contenia información sobre posibles hechos de corrupción no  fue asignada a la Oficina del Inspector de la Gestión de Tierras en el Sistema de Gestión Documental ORFEO, con lo cual se omitió la tarea 1 del procedimiento COGGI-P-001 Atención y seguimiento a Denuncias de Hechos Asociados a Corrupción.</t>
  </si>
  <si>
    <t xml:space="preserve">1. Socializar al personal encargado de la asignación de radicados de Orfeo, el procedimiento COGGI-P-001 Atención y seguimiento a Denuncias de Hechos Asociados a Corrupción y la competencia de la Oficina del Inspector de la Gestión de Tierras.
2. Enviar un memorando informativo a todas las dependencias de la Agencia recordando que el procedimiento COGGI-P-001 Atención y seguimiento a Denuncias de Hechos Asociados a Corrupción, establece la competencia para los casos de corrupción con lo cual se solicita que a partir de la fecha toda PQR ciudadana que describa posibles alertas por corrupción sean reasignadas a la Oficina del Inspector de la Gestión de Tierras vía ORFEO.  </t>
  </si>
  <si>
    <t xml:space="preserve">1. Se socializó con personal encargado de la asignación de radicados de Orfeo, el procedimiento COGGI-P-001 Atención y seguimiento a Denuncias de Hechos Asociados a Corrupción y la competencia de la Oficina del Inspector de la Gestión de Tierras el 05/02/2018.
2. Se envió  un memorando informativo a todas las dependencias de la Agencia recordando que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  Este memorando se envió el 06/02/2018.
De acuerdo a la información recibida el 23 de febrero de 2018 por el equipo de Soporte Orfeo (Subdirección Adminsitrativa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</si>
  <si>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t>Posible desconocimiento en el manejo del Sistema de Gestión Documental  -  ORFEO</t>
  </si>
  <si>
    <t>Capacitar al equipo de la Oficina del Inspector de la Gestión de Tierras en el adecuado manejo del Sistema de Gestión Documental  - ORFEO</t>
  </si>
  <si>
    <t xml:space="preserve">Se realizo capacitacion el dia 15/03/2018 del manejo del aplicativo ORFEO y TRD a la Oficina del inspector de gestion de tierras, como evidencia se envian:
* listado de aistencia
*avaluacion capacitacion
*evaluacion de conocimiento
</t>
  </si>
  <si>
    <t xml:space="preserve">De acuerdo a la información recibida el 23 de febrero de 2018 por el equipo de Soporte Orfeo (Subdirección Adminsitrativa y financiera). Se  ha presentado un aumento significativo del número de asignación y reasignaciones dirigidas a la Oficina del Inspector de la Gestión de Tierras OIGT, en comparación al mes inmediatamente anterior a la ejecución de las acciones correctivas. A saber las primeras asignaciones pasaron de 6 radicados en enero a 20 radicados al 23 de febrero de 2018. Así mismo las radicaciones pasaron de 8 en enero a 25 en lo corrido de febrero. De igual forma las reasignaciones de otras dependencias a la OIGT aumentaron de 17 recibidas en el mes de enero a 43 recibidas a fecha del 23 de febrero de 2018. Lo anterior evidencia el resultado de las acciones correctivas desarrolladas  frente al cumplimiento de la tarea 1 del procedimiento  COGGI-P-001 Atención y seguimiento a Denuncias de Hechos Asociados a Corrupción. </t>
  </si>
  <si>
    <r>
      <rPr>
        <b/>
        <sz val="11"/>
        <rFont val="Arial Narrow"/>
        <family val="2"/>
      </rPr>
      <t>No Conformidad No. 6</t>
    </r>
    <r>
      <rPr>
        <sz val="11"/>
        <rFont val="Arial Narrow"/>
        <family val="2"/>
      </rPr>
      <t>:   Incumplimiento en la realización y publicación, de los reportes mensuales de las actividades anticorrupción.
No se evidenció la realización y publicación de los reportes mensuales de las actividades anticorrupción a cargo de la Oficina de la Gestión de la Inspección de Tierras, en lo corrido del segundo semestre de 2017, contraviniendo lo establecido en la actividad 6 del procedimiento COGGI-P001 “Atención y Seguimiento a Denuncias de Hechos Asociados a Corrupción”, situación que impide el seguimiento por parte de la ciudadanía sobre las acciones en materia anticorrupción adelantadas por la ANT.
Mediante correo electrónico del 24/10/2017, la Oficina del Inspector de Gestión de Tierras  remitió respuesta a la solicitud de “Informe a la ciudadanía de las actividades anticorrupción del mes de septiembre”: “Esta información se está consolidando, a partir de las visitas programadas en territorio a las UGTS, en donde nos hemos venido reuniendo con Actores institucionales, como Defensoría del Pueblo, Gobernaciones, Fiscalía, Procuraduría y  grupos sociales de interés, a través de estas visitas queremos encontrar patrones de corrupción en las regiones, que vayan más allá de cifras o estadísticas.  Así mismo, estamos trabajando con el área de comunicaciones en la elaboración de un artículo publicable a partir de información recopilada por diversas fuentes, para el conocimiento de la ciudadanía en relación con los fenómenos de corrupción en las regiones”. 
Finalmente, se realizó la búsqueda en la página web de la Agencia del reporte y/o informe de actividades anticorrupción, sin obtener resultado al respecto.</t>
    </r>
  </si>
  <si>
    <t xml:space="preserve">Las actividades anticorrupción, que incluyen el análisis y gestión de las denuncias por corrupción, requieren de tiempos que exceden la periodicidad mensual, por lo cual para la presentación de estos informes se requiere un mayor tiempo de ejecución. 
</t>
  </si>
  <si>
    <t>Publicar en el portal web de la Agencia los informes correspondientes a los meses de la vigencia 2017.</t>
  </si>
  <si>
    <t>Se realizó la corrección al caso particular, publicando en el portal web de la Agencia los informes mensuales con corte al mes de enero de 2018, subsanando la inconsistencia.</t>
  </si>
  <si>
    <t>Realizar modificación al procedimiento COGGI-P-001 Atención y seguimiento a Denuncias de Hechos Asociados a Corrupción. Para cambiar el tiempo de ejecución de los informes a la ciudadanía con una frecuencia cuatrimestral que permita evidenciar las acciones anticorrupción realizadas desde la Oficina.</t>
  </si>
  <si>
    <t>Con la modificación del procedimiento se ha ampliado el periodo de reporte facilitando la recolección de información de cada caso para que puedan estar incluidos en el informe. Se requiere esperar a que finalice el primer periodo de corte para evaluar la eficacia de la acción correctiva.</t>
  </si>
  <si>
    <t>Con la modificación del procdimiento se ha ampliado el periodo de reporte facilitando la recolección de información de cada caso para que puedan estar incluidos en el informe. Se requiere esperar a que finalice el primer periodo de corte para evaluar la eficacia de la acción correctiva.</t>
  </si>
  <si>
    <r>
      <rPr>
        <b/>
        <sz val="11"/>
        <rFont val="Arial Narrow"/>
        <family val="2"/>
      </rPr>
      <t>No Conformidad No.7 -</t>
    </r>
    <r>
      <rPr>
        <sz val="11"/>
        <rFont val="Arial Narrow"/>
        <family val="2"/>
      </rPr>
      <t xml:space="preserve"> Deficiencias en el control del consecutivo de los actos administrativos aprobados por la Agencia.</t>
    </r>
  </si>
  <si>
    <t>Posible desconocimiento en el procedimiento y de los lineamientos en la gestión de expedición, numeración, publicación y administración del archivo de los actos administrativos de la entidad.</t>
  </si>
  <si>
    <t>Formular, aprobar y publicar el procedimiento de expedición, numeración, publicación y administración del archivo de los actos administrativos de la entidad.</t>
  </si>
  <si>
    <t>La actividad se encuentra aún en ejecución, toda vez que la Agencia se encuentra en proceso de adopción de un nuevo sistema numerador y se estaba estructurando el procedimiento que será socializado con la comunicación interna (se anexa borrador procedimiento)</t>
  </si>
  <si>
    <t>El procedimiento se encuentra formalizado y publicado en la intranet</t>
  </si>
  <si>
    <t xml:space="preserve">Expedir una comunicación interna, mediante la cual se de claridad de los lineamientos jurídicos y procedimentales de la gestión de expedición, numeración, publicación y administración del archivo de los actos administrativos de la entidad. </t>
  </si>
  <si>
    <t>La actividad no se ha realizado toda vez que la Agencia se encuentra en proceso de adopción de un nuevo sistema numerador y se estaba estructurando el procedimiento que será socializado con la comunicación interna (se anexa borrador procedimiento)</t>
  </si>
  <si>
    <t>No se reportó avance de la acción por parte de la dependencia responsable</t>
  </si>
  <si>
    <t>Se encuentran publicados en la Intranet, el procedimiento y demás documentos asociados a la numeración: 
ADMBS-P-001 NUMERACIÓN NOTIFICACIÓN COMUNICACIÓN Y PUBLICACIÓN DE RESOLUCIONES Y AUTOS y notificación DE ACTOS ADMINISTRATIVOS
ADMBS-I-005 INSTRUCTIVO PARA LA PUBLICIDAD DE ACTOS ADMINISTRATIVOS DE CARÁCTER PARTICULAR – RESOLUCIONES Y AUTOS.
La comunicación interna de encuentra en proceso de firma y publicación.</t>
  </si>
  <si>
    <t>Se adjunta evidencia del correo enviado a los colaboradores de la ANT para el conocimiento del procedimiento publicado.</t>
  </si>
  <si>
    <r>
      <rPr>
        <b/>
        <sz val="11"/>
        <rFont val="Arial Narrow"/>
        <family val="2"/>
      </rPr>
      <t>No Conformidad No. 8</t>
    </r>
    <r>
      <rPr>
        <sz val="11"/>
        <rFont val="Arial Narrow"/>
        <family val="2"/>
      </rPr>
      <t xml:space="preserve"> - Insuficiencias en la trazabilidad de la información relacionada con la evaluación, publicación y control de los documentos del sistema de gestión.</t>
    </r>
  </si>
  <si>
    <t xml:space="preserve">
Los documentos que se encuentran publicados en la intranet no son legibles debido a que fueron escaneados y no se puede leer de manera clara la información.
</t>
  </si>
  <si>
    <t xml:space="preserve">Realizar la divulgación y publicación de los documentos aprobados, en PDF,como original firmado. 
Se revisará y actualizará el procedimiento para mejorar la trazabilidad de los documentos y el control del listado maestro de documentos.
</t>
  </si>
  <si>
    <t>A partir del 5 de marzo se empezaron a publicar los documentos en la intranet como original firmados. De igual manera, se hará el cambio para los documentos que aún se encuentran publicados escaneados, ya se tienen todos los documentos como original firmado, 153 documentos en total pendiente la publicación.
Sin embargo, la actividad se encuentra dentro de los términos de ejecución</t>
  </si>
  <si>
    <t>Todos los documentos relacionados con el Sistema de Gestión (Caracterizaciones, Políticas, Instructivos, Procedimientos, Guías, Fichas Técnicas de Salidas y Productos, Formas, Modelos, Fichas Técnicas de Indicadores) se encuentran publicados en la Intranet como Original Firmado. El procedimiento se encuentra actualizado. Observaciones remitidas 31/08/2018: El Procedimiento de Control de la Información Documentada sí se actualizó en la fecha estipulada, 30/04/2018,  ya que la acción se construyó en términos de revisión y actualización, más no como publicación ya que actualmente se encuentra el documento publicado como versión 1.</t>
  </si>
  <si>
    <t>Se adjunta el informe de seguimiento a  la estrategia de PQRSD con corte de 31 julio de 2018.</t>
  </si>
  <si>
    <t>Gestión de la Información</t>
  </si>
  <si>
    <r>
      <rPr>
        <b/>
        <sz val="11"/>
        <rFont val="Arial Narrow"/>
        <family val="2"/>
      </rPr>
      <t>No Conformidad No 9 -</t>
    </r>
    <r>
      <rPr>
        <sz val="11"/>
        <rFont val="Arial Narrow"/>
        <family val="2"/>
      </rPr>
      <t xml:space="preserve"> Deficiencias en las salidas del Sistema numerador de Resoluciones de la ANT.
1. No se relacionan los siguientes consecutivos de actos administrativos: 97, 1399, 1400, 1401, 1402, 1403, 1406, 1420, 1421, 1424, 1425, 1426, 1427, 1428, 1429, 1430, 1431 y 1432.
2. Las solicitudes bajo ID 2908, 2932, 3020, 3069, 3305, 7367, 7368, 7369, 7370, 7415, 8457, 8459, 8464, 8531, 8709, 8817, 8818, 8878, 8882, 8883, 8937, 8938, 8939, 8940, 9003, 9034, 11121, 11123, 11124, 11182, 8599, 8600, 8670, 8671, 8808, 8810, 8812, 8813, 9065 y 9069, presentan estado “registrada”; sin embargo, con corte 03/11/2017, no se les ha definido su viabilidad en el sistema numerador (aprobada, anulada o rechazada), presentándose rezagos en el tratamiento de la información en el sistema.
3. Un total de 69 actos administrativos bajo estado “anulado”  (133, 432, 433, 442, 443, 444, 445, 446, 447, 460, 461, 462, 475, 476, 477, 478 479, 480, 481, 482, 486, 487, 488, 489, 491, 492, 493, 494, 495, 496, 497, 498, 499, 501, 502, 503, 504, 505, 506, 507, 508, 509, 510, 511, 512, 513, 514, 520, 525, 526, 527, 528, 569, 570, 571, 607, 608, 609, 610, 617, 620, 631, 632, 633, 688, 698, 699, 700 y 711) no reportan la fecha de su aprobación y anulación.
4. El “asunto” de 148 solicitudes con estado aprobado es “reserva automática”, el usuario solicitante y quien aprueba es el “administrador. sistema”. 
5. El consecutivo de solicitudes (ID) presenta saltos en su numeración: del 908 al 1835, 1836 al 2835, 2845 al 2869, 2899 al 2902, 2903 al 2906, 2923 al 2929, 3013 al 3015, 3018 al 3020, 3318 al 4316, 4321 al 5317, 5365 al 6365, 6368 al 7365, 7420 al 8418, 8968 al 8970, 9079 al 10079 y 10101 al 11079.
6. En un total de 190 solicitudes, el usuario solicitante es el “Administrador del Sistema”.
7. El sistema numerador no cuenta con una consulta y/o informe definido, que documente los requisitos de entrada establecidos.
8. Se observó la aprobación de actos administrativos por usuarios diferentes (Administrador del sistema, Subdirección de Acceso a Tierras Por Demanda y Descongestión) a los encargados de dicha actividad (Secretaría General). </t>
    </r>
  </si>
  <si>
    <t xml:space="preserve">Inconsistencia en la extracción de información al momento de generar el reporte solicitado por la Oficina de Control Interno.
Dependencia de un área externa a la Subdirección de  Sistemas de Información de Tierras  para el tramite de las solicitudes alojadas en el sistema de numeración.
El Sistema Baldíos antes permitía la aprobación y anulación de los Actos Administrativos.
Se realizó la verificación en codigo fuente del Sistema, encontrando un error en un servicio interno que generaba un numero de consecutivo.
Es un error del motor de base de datos que en los campos de tipo de dato entero, cuando la instancia se reinicia estos campos presentan saltos en su numeración. </t>
  </si>
  <si>
    <r>
      <t>Canalizar a través del equipo de base de datos la generación y entrega de salidas de información oficiales de los sistemas de información (incluyendo reportes sobre el sistema de numeración).</t>
    </r>
    <r>
      <rPr>
        <sz val="10"/>
        <color indexed="10"/>
        <rFont val="Arial Narrow"/>
        <family val="2"/>
      </rPr>
      <t/>
    </r>
  </si>
  <si>
    <t xml:space="preserve">15/01/2018
</t>
  </si>
  <si>
    <t xml:space="preserve">31/01/2018
</t>
  </si>
  <si>
    <t>A través de Aranda se canalizan todos aquellos requerimientos sobre bases de datos, consultas y cualquier informaciòn que salga de manera oficial de la Subdirección de Sistemas de Información deTierras. 
Se puede evidenciar entrando directamente en la Mesa de Servicios , Aranda, Sistemas de Informaciòn, especificamente en Bases de Datos.</t>
  </si>
  <si>
    <t>Definir la persona que establecerá los requerimientos de  las funcionalidades del sistema de numeración por parte de Secretaria General y solicitar formalmente a través de Aranda el establecimiento de tiempos de respuesta de tramites con relación a la numeración de actos administrativos en el sistema.</t>
  </si>
  <si>
    <t xml:space="preserve">La Secretaría General asignó para el desarrollo de la aprobación de resoluciones en el sistema numerador al usuario karl.ortiz@agenciadetierras.gov.co, lo cual se puede evidenciar en el manual de funciones especificas de la funcionaria en su concertación de plan de trabajo.
</t>
  </si>
  <si>
    <t>Implementar la funcionalidad de  tiempos de respuesta en el Sistema de acuerdo a los criterios establecidos por Secretaria General.</t>
  </si>
  <si>
    <t>La actividad aún se encuentra en terminos de ejecución</t>
  </si>
  <si>
    <t>Dentro del Sistema numerador se aplicaron las reglas de tiempo solicitadas por Secretaria General. las cuales se encuentran especificadas en el procedimiento de ADMBS-P-001 NUMERACIÓN NOTIFICACIÓN COMUNICACIÓN Y PUBLICACIÓN DE RESOLUCIONES Y AUTOS</t>
  </si>
  <si>
    <t>Implementar un web services para radicar solicitudes para su posterior aprobación, sin que el sistema de baldíos apruebe automáticamente</t>
  </si>
  <si>
    <t xml:space="preserve">Se dio de baja al servicio que permitia realizar aprobación y anulacion de Actos Administrativos.
</t>
  </si>
  <si>
    <t>Verificar y subsanar un error en codigo fuente que generaba un numero adicional del sistema numerador, sobre esto, a partir del 29 de Diciembre de 2017 quedó operando correctamente.</t>
  </si>
  <si>
    <t>Se deshabilitó la tarea automatica que realizaba la reserva de numeración.
Se adjunta pantallazo donde se observa que el servicio esta deshabilitado</t>
  </si>
  <si>
    <t xml:space="preserve">Revisar y realizar la configuración adecuada en el motor de base de datos para evitar los saltos en los identificadores de los registros. </t>
  </si>
  <si>
    <t xml:space="preserve">Se configuro el motor de base de datos para evitar saltos en los identificadores de los registros. </t>
  </si>
  <si>
    <t>Crear el requerimiento en Aranda con las especificaciones necesarias para la creación de la consulta y generación de reportes en el Sistema de Numeración.</t>
  </si>
  <si>
    <t>Se realizó el registro del Caso RF-6190-2-832 en el que se solicita crear un módulo para descargar mensualmente el reporte de consulta del registro de numeración de Autos y Resoluciones. Es caso se encuentra en estado Aprobado y en Solicitud.</t>
  </si>
  <si>
    <t>Desarrollar el requerimiento de creación de reportes y consulta en el Sistema de Numeración.</t>
  </si>
  <si>
    <r>
      <rPr>
        <b/>
        <sz val="11"/>
        <rFont val="Arial Narrow"/>
        <family val="2"/>
      </rPr>
      <t>No Conformidad No 10 -</t>
    </r>
    <r>
      <rPr>
        <sz val="11"/>
        <rFont val="Arial Narrow"/>
        <family val="2"/>
      </rPr>
      <t xml:space="preserve"> Deficiencias en la conservación de información documentada de los cambios realizados al aplicativo sistema numerador de la Agencia.
No se evidenció información documentada asociada a los cambios del diseño, los resultados de las revisiones, la autorización de los cambios y las acciones tomadas para prevenir los impactos adversos en el sistema numerador de Resoluciones, toda vez que el Sistema numerador cuenta con el estado “Anulado”; sin embargo, este estado no se contempla en el documento de Análisis, planeación y diseño de requerimientos de software; contraviniendo lo establecido en el numeral 8.3.6. de la NTCISO9001:2015; situación que dificulta el seguimiento a la efectividad de los cambios realizados frente a los requerimientos de cambio presentados.
Es de anotar que, en el diagrama de flujo establecido en la fase de diseño del documento de Análisis, planeación y diseño de requerimientos de software, no se incorpora la anulación de actos administrativos, situación, que, en la práctica, el software permite gestionar.
Adicionalmente, mediante correo electrónico del 14/11/2017 se consultó a la Subdirección de Sistemas de Información de Tierras la existencia de cambios en el diseño y desarrollo del Sistema Numerador, a lo cual dicha subdirección respondió “se han realizaron cambios no tan significativos que se registraron por Aranda y por correo electrónico”.  Mediante correo electrónico del 15/11/2017 se remitieron tres documentos, que hacen referencia a correos electrónicos cruzados con funcionarios de la Secretaría General, donde se realizan solicitudes de ajuste al Sistema Numerador de la ANT; sin embargo, ninguno de éstos conserva información que documente los cambios de diseño y el desarrolla, los resultados de todas las revisiones, las autorizaciones de todos los cambios y las acciones que se toman para prevenir los impactos adversos. 
</t>
    </r>
  </si>
  <si>
    <t>El procedimiento de desarrollo de Software establecido contempla actividades generales y no relaciona registros.
Algunos requerimientos a los sistemas de información no se realizan a través de los canales establecidos (Aranda).</t>
  </si>
  <si>
    <t>Revisar y ajustar el procedimiento de desarrollo de software incluyendo los registros que evidencien el ciclo de vida del desarrollo, así como el canal oficial para la solicitud de modificaciones a los Sistemas de Informacion y oficializarlo ante el Sistema Integrado de Gestión de la ANT.</t>
  </si>
  <si>
    <t>Se crearon los siguientes documentos los cuales se encuentran en borrador:
1. Metodologia general de desarrollo 
2. Metodologia agil de desarrollo
3. Oficina de Gestiòn de Proyectos con sus formatos.</t>
  </si>
  <si>
    <t>Implementar dentro de la estrategia de uso y apropiación la divulgación de los canales oficiales para la solicitud de requerimientos de desarrollo de software.</t>
  </si>
  <si>
    <r>
      <rPr>
        <b/>
        <sz val="11"/>
        <rFont val="Arial Narrow"/>
        <family val="2"/>
      </rPr>
      <t>No Conformidad No 11 -</t>
    </r>
    <r>
      <rPr>
        <sz val="11"/>
        <rFont val="Arial Narrow"/>
        <family val="2"/>
      </rPr>
      <t xml:space="preserve"> No publicación de estados financieros de la entidad correspondientes al tercer trimestre de 2017 y de las ejecuciones presupuestales de septiembre a noviembre de 2017.</t>
    </r>
  </si>
  <si>
    <t xml:space="preserve">Posibles retrasos en la publicación de la información. </t>
  </si>
  <si>
    <t>Publicar las ejecuciones presupuestales y estados financieros faltantes.</t>
  </si>
  <si>
    <t xml:space="preserve">Se realizó la publicación correspondiente a ejecuciones presupuestales y estados financieros en la página web de la entidad.
http://www.agenciadetierras.gov.co/planeacion-control-y-gestion/gestion-financiera/ejecucion-presupuesto/
</t>
  </si>
  <si>
    <r>
      <rPr>
        <b/>
        <sz val="11"/>
        <rFont val="Arial Narrow"/>
        <family val="2"/>
      </rPr>
      <t>No Conformidad No 12 -</t>
    </r>
    <r>
      <rPr>
        <sz val="11"/>
        <rFont val="Arial Narrow"/>
        <family val="2"/>
      </rPr>
      <t xml:space="preserve"> Incumplimiento en la consolidación, tabulación y análisis de las evaluaciones de las jornadas de capacitación</t>
    </r>
  </si>
  <si>
    <t>No se cuenta con una herramienta que permita la efectiva consolidación, tabulación y analisis de las evaluaciones de las jornadas de capacitación.</t>
  </si>
  <si>
    <t>Elaborar una herramienta que permita la consolidación de la información frente a la asistencia a las capacitaciones y el ánalisis de las evaluaciones realizadas en las mismas.</t>
  </si>
  <si>
    <t xml:space="preserve">La Subdirección de talento humano desarrolló una matriz de seguimiento para capacitaciones inducción y evaluación de funcionarios de la ANT. </t>
  </si>
  <si>
    <t>La subdirección de talento humano desarrollo una matriz de seguimiento para capacitaciones inducción y evaluación de funcionarios de la ANT, realizando un informe mensual de las capacitaciones ejecutadas en cada periodo.</t>
  </si>
  <si>
    <t>Evaluación del Impacto del Ordenamiento Social de la Propiedad</t>
  </si>
  <si>
    <r>
      <rPr>
        <b/>
        <sz val="11"/>
        <rFont val="Arial Narrow"/>
        <family val="2"/>
      </rPr>
      <t>No Conformidad No 13 -</t>
    </r>
    <r>
      <rPr>
        <sz val="11"/>
        <rFont val="Arial Narrow"/>
        <family val="2"/>
      </rPr>
      <t xml:space="preserve"> Deficiencias en la planificación, implementación y control operativo del proceso Evaluación del Impacto del Ordenamiento Social de la Propiedad.</t>
    </r>
  </si>
  <si>
    <t>La versión 1 de la caracterización del proceso Evaluación del impacto del OSPR no fue aprobada por una de las dependencias que fueron determinadas como responsables y por lo tanto, dicho documento fue objeto de nuevas revisiones y discusiones durante el 2017. Finalmente, aunque se llegó a un acuerdo que dejo satisfechas a las dependencias involucradas, la situación generó demoras en la aprobación y publicación de la caracterización.</t>
  </si>
  <si>
    <t>Aprobar y publicar la caracterización del proceso de Evaluación del Impacto del Ordenamiento Social de la Propiedad Rural.</t>
  </si>
  <si>
    <t>La caracterización del proceso de Evaluación del Impacto del Ordenamiento Social de la Propiedad Rural se encuentra aprobada y publicada en la intranet y la página web. Se envía imágenes de verificación de las publicaciones.</t>
  </si>
  <si>
    <r>
      <rPr>
        <b/>
        <sz val="11"/>
        <rFont val="Arial Narrow"/>
        <family val="2"/>
      </rPr>
      <t>No Conformidad No 14 -</t>
    </r>
    <r>
      <rPr>
        <sz val="11"/>
        <rFont val="Arial Narrow"/>
        <family val="2"/>
      </rPr>
      <t xml:space="preserve"> No se evidenciaron firmas en documentación que reposa en el expediente predio Hacienda la Gaitana, Caquetá - La Montañita. </t>
    </r>
  </si>
  <si>
    <t>Al momento de archivar los documentos en los expedientes no se verifica el contenido del documento para identificar en que expediente corresponde y no se verificó en el ORFEO el documento original, por lo tanto se basaron en un documento borrador, el cual fue mal archivado.</t>
  </si>
  <si>
    <t>Verificar el contenido del documento para identificar en donde debe ir archivado correctamente, desglosar el documento erróneo (borrador) y adjuntar el documento firmado que corresponde al que está en el ORFEO.</t>
  </si>
  <si>
    <t>Se identificó, modificó, corrigió, reportó y archivó el expediente 20173100213961 del 22 de Mayo de 2017._x000D_
Dicho expediente cuenta con la correspondiente firma del Subdirector de Seguridad Jurídica - ANT. Así mismo, los documentos que no corresponden al expediente fueron redireccionados al expediente de PQR._x000D_
Adicionalmente, cumpliendo con los requisitos del SIG se hace la debida trazabilidad del caso y se implementa las evidencias requerida.</t>
  </si>
  <si>
    <t>Acceso a la Propiedad de la Tierra y Territorios</t>
  </si>
  <si>
    <r>
      <rPr>
        <b/>
        <sz val="11"/>
        <rFont val="Arial Narrow"/>
        <family val="2"/>
      </rPr>
      <t>No Conformidad No 15 -</t>
    </r>
    <r>
      <rPr>
        <sz val="11"/>
        <rFont val="Arial Narrow"/>
        <family val="2"/>
      </rPr>
      <t xml:space="preserve"> Se evidenciaron inconsistencias en registros asociados a los Expedientes EDP130657017317 - Planta de Bombeo de San Agustín y el expediente Implementación de sistema tradicional pecuario para la cría de cerdos y pollos, para familias de la comunidad indígena de Unión Balsalito.</t>
    </r>
  </si>
  <si>
    <t>Impartir instrucciones claras y precisas al Grupo de Adjudicación de Baldíos a Entidades de Derecho Público, respecto de la obligatoriedad en la utilización de las formas establecidas en el Sistema de Gestión de Calidad, en el trámite del procedimiento.</t>
  </si>
  <si>
    <t>La Subdirectora de Administración de Tierras de la Nación envió un correo electrónico al Grupo de Adjudicación de Baldíos e Entidades de Derecho Público recordando la obligatoriedad en el diligenciamiento de la hoja de control de trámite en cada etapa del procedimiento y hasta llegar a su culminación, y en el uso de los documentos que hacen parte del Sistema Integrado de Gestión que cuentan con una codificación asignada por la Oficina de Planeación.</t>
  </si>
  <si>
    <t xml:space="preserve">Se identificó el expediente relacionado con la iniciativa comunitaria "Implementación de sistema tradicional pecuario para la cría de cerdos y pollos, para familias de la comunidad indígena de Unión Balsalito", y se tramitó la correción del Anexo No.6 modificando el número de la Resolución; con  documento de fecha 19 de Febrero de 2018, avalado por la Dirección.  el cual queda soportado en el expedientes. </t>
  </si>
  <si>
    <t xml:space="preserve">Se elaboró nuevamente el anexo No. 6, donde se adicionó un paragrafo explicando la corrección del número de la Resolución, el cual fue firmado por la actual Directora de Asuntos Étnicos.                                                                                                          Posteriormente se verificó en el expediente correspondiente que se hubiera anexado el documento corregido, y  de igual manera se envío a la Oficina de Planeación el documento escaneado.                                                          </t>
  </si>
  <si>
    <t>Modificar y aprobar el procedimiento ACCTI-P-009 IMPLEMENTACIÓN DE INICIATIVAS COMUNITARIAS CON ENFOQUE DIFERENCIAL ÉTNICO, ASOCIADAS AL COMPONENTE DE LEGALIZACIÓN DE TIERRAS-ICE, en el que se incluya una actividad de control donde se verifiquen los documentos de los expedientes  para evitar futuros fallas.</t>
  </si>
  <si>
    <t xml:space="preserve">Al 31 de marzo de 2018 se realizó  reunión de revisión y seguimiento a la Acción Correctiva-llegando a la conclusión que la 30 de marzo no se  alcanza a terminar  el Procedimiento totalmente ajustado y se propone que para el 30 de abril  se contará con el Procedimiento totalmente  terminado. </t>
  </si>
  <si>
    <t>la Resolución 3733  se adopta la Guia Operativa para la implementacion de Iniciativas Comunitarias; Y en el numeral  3,1,2- (f)    se contempla "La Socializacion .y en el capitulo 5.- se describe los anexos y formatos que se deben diligenciar  para el tramite  de una Iniciativa comunitaria. 
Como evidencia se soportó : Copia de la Resolución 3733   la cual incluye la Guia Operativa</t>
  </si>
  <si>
    <t>Adelantar las acciones que conlleven al cierre inmediato de la actividad formulada. Se sugiere disponer de las evidencias correspondientes al cumplimiento de la acción establecida.</t>
  </si>
  <si>
    <r>
      <rPr>
        <b/>
        <sz val="11"/>
        <rFont val="Arial Narrow"/>
        <family val="2"/>
      </rPr>
      <t>No Conformidad No 16 -</t>
    </r>
    <r>
      <rPr>
        <sz val="11"/>
        <rFont val="Arial Narrow"/>
        <family val="2"/>
      </rPr>
      <t xml:space="preserve"> Incumplimiento de las actividades establecidas en el Procedimiento ACCTI-P-003 “Adjudicación de baldíos a personas naturales.
No se evidenciaron actuaciones administrativas por parte de la ANT frente a las solicitudes realizadas para los expedientes B85023000062017, B81022000012017, B20061400022017, B50056800282017 y B50056800282017 y B99077300042017, contraviniendo lo establecido en el Procedimiento ACCTI-P-003 “Adjudicación de baldíos a personas naturales”; situación que podría acarrear actuaciones en contra de la entidad, por no tramitar oportunamente las solicitudes de los particulares.
Mediante correo electrónico del 29 de septiembre de 2017, se solicitó al enlace de la Dirección de Acceso a Tierras los expedientes mencionados, información que fue suministrada por correo electrónico, en formato PDF.</t>
    </r>
  </si>
  <si>
    <t xml:space="preserve">La Agencia Nacional de Tierras, recibió por parte del INCODER el aplicativo denominado “Titulación de Baldíos a Persona Natural”, el cual daba cuenta de alrededor de 176.0000 procesos de adjudicación de baldíos que se encontraban en curso, en las distintas etapas procesales.  Dicho universo se ha logrado reducir, de manera exitosa, mediante las gestiones conjuntas de esta Subdirección y la Subdirección de Sistemas de Información de la Agencia Nacional de Tierras a 139243 procesos. Como resulta evidente el volumen ostensible de procesos que hacen parte del rezago por atender, desborda la capacidad institucional para ser gestionados en su totalidad en un solo momento o vigencia, razón por la cual, se requiere de una planeación estratégica que permita la priorización de procesos para su debido adelantamiento y en atención a los recursos disponibles para dichos efectos. 
Para la atención del referido rezago en materia de procesos de titulación de baldíos a personas naturales, esta Subdirección dentro de sus estrategias de descongestión y en el marco de la planeación estratégica de 2017, procedió a la priorización de procesos en determinados territorios atendiendo criterios tales como: volumen de solicitudes de adjudicación en curso en un municipio, municipios con presencia de zonas de reserva campesinas y zonas de postconflicto.
Es así como, la Subdirección definió una ruta de acción estratégica para dirigir la gestión de los procesos de titulación de baldíos, pues por la magnitud del rezago, le es imposible atender todas las solicitudes al mismo tiempo, siendo necesario implementar herramientas de intervención territorial priorizando las solicitudes en trámite, de acuerdo a la identificación primaria de los factores objeto de priorización, cumpliéndose el objetivo misional en cabeza de esta dependencia.  
</t>
  </si>
  <si>
    <t>La priorización de los departamentos se incluirá como procedimiento en el Proceso de Acceso a la Propiedad y los Territorios</t>
  </si>
  <si>
    <t>Se incluyó dentro el procedimiento ACCTI-P-003 de adjudicación de baldios la incorporación tanto en el alcance como en las actividades 2 y 4 los departamentos priorizados, el documento tiene versión N.3 con  fecha de mayo 2018.</t>
  </si>
  <si>
    <t xml:space="preserve">La Dirección de Acesso a Tierras, mediante memorando No. 20184000155193 del 19 septiembre de 2018 envió a la OCI la justificación del cumplimiento de la acciones de mejora. </t>
  </si>
  <si>
    <t>En el Procedimiento ACTI-P-003 se incluira la priorización tanto en el alcance como en sus actividades.</t>
  </si>
  <si>
    <t>Se incluyó dentro el procedimiento ACCTI-P-003 de adjudicación de baldios la incorporación tanto en el alcance como en las actividades 2 y 4 los de partamentos priorizados, el documento tiene versión N.3 con  fecha de mayo 2018.</t>
  </si>
  <si>
    <t>Se implementarán indicadores de Eficiencia para la gestión de expedientes  y sus diferentes salidas (Archivo, Negación, Adjudicación y formalización).</t>
  </si>
  <si>
    <t>Se realizó la hoja de vida de indicadores de la adjudicación a Entidades de Derecho Publico en donde se relacióna las gestiones realizadas en cuanto al archivo, negación, adjudicación.etc.</t>
  </si>
  <si>
    <t xml:space="preserve">Oficina Jurídica </t>
  </si>
  <si>
    <t xml:space="preserve">Se llevaron a cabo dos reuniones de seguimiento, realizadas el 23 de febrero de 2018 y el  23 de marzo de 2018, </t>
  </si>
  <si>
    <t>Base de datos de seguimiento creada.</t>
  </si>
  <si>
    <t>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encuentran contratada por la ANT.</t>
  </si>
  <si>
    <t xml:space="preserve">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t>
  </si>
  <si>
    <t>Actividad no efectiva, esta fue evaluada y cerrada de acuerdo a los avances reportados por el responsable de ejecución con corte al 14/03/2018.</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</si>
  <si>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Item 41)</t>
  </si>
  <si>
    <t>Suscribir el contrato para el mantenimiento de los equipos topográficos de acuerdo a la disponibilidad de los recursos.</t>
  </si>
  <si>
    <t xml:space="preserve">El proceso de Contratación está en su etapa pre contractual, la CGC emitió el Análisis del sector correspondiente (adjunto). </t>
  </si>
  <si>
    <t xml:space="preserve">Se pospone este compromiso dado que se confirman no contar con los recursos, por favor tener en cuenta el adjunto de este correo y el memorando 20186200082673 solicitando el cambio del plazo de la actividad de mejora.
</t>
  </si>
  <si>
    <t>Se observa correo dando alcance al memorando  20186200082673, en el que se afirma la solicitud de ajuste de fecha final , para el 30 de noviembre de 2018. Por lo anterior esta acción no presenta avance.</t>
  </si>
  <si>
    <t>Actividad en término</t>
  </si>
  <si>
    <t>Por disponibilidad de recursos financieros no se suscribe contrato de mantenimientos, se espera nueva directriz por parte de la Secretaría General.</t>
  </si>
  <si>
    <r>
      <rPr>
        <b/>
        <sz val="11"/>
        <color indexed="8"/>
        <rFont val="Arial Narrow"/>
        <family val="2"/>
      </rPr>
      <t>Actividad incumplida</t>
    </r>
    <r>
      <rPr>
        <sz val="11"/>
        <color indexed="8"/>
        <rFont val="Arial Narrow"/>
        <family val="2"/>
      </rPr>
      <t xml:space="preserve">
Con base a la información suministrada por la Secretaríia General, esta acción no fue ejecutada.</t>
    </r>
  </si>
  <si>
    <t>La dependencia no presentó avances de esta actividad</t>
  </si>
  <si>
    <t>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t>
  </si>
  <si>
    <t>Actividad efectiva, esta fue evaluada y cerrada de acuerdo a los avances reportados por el responsable de ejecución con corte al 14/03/2018.</t>
  </si>
  <si>
    <t xml:space="preserve">El 12 de agosto se adelantó reunión entre la Secretaría General y el equipo de Topografía, para tomar decisiones frente a las opciones que tiene la entidad para asegurar el mantenimiento metrológico de los equipos de medición, en la reunión se establecieron compromisos entre las dos dependencias, para adelantar la contratación del mantenimiento metrológico que asegure la confiabilidad de los equipos de medición usados en los levantamientos topográficos. Adjunto como evidencia la lista de asistencia. 
Sin embargo, en el mes de agosto se lleva a cabo el mantenimiento, verificación y expedición del certificado de calibración de la estación total marca TOPCON Modelo CTS 3005. 
De igual manera en el Comité Institucional de Gestión y Desempeño en la sesión realizada el 23 de septiembre, se aborda la importancia en el establecimiento de un plan de mantenimiento metrológico, por lo tanto, dentro de los compromisos adquiridos se encuentra la toma de decisiones y formlación de acciones para el cumplimiento de las tareas que se consideran criticas en la entidad con un plazo al 30 de diciembre 2019.
Adjunto Acta de Comité. </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</si>
  <si>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t>
  </si>
  <si>
    <t>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t>
  </si>
  <si>
    <r>
      <rPr>
        <b/>
        <sz val="11"/>
        <rFont val="Arial Narrow"/>
        <family val="2"/>
      </rPr>
      <t>No Conformidad No 19</t>
    </r>
    <r>
      <rPr>
        <sz val="11"/>
        <rFont val="Arial Narrow"/>
        <family val="2"/>
      </rPr>
      <t xml:space="preserve"> - Incumplimiento del diligenciamiento de actas de liquidación en la Forma ADQBS-F-004 Acta de liquidación bilateral de contratos y convenios.</t>
    </r>
  </si>
  <si>
    <t>Posible desconocimiento de los procedimientos y formatos adoptados para el proceso de Adquisición de Bienes y Servicios</t>
  </si>
  <si>
    <t>Adelantar una Jornada de Sensibilización de los procedimientos y formas relacionados con el proceso de Adquisición de Bienes y Servicios, con los colaboradores del Grupo Interno de Trabajo de la Gestión Contractual</t>
  </si>
  <si>
    <t>Se Realizó la jornada de sensibilización para el grupo de gestión contractual enfocado en el tema de "sistemas integrados de gestión" como evidencia se edajunta listado de asistencia y la publicacion que se realizo.</t>
  </si>
  <si>
    <r>
      <rPr>
        <b/>
        <sz val="11"/>
        <rFont val="Arial Narrow"/>
        <family val="2"/>
      </rPr>
      <t>No Conformidad No 20</t>
    </r>
    <r>
      <rPr>
        <sz val="11"/>
        <rFont val="Arial Narrow"/>
        <family val="2"/>
      </rPr>
      <t xml:space="preserve"> - Incumplimiento en los tiempos establecidos para la ejecución de actividades del procedimiento ADMTI-P-005 Apertura de folio de matrícula inmobiliaria de predios baldíos a nombre de la Nación.</t>
    </r>
  </si>
  <si>
    <t xml:space="preserve">
Por ausencia de trazabilidad en la gestión, se había establecido un procedimiento con los tiempos en el escenario ideal, revisando los expedientes gestionados en la vigencia 2017 y los tiempos de ejecución, la desviación en tiempos no es recurrente, no obstante se evidencia la necesidad de ajustar los tiempos y ampliar la capacidad operativa, con el fin de dar cumplimiento a lo establecido por ley.
</t>
  </si>
  <si>
    <t xml:space="preserve">Ampliar la capacidad operativa con el fin de gestionar los 182 procesos rezagados y darle continuidad a la  gestión en la vigencia 2018,  modificar y publicar el procedimiento ajustando tiempos e incluyendo tareas de control. </t>
  </si>
  <si>
    <t>Las gestiones realizadas por parte de la Subdirección de Administración de Tierras de la Nación en cuanto a la ampliación de la capacidad operativa se aumentó de 1 a 3 personas más (3 abogados quienes son los encargados de realizar el proceso de apertura de folio de matricula y  1 técnico quien es el encargado del tema  de archivo). Por otro lado,  se publicó el procedimiento  ADMTI-P-005 el 6 de marzo de 2018 actualizando los tiempos e incluyendo tareas de control, para mitigar el riesgo de incumplimiento de tiempos y/o etapas.</t>
  </si>
  <si>
    <t>Las personas que asistieron a las capacitaciones no fueron las titulares de los usuarios.</t>
  </si>
  <si>
    <t>Asistencia y certificación a las capacitaciones de interés, de los usuarios creados en el eKOGUI.</t>
  </si>
  <si>
    <t>Asistencia a capacitación dictada por la ANDJE.</t>
  </si>
  <si>
    <t>No se formalizaron en acta las capacitaciones realizadas.</t>
  </si>
  <si>
    <t>Elaboración, suscripción y formalización de actas, al momento de realizar capacitaciones internas.</t>
  </si>
  <si>
    <t>Asistencia a capacitación interna</t>
  </si>
  <si>
    <t>A pesar que la OJ cumplió con el compromiso de allegar la relación de los procesos judiciales, para que la ANDJE procediera a realizar el cargue masivo, ésta no lo hizo en su totalidad.</t>
  </si>
  <si>
    <t>Cargue manual de los procesos que se encuentran pendientes.</t>
  </si>
  <si>
    <t>Cargue de los procesos faltantes.</t>
  </si>
  <si>
    <t>El apoderado que tiene a su cargo esta tarea, no realizó la respectiva provisión contable.</t>
  </si>
  <si>
    <t>Se realizarán las respectivas valoraciones a los procesos, lo cual permitirá realizar la provisión contable.</t>
  </si>
  <si>
    <t>Provisión contable realizada.</t>
  </si>
  <si>
    <t>Se realiza la provisión contable para todos los procesos judiciales en los que la ANT actúa como demandado o demandante, reportando así al área financiera, el valor correspondiente para registrar como pasivo contingente y en cuentas de orden (Ver evidencia 1).</t>
  </si>
  <si>
    <t xml:space="preserve">Con el fin de mitigar las falencias que ha observado la Oficina de Control Interno en las auditorias que ha realizado al aplicativo e-KOGUI, se han venido adelantando acciones que conlleven al cierre definitivo de las observaciones, para lo cual desde el mes de Enero de 2019, se designó una persona de planta, para que realice el seguimiento y revisión de los procesos frente a la incorporación de la provisión contable que debe realizar cada apoderado, esto teniendo en cuenta la periodicidad no superior a seis (6) meses ( se adjunta evidencias de procesos aleatorios donde se encuentra debidamente registrada la provisión contable). </t>
  </si>
  <si>
    <t>Para evidenciar el cumplimiento del Numeral 5 del artículo 2.2.3.4.1.10. del Decreto 1069/2015, se anexa reporte de procesos judiciales descargado del Sistema eKOGUI en el que se puede observar la provisión contable. (Evidencia 49)</t>
  </si>
  <si>
    <t>El apoderado que tiene a su cargo esta tarea, no realizó la respectiva calificación del riesgo.</t>
  </si>
  <si>
    <t>Se realizará la calificación del riesgo para los procesos existentes.</t>
  </si>
  <si>
    <t>Calificación de riesgo realizada.</t>
  </si>
  <si>
    <t>Se realiza la calificación del riesgo  para todos los procesos judiciales en los que la ANT actúa como demandado o demandante, lo cual permitió obtener la provisión contable que fue reportada al área financiera (ver evidencia 2).</t>
  </si>
  <si>
    <t xml:space="preserve">La Oficina Jurídica sugiere replantear la acción a realizar, considerando que el cumplimiento de la misma depende de que se cuente con las piezas procesales que se cargan al aplicativo, por lo cual, se esta trabajando en el diseño de unas tablas de retención para la documentación que se maneja en e-KOGUI y en los comites de conciliación ( se adjunta acta). </t>
  </si>
  <si>
    <t>Para evidenciar el cumplimiento del Numeral 5 del artículo 2.2.3.4.1.10. del Decreto 1069/2015, se anexa reporte de procesos judiciales descargado del Sistema eKOGUI en el que se puede observar la calificación del riesgo. (Evidencia 50)</t>
  </si>
  <si>
    <t>No se tenía activo el usuario que hiciera las veces de Secretario de Conciliación.</t>
  </si>
  <si>
    <t>Se cargarán las fichas y actas que resulten de los comités de conciliación.</t>
  </si>
  <si>
    <t>Cargue e invitaciones realizadas por el usuario que ostenta la calidad de secretario de conciliación.</t>
  </si>
  <si>
    <t>A partir de la detección del presente hallazgo, han sido cargadas todas las fichas y actas del comité de conciliación, previa celebración de este último. Ahora bien, al intentar realizar el cargue de las fichas que evidenciaron no se encontraban en el software eKOGUI (es de aclarar que la ficha 82943 sí se encontraba cargada), dicho aplicativo no permite realizar modificaciones para procesos terminados, motivo por el cual, no será posible disponer de la "ficha de conciliación judicial". No obstante, en el expediente físico del comité de conciliaciones, sí reposa toda la información relacionada con los diferentes procesos estudiados (Ver evidencia 3).</t>
  </si>
  <si>
    <t xml:space="preserve">En cumplimiento del Decreto 1069 de 2015. Numeral 1 del artículo 2.2.3.4.1.10, previo a la celebración del Comité de Conciliación, el apoderado Registra y actualizar de manera oportuna en el sistema único de información litigiosa del Estado Ekogui, las solicitudes de conciliación extrajudiciales. (Evidencia 51)                            </t>
  </si>
  <si>
    <t>Como actuación se efectuó la depuración y carge de piezas del módulo de conciliaciones (Evidencia Item 51)</t>
  </si>
  <si>
    <t>En el artículo 8°, de la Resolución 147 de 2017 "Por medio de la cual se adopta el reglamento del comité de conciliación de la ANT", se estableció que el comité sesionará al menos una vez al mes. Por otro lado, las actividades propias a los cargos que ostentan sus miembros, dificultan la participación de los mismos en más de una sesión</t>
  </si>
  <si>
    <t>Se realizará la modificación a la Resolución 147 de 2017, para que éste cumpla con la normativa vigente, y se incluirá la posibilidad de realizar comités virtuales.</t>
  </si>
  <si>
    <t>Se realizaron los comités requeridos, a excepción de uno, toda vez que no hubo reparto para el comité de conciliación.</t>
  </si>
  <si>
    <t>No se tenía activo el usuario que realizara las veces de Secretario de Conciliación.</t>
  </si>
  <si>
    <t>Se creará usuario con el perfil de secretario de comité de conciliación.</t>
  </si>
  <si>
    <t>Revisados los procesos aunque si estan en el sistema, no se ha realizado la provisión contable ni la remisión de las piezas procesales por el abogado a quien le fueron asignados estos procesos.</t>
  </si>
  <si>
    <t>Se enviarán a la ANDJE las piezas procesales, cuyas pretensiones así lo ameriten, de acuerdo al monto establecido.</t>
  </si>
  <si>
    <t>Auditoría al Proceso de Gestión del Modelo de Atención (Recepción de peticiones, quejas, sugerencias, reclamos, denuncias y felicitaciones).</t>
  </si>
  <si>
    <t>Proceso de Gestión del Modelo de Atención</t>
  </si>
  <si>
    <r>
      <rPr>
        <b/>
        <sz val="11"/>
        <color indexed="8"/>
        <rFont val="Arial Narrow"/>
        <family val="2"/>
      </rPr>
      <t>No Conformidad No. 1:  Deficiencias en la clasificación documental y efectividad (tiempos y calidad) de las respuestas dadas a las peticiones.</t>
    </r>
    <r>
      <rPr>
        <sz val="11"/>
        <color indexed="8"/>
        <rFont val="Arial Narrow"/>
        <family val="2"/>
      </rPr>
      <t xml:space="preserve">
Se evidenció deficiencias en la clasificación documental e incumplimiento en los términos y calidad de respuestas dadas a las peticiones radicadas ante la Agencia con Radicados No. 20171300188482, 20179600360932, 20179600355802, 20179600362832, 20179600358172, 20179600186392, 20171030368912, 20177300257362, 20179600276902, 20179600287592, 20179600280802, 20179940263882, 20179600258502, 20179600229062, 20179600327412, 20179600323582, 20179600327812, 20179600323432 ,20179600343952,  20179600328412; lo cual infringe lo establecido en el Artículo 14 y 30 de la Ley 1755 de 2015, Artículo 5 de la Ley 1437 de 2011 y el riesgo No. 12 de la matriz de riesgo del proceso, generando riesgos para la entidad asociados con posibles demandas, acciones judiciales, reprocesos y pérdida de la credibilidad institucional.</t>
    </r>
  </si>
  <si>
    <t>Deficiencias en la vinculación de la guía y/o soporte de entrega de las respuestas al peticionario</t>
  </si>
  <si>
    <t>Cargue masivo de las Guías hasta Junio</t>
  </si>
  <si>
    <t>Se ha hecho el cargue de las planillas para un total de 95%</t>
  </si>
  <si>
    <t>Deficiencias en la vinculación de la guía de entrega de la respuesta y/o evidencia de entrega al peticionario</t>
  </si>
  <si>
    <t xml:space="preserve">Hacer el cargue permanente de las guías y/o soporte de entrega. </t>
  </si>
  <si>
    <t xml:space="preserve">Durante el segundo semestre del 2017, la Subdirección Administrativa  reforzó el personal asignado al Centro Administración  de Correspondencia CAC contratado con   Servicios Postales  Nacionales con el fin  de entre otras actividades realizar  el cargue permanente de guias y soportes de entrega en ORFEO. </t>
  </si>
  <si>
    <t>Deficiencias en el seguimiento del cumplimiento de términos de las PQRSD</t>
  </si>
  <si>
    <t>Hacer seguimiento mensual de la gestión de PQRSD y el cumplimiento de términos</t>
  </si>
  <si>
    <t xml:space="preserve">La Secretaría General reportó a las áreas en el Comité Directivo y mediante correo electrónico, el seguimiento mensual a la gestión de PQRSD. Se adjuntan presentaciones y muestra del correo enviado en diciembre. </t>
  </si>
  <si>
    <t>Deficiencias operativas en la clasificación, tipificación y trámite de las PQRSD por parte de las dependencias a cargo de emitir respuesta.</t>
  </si>
  <si>
    <t xml:space="preserve">Fortalecer el procedimiento de Gestión de PQRSD, incluyendo lineamientos y responsabilidades en la clasificación y tipificación de los documentos. </t>
  </si>
  <si>
    <t>En la Intranet de la Entidad se encuentra publicada la segunda versión del procedimiento de PQRSD, que incluye lineamientos y responsabilidades en la clasificación y tipificación de los documentos. http://intranet.agenciadetierras.gov.co/wp-content/uploads/2017/12/GEMA-P-002-GESTI%C3%93N-DE-PETICIONES-QUEJAS-SUGERENCIAS-RECLAMOS-DENUNCIAS-Y-FELICITACIONES-VERSI%C3%93N-2.pdf</t>
  </si>
  <si>
    <t>Adelantar la re tipificación y reclasificación de las PQRSD a cargo</t>
  </si>
  <si>
    <t>Dentro de las mejoras a ORFEO se definió para el  último trimestre que las comunicaciones que entraban como PQRSD se clasificarian en una primera etapa como comunicación oficial de tal manera que el resposnable de la respuesta la reclasificará si al revisar corresponde a una PQRSD.  El personal de ORFEO reclasificó la totalidad de PQRSD.</t>
  </si>
  <si>
    <t xml:space="preserve">La primera clasificación se hacía en el punto de recepción, lo que no garantizaba el ejercicio técnico efectivo. </t>
  </si>
  <si>
    <t>Ajuste e implementación de la modificación al  Sistema de Gestión Documental ORFEO para hacer una primera categorización de documentos, con términos de atención en tiempo, acorde con la Resolución Interna No. 757 de 2017.</t>
  </si>
  <si>
    <t xml:space="preserve">El día 14 de noviembre de 2017 se envía la presentación a secretaria General y lista de usuarios a capacitar.
La fecha de implementación al ambiente productivo fue el día 2017/11/21
(adjunto envío correo evidencia de la acción)
</t>
  </si>
  <si>
    <r>
      <t xml:space="preserve">No Conformidad No. 2: Radicación descentralizada de las peticiones recibidas por correo electrónico. 
</t>
    </r>
    <r>
      <rPr>
        <sz val="11"/>
        <color indexed="8"/>
        <rFont val="Arial Narrow"/>
        <family val="2"/>
      </rPr>
      <t>Se evidenció el registro de Peticiones por fuera de los canales establecidos por la entidad (Peticiones No. 20171300188482 y 20171030368912) y radicadas por dependencia diferente a la de correspondencia; incumpliendo lo estipulado en el artículo 3 y 13 del Acuerdo No. 060 de 2001; generándose posibles riesgos en la falta de unicidad de criterios para la recepción, radicación y distribución de las comunicaciones y el seguimiento a las mismas.</t>
    </r>
  </si>
  <si>
    <t xml:space="preserve">Deficiencias en la formalización de las tres cuentas de correo electrónico por medio de las cuales se hace la recepción de PQRSD de  medio electrónico. </t>
  </si>
  <si>
    <t>Documentar la implementación del correo juridica.ant@agenciadetierras.gov.co</t>
  </si>
  <si>
    <t xml:space="preserve">La estrategia de Servicio al Ciudadano se actualizó en el mes de septiembre de 2017, está publicada en el siguiente link http://www.agenciadetierras.gov.co/wp-content/uploads/2018/01/2017-03_16_Estrategia_servicio_ciudadano_ANT_VF.pdf </t>
  </si>
  <si>
    <r>
      <t xml:space="preserve">No Conformidad No. 3: Deficiencias en la trazabilidad de la información registrada en el Sistema Orfeo.
</t>
    </r>
    <r>
      <rPr>
        <sz val="11"/>
        <color indexed="8"/>
        <rFont val="Arial Narrow"/>
        <family val="2"/>
      </rPr>
      <t xml:space="preserve">Se evidenciaron deficiencias en la trazabilidad de los registros de peticiones gestionados en el Sistema Orfeo, infringiendo lo determinado en la NT-ISO 9001:2015, numeral 8.5.2, generando posibles riesgos en el control eficaz de documentos y la calidad de la información requerida por las partes interesadas. </t>
    </r>
    <r>
      <rPr>
        <b/>
        <sz val="11"/>
        <color indexed="8"/>
        <rFont val="Arial Narrow"/>
        <family val="2"/>
      </rPr>
      <t xml:space="preserve">
</t>
    </r>
  </si>
  <si>
    <t>En el ejercicio de implementación del Sistema de Gestión Documental, se permitió la selección de "No requiere respuesta" a los documentos con TRD asociada a las PQRSD</t>
  </si>
  <si>
    <t>Ajuste e implementación de la modificación al Sistema de Gestión Documental ORFEO para que no sea posible la opción de "No Requiere Respuesta" a las PQRSD.</t>
  </si>
  <si>
    <t xml:space="preserve">El ajuste se encuentra en proceso de pruebas. </t>
  </si>
  <si>
    <r>
      <t xml:space="preserve">No Conformidad No. 4: Deficiencias en el análisis y tratamiento de los datos e información resultante del seguimiento y medición a las actividades del proceso.
</t>
    </r>
    <r>
      <rPr>
        <sz val="11"/>
        <color indexed="8"/>
        <rFont val="Arial Narrow"/>
        <family val="2"/>
      </rPr>
      <t>Se evidenciaron deficiencias en el análisis, tratamiento y publicación de datos e información resultante del seguimiento y medición a las actividades del proceso (encuesta de satisfacción), contraviniendo lo establecido en la Resolución 3564 de 2015 en el numeral 6.4, Decreto 2623 del 2009 en el artículo 12 y NTC-ISO 9001:2015 en el numeral 9.1.3; generando restricciones de información para las partes interesadas y toma de decisiones, a partir de la información obtenida.</t>
    </r>
    <r>
      <rPr>
        <b/>
        <sz val="11"/>
        <color indexed="8"/>
        <rFont val="Arial Narrow"/>
        <family val="2"/>
      </rPr>
      <t xml:space="preserve">
</t>
    </r>
  </si>
  <si>
    <t>Actualmente la Agencia no tiene publicados los resultados de la Encuesta de Satisfacción.</t>
  </si>
  <si>
    <t>Publicación trimestral de los resultados de la encuesta de Satisfacción</t>
  </si>
  <si>
    <t xml:space="preserve">En el informe a Diciembre de 2017, se incluirá un capitulo que contempla los resultados y análisis del seguimiento a la medición de la Encuesta de Satisfacción. El informe está en proceso de verificación y se pretende tenerlo aprobado el 30 de enero. </t>
  </si>
  <si>
    <t xml:space="preserve">El proceso (actividad de Gestión de PQRSD) actualmente no cuenta con indicadores formalizados. </t>
  </si>
  <si>
    <t>Formalización de los indicadores del procedimiento</t>
  </si>
  <si>
    <t xml:space="preserve">Se adjunta versión oficial consolidada de los Indicadores ANT por parte de la Oficina de Planeación.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</si>
  <si>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r>
      <rPr>
        <b/>
        <sz val="11"/>
        <color indexed="8"/>
        <rFont val="Arial Narrow"/>
        <family val="2"/>
      </rPr>
      <t xml:space="preserve">
</t>
    </r>
  </si>
  <si>
    <t>Documentos de Supervisión no incorporados en  expediente contractual</t>
  </si>
  <si>
    <t xml:space="preserve">Incorporación en el expediente contractual del total de los informes y soportes a la supervisión. </t>
  </si>
  <si>
    <t xml:space="preserve">Se remitió la totalidad de informes y soportes a la supervisión a la carpeta de expediente del contrato suscrito con Servicios Postales Nacional No 365 de 2017. </t>
  </si>
  <si>
    <r>
      <t xml:space="preserve">No Conformidad No. 5: Incumplimiento de obligaciones contractuales del Contrato No. 365 de 2017. 
</t>
    </r>
    <r>
      <rPr>
        <sz val="11"/>
        <color indexed="8"/>
        <rFont val="Arial Narrow"/>
        <family val="2"/>
      </rPr>
      <t>No se evidenció en el expediente del Contrato No. 365 de 2017 los informes quincenales de la ejecución del contrato por parte de la firma Servicios Postales Nacional S.A., contraviniendo lo establecido en el literal f) del numeral 2.2. “Obligaciones específicas del contratista”, lo cual genera la imposibilidad de cotejar claramente la situación de la correspondencia y por ende la ejecución real del contrato.</t>
    </r>
  </si>
  <si>
    <t>Posibles debilidades en la supervisión de convenios y/o contratos</t>
  </si>
  <si>
    <t>Capacitaciones en supervisión (generalidades y obligaciones)</t>
  </si>
  <si>
    <t xml:space="preserve">Durante toda la vigencia, la Coordinación de Gestión Contractual, adelantó varias capacitaciones en temas de supervición en todas las dependencias de la Agencia. Se adjuntan algunos listados de asistencia. </t>
  </si>
  <si>
    <t xml:space="preserve">Conforme al hallazgo No. 5 se realizó la capacitación en supervisión el día 31 de mayo del 2018.
Capacitación en notificaciones: 10 de abril de 2018.
Capacitación en numeración y publicidad de actos administrativos: 12 de abril de 2018, 20 de abril de 2018.
Capacitación en notificación y numeración: 19 y 20de abril de 2018.
</t>
  </si>
  <si>
    <r>
      <rPr>
        <b/>
        <sz val="11"/>
        <color indexed="8"/>
        <rFont val="Arial Narrow"/>
        <family val="2"/>
      </rPr>
      <t>No Conformidad No. 1</t>
    </r>
    <r>
      <rPr>
        <sz val="11"/>
        <color indexed="8"/>
        <rFont val="Arial Narrow"/>
        <family val="2"/>
      </rPr>
      <t xml:space="preserve"> -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</si>
  <si>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Indebida interpretación de la obligación, considerando que el envío de la relación de los procesos que superasen los 33.000 SMMLV era suficiente.</t>
  </si>
  <si>
    <t>Realizar el cargue de las piezas procesales, correspondiente a los procesos que superen los 33.000 SMMLV.</t>
  </si>
  <si>
    <t>Se realizó el cargue de las piezas procesales, en el sistema.</t>
  </si>
  <si>
    <r>
      <rPr>
        <b/>
        <sz val="11"/>
        <color indexed="8"/>
        <rFont val="Arial Narrow"/>
        <family val="2"/>
      </rPr>
      <t>No Conformidad No. 1  -</t>
    </r>
    <r>
      <rPr>
        <sz val="11"/>
        <color indexed="8"/>
        <rFont val="Arial Narrow"/>
        <family val="2"/>
      </rPr>
      <t xml:space="preserve"> Respecto a la función relacionada con los procesos judiciales que sus pretensiones superan los 33.000 SMMLV, se observaron deficiencias relacionadas con la obligación del Administrador de verificar que las piezas procesales estén cargadas en el Sistema eKOGUI, toda vez que, se hallaron registros de actuaciones sin piezas procesales que las soportan.</t>
    </r>
  </si>
  <si>
    <t>Realizar seguimientos mensuales registrados en actas de reunión, en los cuales se genere el reporte de movimientos o registros realizados, verificando así que los procesos de dicho aplicativo se encuentren en la etapa procesal correspondiente y contengan las piezas procesales cargadas.</t>
  </si>
  <si>
    <r>
      <rPr>
        <b/>
        <sz val="11"/>
        <color indexed="8"/>
        <rFont val="Arial Narrow"/>
        <family val="2"/>
      </rPr>
      <t xml:space="preserve">No Conformidad No. 2 </t>
    </r>
    <r>
      <rPr>
        <sz val="11"/>
        <color indexed="8"/>
        <rFont val="Arial Narrow"/>
        <family val="2"/>
      </rPr>
      <t>-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</si>
  <si>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Grupo de Representación Judicial en construcción, motivo por el cual no existía un responsable del eKOGUI.
Implementación del aplicativo eKOGUI como único medio para registrar y realizar seguimiento a los procesos judiciales.</t>
  </si>
  <si>
    <t>Envío de las constancias a las capacitaciones realizadas por parte del administrador del sistema, a los usuarios y abogados que se encuentran adscritos a la Oficina Jurídica.</t>
  </si>
  <si>
    <t>Seguimientos realizados, soportadas en las actas de reunión.</t>
  </si>
  <si>
    <r>
      <rPr>
        <b/>
        <sz val="11"/>
        <color indexed="8"/>
        <rFont val="Arial Narrow"/>
        <family val="2"/>
      </rPr>
      <t>No Conformidad No. 2 -</t>
    </r>
    <r>
      <rPr>
        <sz val="11"/>
        <color indexed="8"/>
        <rFont val="Arial Narrow"/>
        <family val="2"/>
      </rPr>
      <t xml:space="preserve"> En relación con la función de capacitar a los apoderados de la Agencia en el uso funcional y manejo adecuado del Sistema eKOGUI, se observó que se brindan formaciones en los módulos de gestión de proceso y casos, Gestión de comités de conciliaciones e indicadores. Sin embargo, no se realizó el envío de la constancia de abogados capacitados de acuerdo con lo establecido en la Circular Externa No. 11 (18/03/2015).</t>
    </r>
  </si>
  <si>
    <t>Inclusión en las actas de capacitación, la obligación de remitir dicha constancia a la ANDJE. Dicho compromiso se establecerá en un funcionario/contratista del grupo de Representación Judicial, y será verificada en la siguiente reunión.</t>
  </si>
  <si>
    <t>Obligación incluida y envío de las actas de capacitación a la ANDJE.</t>
  </si>
  <si>
    <t>Se realizan las respectivas capacitaciones a los apoderados, dejando en las actas la obligación de remitirlas a la ANDJE (Ver evidencia 4),</t>
  </si>
  <si>
    <r>
      <rPr>
        <b/>
        <sz val="11"/>
        <color indexed="8"/>
        <rFont val="Arial Narrow"/>
        <family val="2"/>
      </rPr>
      <t>No Conformidad No. 3 -</t>
    </r>
    <r>
      <rPr>
        <sz val="11"/>
        <color indexed="8"/>
        <rFont val="Arial Narrow"/>
        <family val="2"/>
      </rPr>
      <t xml:space="preserve"> Con referencia a la función de asignar y reasignar cuando ello hubiere, los casos dentro del Sistema eKOGUI, se evidenciaron deficiencias. Toda vez que, al verificar la trazabilidad en el Sistema eKOGUI de la representación judicial de los casos evaluados, se observó que los abogados que elaboraron y presentaron al Comité las fichas técnicas son diferentes al abogado actual, sin embargo, dichos cambios de abogados no fueron registrados en el Sistema eKOGUI.</t>
    </r>
  </si>
  <si>
    <t>Reparto de procesos judiciales a un grupo amplio de abogados adscritos a la Oficina Jurídica, lo cual impidió la creación de un perfil para cada uno de ellos, toda vez que dependiendo de las funciones asignadas, dichos procesos podían pasar de un profesional a otro.</t>
  </si>
  <si>
    <t>Nombrar como apoderado al Secretario del Comité de Conciliación, de todos los casos que sean presentados en dicho comité, quien podrá delegar en otro abogados la elaboración de las fichas, siempre y cuando sea éste quien realice la revisión y aprobación de las mismas, antes de ser presentadas al Jefe de la Oficina Jurídica y al Comité.</t>
  </si>
  <si>
    <t>Se nombra al Secretario del Comité de Conciliaciones, como único representante ante el mismo, siendo solo este quien asiste y expone los diferentes casos.</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</si>
  <si>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15/08/2018, fue efectiva.</t>
  </si>
  <si>
    <t>Actualización de las piezas correspondientes, a las conciliaciones judiciales y extrajudiciales.</t>
  </si>
  <si>
    <t>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</si>
  <si>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</si>
  <si>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t>
  </si>
  <si>
    <t xml:space="preserve"> Como evidencia del cargue de las piezas procesales en las distintas etapas de las actuaciones, se remite archivo excel con el histórico de procesos en el que puede observarse, la etapa del proceso y la actuación registrada. (Evidencia Item 72)  </t>
  </si>
  <si>
    <r>
      <rPr>
        <b/>
        <sz val="11"/>
        <color indexed="8"/>
        <rFont val="Arial Narrow"/>
        <family val="2"/>
      </rPr>
      <t xml:space="preserve">No Conformidad No. 4 </t>
    </r>
    <r>
      <rPr>
        <sz val="11"/>
        <color indexed="8"/>
        <rFont val="Arial Narrow"/>
        <family val="2"/>
      </rPr>
      <t>-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</si>
  <si>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Seguimientos semanales en los cuales se genere el reporte de movimientos o registros realizados, verificando así que dicho aplicativo se encuentre en la etapa procesal correspondiente y ésta se encuentre cargada en el mismo.</t>
  </si>
  <si>
    <t>Reporte generado y revisión en las reuniones de grupo primario.</t>
  </si>
  <si>
    <t>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t>
  </si>
  <si>
    <t>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73)</t>
  </si>
  <si>
    <t>Para el cumplimiento de la acción correctiva se efectuó seguimiento a la gestión de los abogados para el cargue de las piezas procesales, como evidencias se allegan los correos electrónicos remitidos a los apoderados, exhortándolos a que carguen las piezas procesales (Evidencias Item 73)</t>
  </si>
  <si>
    <r>
      <rPr>
        <b/>
        <sz val="11"/>
        <color indexed="8"/>
        <rFont val="Arial Narrow"/>
        <family val="2"/>
      </rPr>
      <t xml:space="preserve">No Conformidad No. 5 -  </t>
    </r>
    <r>
      <rPr>
        <sz val="11"/>
        <color indexed="8"/>
        <rFont val="Arial Narrow"/>
        <family val="2"/>
      </rPr>
      <t>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</si>
  <si>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Elaboración y cargue de las fichas técnicas del comité de conciliación.</t>
  </si>
  <si>
    <t>Fichas elaboradas y cargadas en el eKOGUI.</t>
  </si>
  <si>
    <t>En cumplimiento a lo establecido en Numeral 1 del artículo 2.2.3.4.1.10. del Decreto 1069 de 2015 y a lo observado por la Oficina de Control Interno, desde el mes de abril de 2018, se comenzarón a elaborar las fichas en el sistema e-KOGUI, las cuales fueron estudiadas en Comité de Conciliación. Es de aclarar que las actas no se realizan por el sistema e-KOGUI, por cuanto son documentos internos del Comite de Conciliación de la Entidad (se adjunta evidencia).
Es de señalar que el aplicativo no permite realizar modificaciones a procesos terminados, motivo por el cual, no será posible disponer de la "ficha de conciliación judicial". No obstante, en el expediente físico del comité de conciliaciones, sí reposa toda la información relacionada con los diferentes procesos estudiados.</t>
  </si>
  <si>
    <t>Previo a la celebración del Comité de Conciliación se diligenciaron y cargaron por el Sistema eKOGUI las fichas técnicas que serán presentadas para estudio del señalado comité. Como evidencia se anexa reporte de fichas cargadas en el sistema.  (Evidencia 74)</t>
  </si>
  <si>
    <r>
      <rPr>
        <b/>
        <sz val="11"/>
        <color indexed="8"/>
        <rFont val="Arial Narrow"/>
        <family val="2"/>
      </rPr>
      <t>No Conformidad No. 5 -</t>
    </r>
    <r>
      <rPr>
        <sz val="11"/>
        <color indexed="8"/>
        <rFont val="Arial Narrow"/>
        <family val="2"/>
      </rPr>
      <t xml:space="preserve"> Se evidenciaron deficiencias asociadas a la función de los Apoderados de diligenciar y actualizar las fichas técnicas para ser presentadas para estudio en el Comité de Conciliación de la Agencia. Toda vez que, la elaboración de las fichas técnicas no se realiza desde el Sistema eKOGUI, sin embargo, éstas son cargadas al Sistema posteriormente de su presentación en el Comité. Por otra parte, no se evidenció en el Sistema eKOGUI las fichas técnicas de los casos de Yusney Vargas Rojas y José Libardo Martínez, presentados en Comité celebrado el pasado 13/12/2017.</t>
    </r>
  </si>
  <si>
    <t>Verificación previa a la celebración del comité, en la cual conste que éstas fichas se encuentren debidamente cargadas en el aplicativo eKOGUI.</t>
  </si>
  <si>
    <t>Actas cargadas en el eKOGUI previa celebración del comité de conciliación.</t>
  </si>
  <si>
    <t>Previo a la celebración del Comité de Conciliación la ficha técnica registrada en el Sistema eKogui es remitida a los miembros del Cómite para su estudio. (Evidencia 75)</t>
  </si>
  <si>
    <r>
      <rPr>
        <b/>
        <sz val="11"/>
        <color indexed="8"/>
        <rFont val="Arial Narrow"/>
        <family val="2"/>
      </rPr>
      <t>No Conformidad No. 6</t>
    </r>
    <r>
      <rPr>
        <sz val="11"/>
        <color indexed="8"/>
        <rFont val="Arial Narrow"/>
        <family val="2"/>
      </rPr>
      <t xml:space="preserve"> -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</si>
  <si>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Realizar la calificación para el proceso judicial radicado con ID 1001354.</t>
  </si>
  <si>
    <t>Proceso calificado.</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</si>
  <si>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13/08/2018, no fue efectiva.</t>
  </si>
  <si>
    <r>
      <rPr>
        <b/>
        <sz val="11"/>
        <color indexed="8"/>
        <rFont val="Arial Narrow"/>
        <family val="2"/>
      </rPr>
      <t>No Conformidad No. 6 -</t>
    </r>
    <r>
      <rPr>
        <sz val="11"/>
        <color indexed="8"/>
        <rFont val="Arial Narrow"/>
        <family val="2"/>
      </rPr>
      <t xml:space="preserve"> Frente a la función de los apoderados de calificar el riesgo, se evidenció que 27 procesos judiciales verificados no cumplieron con los tiempos establecidos para su registro. Igualmente, el proceso judicial bajo ID eKOGUI 1001354, no contaba con el registro de la calificación del riesgo al momento de revisión.</t>
    </r>
  </si>
  <si>
    <t>Actas realizadas.</t>
  </si>
  <si>
    <t xml:space="preserve"> A efectos de verificar que el archivo documental físico de la gestión realizada por el Comité de Conciliaciones se encontrara con la docuemntación correspondiente, el 29 de marzo y el 28 de junio del presente año se efectuó la revisión de dicho archivo. Como evidencia se anexan las actas del proceso de revisión.  (Evidencia 80)</t>
  </si>
  <si>
    <t>Como evidencia de la calificación del riesgo y provisión contable de los procesos, se anexa archivo excel en la que se puede observar la fecha de la última calificación efectuada.  De igual forma también se allega correo electrónico de fecha 22/05/2020 en el que se solicita a los apoderados del Sistema eKOGUI efectuar la calificación de los procesos.  (Evidencia Item 77)</t>
  </si>
  <si>
    <r>
      <rPr>
        <b/>
        <sz val="11"/>
        <color indexed="8"/>
        <rFont val="Arial Narrow"/>
        <family val="2"/>
      </rPr>
      <t>No Conformidad No. 7 -</t>
    </r>
    <r>
      <rPr>
        <sz val="11"/>
        <color indexed="8"/>
        <rFont val="Arial Narrow"/>
        <family val="2"/>
      </rPr>
      <t xml:space="preserve"> Inconsistencias normativas relacionadas con los actos administrativos que institucionalizan al Comité de Conciliaciones de la ANT. El jefe de la Oficina Jurídica debe ser miembro permanente del Comité y concurrirá con voz y voto, así como, asistirá solo con derecho a voz el Secretario Técnico del Comité, lo cual es infringido en el artículo 1° de la Resolución 297 de 2016.</t>
    </r>
  </si>
  <si>
    <t>Desconocimiento de la normatividad relacionada.</t>
  </si>
  <si>
    <t>Modificación del artículo 1°, de la Resolución 297 de 2016, incluyendo así al Secretario Técnico con derecho a voz.</t>
  </si>
  <si>
    <t>Se está efectuando el estudio jurídico, de la procedencia para modificar el actos administrativo mencionado.</t>
  </si>
  <si>
    <r>
      <t>La Oficina Jurídica allego el memorando de radicado 20181030159623 del 25/09/2018, en el cual aclara el incumplimiento de las acciones formuladas.  Frente a la acción evaluada, se informó lo siguiente "</t>
    </r>
    <r>
      <rPr>
        <i/>
        <sz val="11"/>
        <rFont val="Arial Narrow"/>
        <family val="2"/>
      </rPr>
      <t>(…) en atención a la no conformidad planteada, se profirió la Resolución 332 del 02 de marzo de 2018 "Por la cual se modifican parcialmente las Resoluciones 86 y 297 de 2016 y se dictan otras
disposiciones”. Por lo anterior, es procedente el cierre de la no conformidad</t>
    </r>
    <r>
      <rPr>
        <sz val="11"/>
        <rFont val="Arial Narrow"/>
        <family val="2"/>
      </rPr>
      <t>".
De acuerdo a la aclaración suministrada por el responsable de ejecución de la acción, la Oficina de Control Interno realiza el cierre de la acción.</t>
    </r>
  </si>
  <si>
    <r>
      <rPr>
        <b/>
        <sz val="11"/>
        <color indexed="8"/>
        <rFont val="Arial Narrow"/>
        <family val="2"/>
      </rPr>
      <t>No Conformidad No. 8 -</t>
    </r>
    <r>
      <rPr>
        <sz val="11"/>
        <color indexed="8"/>
        <rFont val="Arial Narrow"/>
        <family val="2"/>
      </rPr>
      <t xml:space="preserve"> Incumplimiento en la frecuencia mínima mensual de reunión del Comité de Conciliaciones de la ANT.</t>
    </r>
  </si>
  <si>
    <t>Desconocimiento de la normatividad relacionada.
Seguimiento insuficiente.</t>
  </si>
  <si>
    <t>Implementación de comités virtuales, para los casos en que no se presente quorum necesario para adelantar los comités, realizando de igual manera el acta del comité celebrado.</t>
  </si>
  <si>
    <t>No hubo necesidad de realizar comités virtuales, toda vez que fue posible adelantar al menos dos (2) al mes de manera presencial.</t>
  </si>
  <si>
    <t>Frente a la efectividad de la acción ejecutada, se contrastaron los resultados obtenidos en el seguimiento realizado por la Oficina de Control Interno a las obligaciones establecidas en el Decreto 1069 de 2015, capítulo 4 “información litigiosa del estado” de la Agencia en el primer semestre 2018, concluyéndose que la acción evaluada y cerrada el pasado 17/08/2018, fue efectiva.</t>
  </si>
  <si>
    <r>
      <rPr>
        <b/>
        <sz val="11"/>
        <color indexed="8"/>
        <rFont val="Arial Narrow"/>
        <family val="2"/>
      </rPr>
      <t>No Conformidad No. 9 -</t>
    </r>
    <r>
      <rPr>
        <sz val="11"/>
        <color indexed="8"/>
        <rFont val="Arial Narrow"/>
        <family val="2"/>
      </rPr>
      <t xml:space="preserve"> Se evidenciaron deficiencias relacionadas con el archivo documental físico de la gestión realizada por el Comité de Conciliaciones de la ANT.</t>
    </r>
  </si>
  <si>
    <t>Actualización del archivo documental, en lo referente a que éste contenga todos los documentos generados por y para el comité de conciliación.</t>
  </si>
  <si>
    <t>Archivo documental físico, conforme a lo estipulado.</t>
  </si>
  <si>
    <t>Se realizan jornadas de revisión y actualización de los expedientes contenidos en el archivo físico de la Oficina Jurídica, corroborando así que éstos se encuentren completos y cumpliendo con las condiciones mínimas de los depósitos de archivo.</t>
  </si>
  <si>
    <t xml:space="preserve">El archivo documental físico del Comité de Conciliación se encuentra con las piezas procesales remitidas por los apoderados para la realización de los comités de conciliación. </t>
  </si>
  <si>
    <t xml:space="preserve">Seguimientos posteriores a la celebración del comité de conciliación, en los cuales se realice la revisión del archivo documental, permitiendo así verificar que éste se encuentre actualizado, mediante correo electrónico del funcionario encargado del archivo de la Oficina Jurídica, donde certifique que el expediente cuenta con la totalidad de la documentación que corresponde.
</t>
  </si>
  <si>
    <t>Seguimiento realizado en las reuniones de grupo primario.</t>
  </si>
  <si>
    <t xml:space="preserve"> A efectos de verificar que el archivo documental físico de la gestión realizada por el Comité de Conciliaciones se encontrara con la docuemntación correspondiente, el 29 de marzo y el 28 de junio del presente año se efectuó la revisión de dicho archivo. Como evidencia se anexan las actas del proceso de revisión.  </t>
  </si>
  <si>
    <t>Se sugiere realizar actividades periódicas de socialización.</t>
  </si>
  <si>
    <t xml:space="preserve">Como medida correctiva la Secretaría del Comité de Conciliación, mediante correo electrónico dirigido a la persona encargada del archivo de la Oficina Jurídica, remite la documentación gestionada en los comités de conciliación. Como evidencia se remite correo electrónico por el cual se solicita la creación de los expedientes y se remiten piezas procesales. </t>
  </si>
  <si>
    <r>
      <rPr>
        <b/>
        <sz val="11"/>
        <color indexed="8"/>
        <rFont val="Arial Narrow"/>
        <family val="2"/>
      </rPr>
      <t>No Conformidad No. 10 -</t>
    </r>
    <r>
      <rPr>
        <sz val="11"/>
        <color indexed="8"/>
        <rFont val="Arial Narrow"/>
        <family val="2"/>
      </rPr>
      <t xml:space="preserve"> No se evidenció acto administrativo que delegue de la función de Secretaría Técnica del Comité de Conciliaciones de la ANT, al abogado Andrés Eduardo Velásquez Vargas.</t>
    </r>
  </si>
  <si>
    <t>Desconocimiento de la normatividad relacionada.
Indebida interpretación de la obligación.</t>
  </si>
  <si>
    <t>Modificación del acto administrativo actual, o expedición de uno nuevo, delegando la función en el colaborador de turno.</t>
  </si>
  <si>
    <t>Seguimiento al Mapa de Riesgos II semestre 2017</t>
  </si>
  <si>
    <t>Seguridad jurídica sobre la titularidad de la tierra y los territorios</t>
  </si>
  <si>
    <r>
      <rPr>
        <b/>
        <sz val="11"/>
        <rFont val="Arial Narrow"/>
        <family val="2"/>
      </rPr>
      <t>Materialización del riesgo No. 17</t>
    </r>
    <r>
      <rPr>
        <sz val="11"/>
        <rFont val="Arial Narrow"/>
        <family val="2"/>
      </rPr>
      <t xml:space="preserve"> (Incumplimiento de términos en los procesos de formalización y procedimientos administrativos especiales agrarios.)</t>
    </r>
  </si>
  <si>
    <t>No se encontraban establecidos tareas de control que permitieran realizar seguimiento a los tiempos establecidos en los procedimientos.
Los tiempos establecidos en los procedimientos no son los mismos tiempos que se llevan en campo debido al cambio de la normatividad vigente Ley 160 de 1994 - Decreto 902 de 2017.</t>
  </si>
  <si>
    <t>Implementar el control y seguimiento a los productos y salidas con el objetivo de identificar los productos no conformes y determinar los planes de mejoras pertienentes.
Estos productos y salidas deberán ser reportados en el formato de "productos no conformes" que a su vez serán solicitados mensualmente por la Oficina de Planeación para realizar el respectivo seguimiento.</t>
  </si>
  <si>
    <r>
      <t xml:space="preserve">En el mes de julio se aprobó y se publicaron en la intranet las 10 fichas técnicas de los productos identificados en el proceso de Seguridad Jurídica sobre la Titularidad de la Tierra y los Territorios. Adicionalmente se ha realizado el reporte del producto no conforme en los meses de julio, agosto y septiembre. En el siguiente link </t>
    </r>
    <r>
      <rPr>
        <u/>
        <sz val="11"/>
        <color indexed="40"/>
        <rFont val="Arial Narrow"/>
        <family val="2"/>
      </rPr>
      <t>http://intranet.agenciadetierras.gov.co/index.php/seguridad-juridica-sobre-la-titularidad-de-la-tierra-y-los-territorios/</t>
    </r>
    <r>
      <rPr>
        <sz val="11"/>
        <color indexed="8"/>
        <rFont val="Arial Narrow"/>
        <family val="2"/>
      </rPr>
      <t xml:space="preserve"> en la pestaña "Ficha técnica de salidas y productos" se encuentran las fichas mencionadas anteriormente.
Adicionalmente, se adjunta los reportes realizados (julio y agosto)  mediante correos electrónicos enviados a la Oficina de Planeación de la ANT. Para el mes de septiembre se está realizando la consolidación de la información para realizar el respectivo reporte.</t>
    </r>
  </si>
  <si>
    <t>Para este periodo se realizaron los reportes del producto no conforme de los meses de septiembre, octubre y noviembre, como evidencia se adjunta los correos electrónicos enviados a la Oficina de Planeación. 
Para el reporte del mes de diciembre se está realizando la consolidación de la información.</t>
  </si>
  <si>
    <r>
      <rPr>
        <b/>
        <sz val="11"/>
        <color indexed="8"/>
        <rFont val="Arial Narrow"/>
        <family val="2"/>
      </rPr>
      <t>Materialización del riesgo No. 17</t>
    </r>
    <r>
      <rPr>
        <sz val="11"/>
        <color indexed="8"/>
        <rFont val="Arial Narrow"/>
        <family val="2"/>
      </rPr>
      <t xml:space="preserve"> (Incumplimiento de términos en los procesos de formalización y procedimientos administrativos especiales agrarios.)</t>
    </r>
  </si>
  <si>
    <t>Implementar control y seguimiento a los indicadores de gestión de los procesos de formalización y procedimientos administrativos especiales agrarios con el objetivo de medir e implementar acciones que permitan dar cumplimiento a las metas propuestas.
Estos indicadores deberan ser reportados mensualmente a la Oficina de Planeación en los formatos de indicadores  para realizar el respectivo seguimiento.</t>
  </si>
  <si>
    <r>
      <t xml:space="preserve">En el mes de marzo se aprobó y se publicaron en la intranet 10 fichas técnicas de indicadores identificadas en el proceso de Seguridad Jurídica sobre la Titularidad de la Tierra y los Territorios. Adicionalmente se ha realizado el reporte de los indicadores. En el siguiente link  </t>
    </r>
    <r>
      <rPr>
        <u/>
        <sz val="11"/>
        <color indexed="40"/>
        <rFont val="Arial Narrow"/>
        <family val="2"/>
      </rPr>
      <t>http://intranet.agenciadetierras.gov.co/index.php/seguridad-juridica-sobre-la-titularidad-de-la-tierra-y-los-territorios/</t>
    </r>
    <r>
      <rPr>
        <sz val="11"/>
        <rFont val="Arial Narrow"/>
        <family val="2"/>
      </rPr>
      <t xml:space="preserve"> en la pestaña "Indicadores" se encuentran las fichas mencionadas anteriormente.
Adicionalmente, se adjunta los correos electrónicos (abril, mayo, junio, julio y agosto) enviados a la Oficina de Planeación de la ANT con el diligenciamiento mensual de los indicadores.Para el mes de septiembre se está realizando la consolidación de la información para realizar el respectivo diligenciamiento de las matrices.</t>
    </r>
  </si>
  <si>
    <t>Para este periodo se diligenciaron las fichas técnicas de los indicadores que evidencian el avance de las metas establecidas para la DGJT y sus Subdirecciones, como evidencia se adjunta los correos electrónicos enviados a la Oficina de Planeación con las respectivas fichas de los meses de septiembre, octubre y noviembre. 
Para el reporte del mes de diciembre se está realizando la consolidación de la información.</t>
  </si>
  <si>
    <r>
      <rPr>
        <b/>
        <sz val="11"/>
        <color indexed="8"/>
        <rFont val="Arial Narrow"/>
        <family val="2"/>
      </rPr>
      <t>Materialización del riesgo No. 6</t>
    </r>
    <r>
      <rPr>
        <sz val="11"/>
        <color indexed="8"/>
        <rFont val="Arial Narrow"/>
        <family val="2"/>
      </rPr>
      <t xml:space="preserve"> : Información de la ANT que no llega al público objetivo.</t>
    </r>
  </si>
  <si>
    <t>No exisitía una línea guía que orientara a la entidad en los ejes de comunicación interna y externa para garantizar la divulgación de la información de la ANT a su público objetivo. 
La ANT no contaba con una estrategia de comunicaciones para el posicionamiento de la Entidad frente a su público objetivo.</t>
  </si>
  <si>
    <t xml:space="preserve">Implementar los lineamientos contemplados en la Política de Comunicación Interna y Externa con el fin de llegar al público objetivo a través de los canales de comunicación (ruedas de prensa, entrevistas personalizadas, envío de información, dossier informativo, material multimedia, divulgación de artículos especiales, boletines de prensa, página web, redes sociales)  como lo indica la Política. </t>
  </si>
  <si>
    <r>
      <t>La Oficina de Comunicaciones ha cumplido los lineamientos observados en la Política de Comunicaciones Interna y Externa con el fin de llegar al público objetivo a través de los siguientes canales de comunicación:
•</t>
    </r>
    <r>
      <rPr>
        <b/>
        <sz val="11"/>
        <color indexed="8"/>
        <rFont val="Arial Narrow"/>
        <family val="2"/>
      </rPr>
      <t xml:space="preserve"> Material Multimedia (Videos, fotografías, plegables  y Piezas Graficas), ver carpeta de anexos, Ver links: </t>
    </r>
    <r>
      <rPr>
        <sz val="11"/>
        <color indexed="8"/>
        <rFont val="Arial Narrow"/>
        <family val="2"/>
      </rPr>
      <t xml:space="preserve"> http://www.agenciadetierras.gov.co/prensa/videos/
https://www.youtube.com/channel/UCOxhksX5ARHVcLMXQLOozaA
http://www.agenciadetierras.gov.co/prensa/fotografias/
</t>
    </r>
    <r>
      <rPr>
        <b/>
        <sz val="11"/>
        <color indexed="8"/>
        <rFont val="Arial Narrow"/>
        <family val="2"/>
      </rPr>
      <t>• Dossier Informativo, ver link:</t>
    </r>
    <r>
      <rPr>
        <sz val="11"/>
        <color indexed="8"/>
        <rFont val="Arial Narrow"/>
        <family val="2"/>
      </rPr>
      <t xml:space="preserve">
http://www.agenciadetierras.gov.co/prensa/
</t>
    </r>
    <r>
      <rPr>
        <b/>
        <sz val="11"/>
        <color indexed="8"/>
        <rFont val="Arial Narrow"/>
        <family val="2"/>
      </rPr>
      <t>• Redes Sociales, ver links:</t>
    </r>
    <r>
      <rPr>
        <sz val="11"/>
        <color indexed="8"/>
        <rFont val="Arial Narrow"/>
        <family val="2"/>
      </rPr>
      <t xml:space="preserve">
http://www.agenciadetierras.gov.co/prensa/redes-sociales/
Facebook: https://www.facebook.com/agencianacionaldetierras/
Twitter: https://twitter.com/AgenciaTierras
Instagram: https://www.instagram.com/AgenciaTierras/
</t>
    </r>
    <r>
      <rPr>
        <b/>
        <sz val="11"/>
        <color indexed="8"/>
        <rFont val="Arial Narrow"/>
        <family val="2"/>
      </rPr>
      <t>• Boletines de Prensa, ver link:</t>
    </r>
    <r>
      <rPr>
        <sz val="11"/>
        <color indexed="8"/>
        <rFont val="Arial Narrow"/>
        <family val="2"/>
      </rPr>
      <t xml:space="preserve">
http://www.agenciadetierras.gov.co/prensa/noticias/
</t>
    </r>
    <r>
      <rPr>
        <b/>
        <sz val="11"/>
        <color indexed="8"/>
        <rFont val="Arial Narrow"/>
        <family val="2"/>
      </rPr>
      <t>• Publicaciones o artículos especiales, ver anexos:</t>
    </r>
    <r>
      <rPr>
        <sz val="11"/>
        <color indexed="8"/>
        <rFont val="Arial Narrow"/>
        <family val="2"/>
      </rPr>
      <t xml:space="preserve">
http://www.agenciadetierras.gov.co/prensa/publicaciones/
</t>
    </r>
    <r>
      <rPr>
        <b/>
        <sz val="11"/>
        <color indexed="8"/>
        <rFont val="Arial Narrow"/>
        <family val="2"/>
      </rPr>
      <t>• Boletines de Prensa, ver anexos y ver link:</t>
    </r>
    <r>
      <rPr>
        <sz val="11"/>
        <color indexed="8"/>
        <rFont val="Arial Narrow"/>
        <family val="2"/>
      </rPr>
      <t xml:space="preserve">
http://www.agenciadetierras.gov.co/prensa/noticias/</t>
    </r>
  </si>
  <si>
    <t>De acuerdo a los lineamientos de la Política de Comunicaciones el ultimo trimestre del 2018 la Agencia Nacional de Tierras ha llegado al público objetivo a través de los siguientes canales de comunicacion:
• Material Multimedia (Videos, fotografías, plegables  y Piezas Graficas), ver carpeta de anexos, Ver links:  http://www.agenciadetierras.gov.co/prensa/videos/
https://www.youtube.com/channel/UCOxhksX5ARHVcLMXQLOozaA
http://www.agenciadetierras.gov.co/prensa/fotografias/
•Eventos realizados en territorio, ver carpeta de anexos.
• Dossier Informativo, ver link:
http://www.agenciadetierras.gov.co/prensa/
• Redes Sociales, ver links:
http://www.agenciadetierras.gov.co/prensa/redes-sociales/
Facebook: https://www.facebook.com/agencianacionaldetierras/
Twitter: https://twitter.com/AgenciaTierras
Instagram: https://www.instagram.com/AgenciaTierras/
• Boletines de Prensa, ver link:
http://www.agenciadetierras.gov.co/prensa/noticias/
• Publicaciones o artículos especiales, ver anexos:
http://www.agenciadetierras.gov.co/prensa/publicaciones/
• Boletines de Prensa, ver anexos y ver link:
http://www.agenciadetierras.gov.co/prensa/noticias/</t>
  </si>
  <si>
    <r>
      <rPr>
        <b/>
        <sz val="11"/>
        <color indexed="8"/>
        <rFont val="Arial Narrow"/>
        <family val="2"/>
      </rPr>
      <t>Materialización del riesgo No. 6</t>
    </r>
    <r>
      <rPr>
        <sz val="11"/>
        <color indexed="8"/>
        <rFont val="Arial Narrow"/>
        <family val="2"/>
      </rPr>
      <t>: Información de la ANT que no llega al público objetivo.</t>
    </r>
  </si>
  <si>
    <t>Ejecutar la metodología establecida en la estrategia de comunicaciones "Somos Tierra" con e fin de posicionar a la ANT como los actores principales de la nueva política de tierras.</t>
  </si>
  <si>
    <r>
      <t xml:space="preserve">La Agencia Nacional de Tierras ha implementado su estrategia de comunicaciones “Somos Tierra” en un 75% para posicionar a la ANT, a sus áreas misionales y a sus directivos cómo actores principales de la nueva política de tierras, diferenciándola de las entidades ejecutoras predecesoras. vER LINK: http://www.agenciadetierras.gov.co/prensa/blog-somostierra/
</t>
    </r>
    <r>
      <rPr>
        <b/>
        <sz val="11"/>
        <color indexed="8"/>
        <rFont val="Arial Narrow"/>
        <family val="2"/>
      </rPr>
      <t>Plan de Acción:</t>
    </r>
    <r>
      <rPr>
        <sz val="11"/>
        <color indexed="8"/>
        <rFont val="Arial Narrow"/>
        <family val="2"/>
      </rPr>
      <t xml:space="preserve">
• Plan de Acción de Comunicación Comunitaria - Ayapel – Córdoba y Nechí – Antioquia, Ver anexo: Gran parte de los habitantes de la zona rural y urbana de los municipios de Ayapel (Córdoba) y Nechí (Antioquia) desconocen los objetivos y alcances de la Agencia Nacional de Tierras, así como el Ordenamiento Social de la Propiedad Rural. Además, los jóvenes no conocen a la Agencia Nacional de Tierras, debido a que los Semilleros de la Tierra y el Territorio están conformados mayoritariamente por adultos; es necesario que los estudiantes desde los colegios se vayan empoderando de los conceptos básicos y cuenten a sus padres y abuelos sobre lo que hace la Agencia en el territorio y su importancia para las comunidades rurales.
• Plan de Acción de Comunicación Comunitaria - Cáceres – Antioquia, Ver anexo: En la lectura de necesidades del municipio de Cáceres, Antioquia, se identificaron dificultades como el desconocimiento de la política sobre el Ordenamiento Social de la Propiedad Rural que adelanta la Agencia Nacional de Tierras en el corregimiento de Rioman. Los habitantes de las zonas rurales aledañas al corregimiento de Piamonte, desconocen los beneficios que tiene la formalización de los predios. Inexistencia de espacios pedagógicos novedosos e incluyentes en el corregimiento de Jardín, que traten el tema de la tierra y sensibilicen a la población sobre la importancia de formalizar los predios. La población habitante del corregimiento de Puerto Bélgica, desconoce - en su gran mayoría - la importancia de formalizar los predios. Falta de espacios de interacción entre los habitantes del casco urbano y las zonas rurales del municipio de Cáceres, Antioquia.
• Plan de Acción de Comunicación Comunitaria - Guaranda (Sucre) y San Jacinto del Cauca (Bolívar), Ver anexo: En los municipios de Guaranda (Sucre) y San Jacinto del Cauca los campesinos y campesinas tienen poco conocimiento sobre qué es y qué hace la Agencia Nacional de Tierras en el territorio. La comunidad confunde a la Agencia con la Unidad de Restitución de Tierras y la Unidad de Víctimas. Adicionalmente, este municipio hace parte de la región de La Mojana en donde existen múltiples zonas con restricciones y condicionantes para el trabajo de la Agencia de Tierras, por lo cual se hace necesario construir mensajes claros para dar a conocer esta situación y que permitan minimizar las resistencias e impactos negativos. Igualmente, se identificó que poco se valora el trabajo y las voces de los jóvenes y las mujeres rurales, por lo cual se deben propiciar escenarios de reflexión y participación para estos grupos.
• Plan de Acción de Comunicación Comunitaria-Ituango, ver anexo: Se identificó que la comunidad desconoce las funciones, beneficios y la misión de la Agencia Nacional de Tierras.
• Plan de Acción de Comunicación Comunitaria-Lebrija, Ver Anexo: Se identificó que existe la necesidad de promover la importancia de la tierra y sus cultivos, incluyendo el cuidado del medio ambiente, entorno y recursos. Por otro lado, la población desconoce las funciones de la Agencia Nacional de Tierras, su mensaje anticorrupción y el Plan de Ordenamiento Social de la Propiedad Rural. Cabe mencionar que dentro de las necesidades fundamentales del territorio se encontró la reconciliación, como parte fundamental de las relaciones comunitarias y su relación con la tenencia de la tierra.  De acuerdo con el trabajo del Equipo de Base Municipal se priorizó el trabajo en las veredas El Oso, San Nicolás y Aguirre.
• Plan de Acción de Comunicación Comunitaria Magangué (Bolívar) Y Sucre (Sucre), ver anexo: Los habitantes de los municipios de Magangué y Sucre no tienen conocimiento de las acciones que realiza la Agencia Nacional de Tierras. También, se evidencia la necesidad de incluir a los jóvenes y mujeres del campo, ya que su empoderamiento es importante al momento de replicar las acciones que realiza la entidad.
• Plan de Acción de Comunicación Comunitaria – Ovejas, ver anexo: Se identificó desconocimiento de los jóvenes sobre la Agencia Nacional de Tierras, desconocimiento de los pobladores rurales sobre los pasos que siguen luego del barrido predial, confusión entre la Agencia Nacional de Tierras y la Unidad de Restitución de Tierras, distorsión del contenido de los mensajes que se replican en las comunidades y ausencia de empoderamiento de los líderes y lideresas del Semillero de la Tierra y el Territorio frente a los distintos canales y medios de difusión de la información, incluidos los medios comunitarios.
• Plan de Acción de Comunicación Comunitaria - Achí (Bolívar) Y Majagual (Sucre), ver anexo: La población no sabe que gran parte de la región del Corcovado achiano es una reserva natural por lo cual no puede ser formalizado y necesita de un especial cuidado y protección. En los municipios de Achí y Majagual aún se presentan confusiones sobre el objetivo de la Agencia Nacional de Tierras y se desdibuja su misión debido a la presencia de otras entidades como la Unidad de Restitución de Tierras, la Agencia de Renovación del Territorio, entre otras.  Además, debido a la sensibilidad de los temas de la tierra es necesario fortalecer el proceder de la Agencia porque se han presentado contrariedades por abrir espacio de participación para los jóvenes y mujeres rurales.
• Plan de Acción de Comunicación Comunitaria - Puerto Gaitán (Meta), ver anexo: Se identificaron dificultades para resolver conflictos comunitarios relacionados con la tierra y los baldíos. Escasa participación de jóvenes y adultos en la representación de su comunidad. Invisibilidad de la mujer en las cadenas productivas y en la economía del cuidado.  Ausencia de información de la Agencia Nacional de Tierras (número de teléfono, dirección y correo de las oficinas de Puerto Gaitán, Villavicencio y Bogotá). Además del desconocimiento de la comunidad sobre la gratuidad de los servicios que realiza la Agencia de Nacional de Tierras.
• Plan De Acción de Comunicación Comunitaria-San Carlos, Ver Anexo: Escasa participación de jóvenes y adultos en actividades comunitarias, bajos niveles de liderazgo. Invisibilidad de la mujer con respecto al trabajo con la tierra. Ausencia de información de la Agencia Nacional de Tierras (número de Teléfono, dirección y correo de las oficinas de la Agencia Nacional de Tierras).
• Plan de Acción de Comunicación Comunitaria - Santa Marta y Dibulla, Ver Anexo: Los jóvenes desconocen la Agencia Nacional de Tierras, hay desinformación en las comunidades acerca de la gratuidad de los servicios y los beneficios de la entidad; además existe confusión entre la Agencia Nacional de Tierras y la Unidad de Restitución de Tierras.
• Plan De Acción De Comunicación Comunitaria-Tarazá, Ver Anexo: Bajo reconocimiento de la Agencia Nacional de Tierras por parte de la comunidad. Ausencia de empoderamiento de los líderes y lideresas del Semillero de la Tierra y el Territorio frente a los distintos canales y medios de difusión de la información, incluidos los medios comunitarios.
• Comunicación Comunitaria Valdivia (Antioquia), Ver Anexo: Se identificó que la comunidad de Valdivia tiende a confundir a la Agencia Nacional de Tierras con la Agencia de Renovación del Territorio (ART) y la Unidad de Restitución de Tierras. También se dificulta el reconocimiento de la entidad porque el aviso de la oficina en el municipio no es visible. Las organizaciones de base reconocen que la Agencia Nacional de Tierras, pero las personas del común no saben qué hace la entidad. Es necesario que los jóvenes participen en los procesos del Ordenamiento de Social de la Propiedad Rural y en sus relaciones con el territorio. Es importante generar más información para que las mujeres del campo se reconozcan como sujeto de ordenamiento social de la propiedad rural, así mismo se debe aclarar las distintas relaciones con la tierra que existen (propietario, ocupante, poseedor, tenedor y arrendatario).
</t>
    </r>
  </si>
  <si>
    <t>En la oficina de comunicaciones se encuentra un documento de las acciones detalladas de la estrategía de comunicaciones "Somos Tierra"</t>
  </si>
  <si>
    <t>La Oficina de Comunicaciones tiene materializado el Riesgo R9 como se ve en el cuadro abajo, dicho riesgo tenía como actividad “Ejecutar la estrategia de comunicaciones "Somos Tierra" con el fin de posicionar a la ANT como los actores principales de la nueva política de tierras”. 
Dicha estrategia se realizó pero fue en el año 2017 el cual no correspondía al periodo 2018, por lo tanto no fue validada por la oficina de control interno, con el nuevo cambio de gobierno la dirección llego con una nueva estrategia que y para dar solución se envió ante la oficina de planeación un correo modificando el mapa de riesgo (correo adjunto).
La nueva estrategia de comunicaciones ya está, el cual adjunto en el correo como evidencia, dicha estrategia se encuentra en ejecución.
Se adjunta Nueva estrategia y correo de modificacion a la Oficina de Planeacion.</t>
  </si>
  <si>
    <t>Se eleboró la Estrategia de Comunicaciones, la cual ya se encuentra en ejecución</t>
  </si>
  <si>
    <t>Construir e implementar indicadores de eficacia para el control sobre el cumplimiento de las metas de comunicación institucional, y de eficiencia para medir el presupuesto ahorrado por publicaciones en medios masivos para el fortalecimiento de la imagen institucional.</t>
  </si>
  <si>
    <t>Por medio de la Oficina Asesora de Planeación se implementó indicadores de eficacia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t>
  </si>
  <si>
    <t>Por medio de la Oficina Asesora de Planeación se implementó indicadores de eficacia para el ultimo trimestres de 2018 cuyo objeto es: “Establecer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 para medir el presupuesto ahorrado por publicaciones en medios masivos para el fortalecimiento de la imagen institucional, el cual se está implementando desde el mes de Enero de 2018. Anexo archivo adjunto del reporte de indicadores</t>
  </si>
  <si>
    <t>Seguimiento, Evaluación y Mejora</t>
  </si>
  <si>
    <r>
      <rPr>
        <b/>
        <sz val="11"/>
        <color indexed="8"/>
        <rFont val="Arial Narrow"/>
        <family val="2"/>
      </rPr>
      <t>Materialización del riesgo No 61</t>
    </r>
    <r>
      <rPr>
        <sz val="11"/>
        <color indexed="8"/>
        <rFont val="Arial Narrow"/>
        <family val="2"/>
      </rPr>
      <t>: Incumplimientos Técnicos</t>
    </r>
  </si>
  <si>
    <t>No se contaba con las herramientas adecuadas para controlar las salidas y productos no conformes con el fin de establecer las acciones necesarias.</t>
  </si>
  <si>
    <t>Implementar las 38 fichas técnicas contruidas y aprobadas para registrar las salidas y productos no conformes mensualmente con el fin de realizar su respectivo seguimiento y establecer las acciones necesarias para su tratamiento.</t>
  </si>
  <si>
    <r>
      <t xml:space="preserve">Se han elaborado dos informes de seguimiento a la conformidad de salidas y/o productos (julio y agosto).  Adicionalmente se enviará un  memorando a todos los Directores y Jefes de oficina para recordarles que ellos son los encargados de hacer el reporte de la conformidad de las salidas y/o productos.
</t>
    </r>
    <r>
      <rPr>
        <sz val="11"/>
        <color indexed="10"/>
        <rFont val="Arial Narrow"/>
        <family val="2"/>
      </rPr>
      <t xml:space="preserve">
</t>
    </r>
  </si>
  <si>
    <t xml:space="preserve">Se envió memorando No. 20181010201553 a la Secretaria General y las Direcciones Misionales, sobre el registro de salidas y no conformes, donde se les reitera la solicitud sobre el reporte mensual del producto o salidas no conformes.
A la fecha se tiene el informe de seguimiento a la conformidad de salidas y/o productos para los meses de septiembre, octubre y noviembre.  
</t>
  </si>
  <si>
    <r>
      <rPr>
        <b/>
        <sz val="11"/>
        <color indexed="8"/>
        <rFont val="Arial Narrow"/>
        <family val="2"/>
      </rPr>
      <t>Materialización del riesgo 61</t>
    </r>
    <r>
      <rPr>
        <sz val="11"/>
        <color indexed="8"/>
        <rFont val="Arial Narrow"/>
        <family val="2"/>
      </rPr>
      <t>: Incumplimientos Técnicos</t>
    </r>
  </si>
  <si>
    <t>Finalizar las 58 fichas técnicas que se encuentran en estado pendiente por construir, aprobar y publicar.</t>
  </si>
  <si>
    <t>A 30 de septiembre se encuentran aprobadas y publicadas en el repositorio oficial de los documentos del Sistema de gestión, 77 Fichas Técnicas de Salidas y productos de procesos estrategicos, misionales, de apoyo y seguimiento
http://intranet.agenciadetierras.gov.co/index.php/sistema-integrado-de-gestion/</t>
  </si>
  <si>
    <t>A la fecha se encuentran aprobadas y publicadas en el repositorio oficial de los documentos del Sistema de Gestión, 88 Fichas Técnicas de Salidas y productos de procesos estratégicos, misionales, de apoyo y seguimiento.  
http://intranet.agenciadetierras.gov.co/index.php/sistema-integrado-de-gestion/</t>
  </si>
  <si>
    <r>
      <rPr>
        <b/>
        <sz val="11"/>
        <color indexed="8"/>
        <rFont val="Arial Narrow"/>
        <family val="2"/>
      </rPr>
      <t xml:space="preserve">Materialización del riesgo No 32: </t>
    </r>
    <r>
      <rPr>
        <sz val="11"/>
        <color indexed="8"/>
        <rFont val="Arial Narrow"/>
        <family val="2"/>
      </rPr>
      <t>Matriz de Riesgos de Gestión 2017</t>
    </r>
  </si>
  <si>
    <t>Desconocimiento de las  sanciones que acarre la divulgacion no autorizada de informaciòn institucional por parte de funcionarios y/o colaboradores</t>
  </si>
  <si>
    <t>Socializar a través de campañas las sanciones que acarrea la divulgación, uso indebido o no autorizado, o aprovechamiento de información Piezas de 2 campañas realizadas</t>
  </si>
  <si>
    <t>Se adjuntan las evidencias de las comunicaciones enviadas a los colaboradores de la ANT.</t>
  </si>
  <si>
    <r>
      <rPr>
        <b/>
        <sz val="11"/>
        <color indexed="8"/>
        <rFont val="Arial Narrow"/>
        <family val="2"/>
      </rPr>
      <t>Materialización del Riesgo No 38</t>
    </r>
    <r>
      <rPr>
        <sz val="11"/>
        <color indexed="8"/>
        <rFont val="Arial Narrow"/>
        <family val="2"/>
      </rPr>
      <t xml:space="preserve"> "Provisión parcial de las plantas de personal de la Agencia"</t>
    </r>
  </si>
  <si>
    <t xml:space="preserve"> * Publicación de la Matriz de Riesgos sin consultar con el proceso responsable.
* Falta de comunicación de los enlaces responsables de reporte y publicación de la matriz.</t>
  </si>
  <si>
    <t>Solicitar a la Oficina de Planeación la actualización de la Matriz de Riesgos de Gestión 2017, indicando la no materialización del riesgo No.38.
Realizar la revisión, actualización y/o modificación del riesgo R38. "Provisión parcial de las plantas de personal de la Agencia"</t>
  </si>
  <si>
    <t>Se adelantó el trabajo de la actualización de la mapa de riesgos de gestión 2018. Se adjunta mapa</t>
  </si>
  <si>
    <r>
      <rPr>
        <b/>
        <sz val="11"/>
        <color indexed="8"/>
        <rFont val="Arial Narrow"/>
        <family val="2"/>
      </rPr>
      <t>Materialización del Riesgo No 12</t>
    </r>
    <r>
      <rPr>
        <sz val="11"/>
        <color indexed="8"/>
        <rFont val="Arial Narrow"/>
        <family val="2"/>
      </rPr>
      <t xml:space="preserve"> "Respuesta inoportuna a las PQRSD"</t>
    </r>
  </si>
  <si>
    <t>* Alto volumen de PQRSD que ingresan a la Entidad
* Posibles deficiencias en la formulación de lineamientos para la atención de PQRSD</t>
  </si>
  <si>
    <t>Establecer una estrategia para la gestión de PQRSD
"Estrategia Socializada"</t>
  </si>
  <si>
    <t>Se adjunta estratégia</t>
  </si>
  <si>
    <t>Cumplimiento a la Estrategia "Informes de cumplimiento"</t>
  </si>
  <si>
    <t>El reporte será entregado el 30 de diciembre con corte al 20 de diciembre.
Se adjunta el informe con corte a diciembre 2018</t>
  </si>
  <si>
    <t>Adquisición de bienes y servicios</t>
  </si>
  <si>
    <r>
      <rPr>
        <b/>
        <sz val="11"/>
        <color indexed="8"/>
        <rFont val="Arial Narrow"/>
        <family val="2"/>
      </rPr>
      <t>Materialización del Riesgo No 43</t>
    </r>
    <r>
      <rPr>
        <sz val="11"/>
        <color indexed="8"/>
        <rFont val="Arial Narrow"/>
        <family val="2"/>
      </rPr>
      <t xml:space="preserve"> "Formulación de Ficha Técnica Inexacta"</t>
    </r>
  </si>
  <si>
    <t>Posible desconocimiento en los criterios a tener en cuenta para la formulación de la ficha técnica</t>
  </si>
  <si>
    <t>Formular y publicar un documento que establezca lineamientos para la formulación de las fichas técnicas. "Documento Publicado"</t>
  </si>
  <si>
    <t>El documento se encuentra publicado en la Intranet en el siguiente link: http://intranet.agenciadetierras.gov.co/index.php/adquisicion-de-bienes-y-servicios/</t>
  </si>
  <si>
    <r>
      <rPr>
        <b/>
        <sz val="11"/>
        <color indexed="8"/>
        <rFont val="Arial Narrow"/>
        <family val="2"/>
      </rPr>
      <t>Materialización del Riesgo</t>
    </r>
    <r>
      <rPr>
        <sz val="11"/>
        <color indexed="8"/>
        <rFont val="Arial Narrow"/>
        <family val="2"/>
      </rPr>
      <t xml:space="preserve"> </t>
    </r>
    <r>
      <rPr>
        <b/>
        <sz val="11"/>
        <color indexed="8"/>
        <rFont val="Arial Narrow"/>
        <family val="2"/>
      </rPr>
      <t xml:space="preserve">No 44 </t>
    </r>
    <r>
      <rPr>
        <sz val="11"/>
        <color indexed="8"/>
        <rFont val="Arial Narrow"/>
        <family val="2"/>
      </rPr>
      <t>"Falta de conocimientos técnicos relacionados con las necesidades a contratar, por parte del profesional del grupo de contratos, en la revisión de los documentos precontractuales"</t>
    </r>
  </si>
  <si>
    <t xml:space="preserve">Posible formulación inexacta del Riesgo, toda vez que las causas y consecuencias de materialización identificadas no afectan el proceso. </t>
  </si>
  <si>
    <t>Actualizar la matriz de riesgos asociados al proceso de Adquisición de Bienes y Servicios. "Matriz de Riesgos Actualizada"</t>
  </si>
  <si>
    <t xml:space="preserve">La matriz de riesgos asociados al proceso de Adquisición de bienes y servicios se encuentra actualizada.
</t>
  </si>
  <si>
    <t>Con relación al riesgo No. 44 asociados al proceso de Adquisición de bienes y servicios, en envía el soporte de la justificación de la Secretaria General para eliminar el riesgo de la matriz final.</t>
  </si>
  <si>
    <t xml:space="preserve">Los funcionarios y colaboradores de la Agencia no adelantan de manera adecuada la gestión pertinente a la depuración y generación de respuestas a los ciudadanos, incumpliendo los principios de oportunidad y calidad en las respuestas proyectadas.
Los funcionarios y/o colaboradores no vinculan de manera correcta la imagen de salida al radicado inicial, lo que no permite llevar una trazabilidad o seguimiento confiable frente a las comunicaciones con trámite completo, a su vez, se reconoce el deconocimiento en el uso correcto del Sistema de Gestión Documental dispuesto por la Agencia para la proyección de las respuestas. </t>
  </si>
  <si>
    <t xml:space="preserve">La Secretaría General en acompañamiento al proceso de corrección de la muestra, remite el pasado mes de septiembre el listado con los radicados y observaciones realizadas a la Subdirección de Tierras de la Nación, quienes cuentan con la totalidad de la responsabilidad de las comunciaciones del muestreo. 
Sin embargo, se reitera la solicitud de información a la Subdirección. Adjunto se remite el correo electrónico de seguimiento y se espera la respuesta de los responsables con el fin de efectuar las revisiones pertinentes por parte de Secretaría General. </t>
  </si>
  <si>
    <t>Socializar a los colaboradores de la Agencia sobre el Sistema de Gestión Documental ORFEO</t>
  </si>
  <si>
    <t xml:space="preserve">Actividad en términos para su ejecución </t>
  </si>
  <si>
    <t>Realizar capacitaciones a los colaboradores de la Agencia sobre el Sistema de Gestión Documental ORFEO</t>
  </si>
  <si>
    <t>Actualizar la Ficha Técnica de Salidas y Productos de PQRSD</t>
  </si>
  <si>
    <t>Administraciòn de bienes y servicios</t>
  </si>
  <si>
    <t>No Conformidad No. 1: Debilidades asociadas a la normalización de las actividades de correspondencia.</t>
  </si>
  <si>
    <t>Se ejecutó incorrectamente el proceso de control de calidad.</t>
  </si>
  <si>
    <t>1. Elaborar y publicar el procedimiento de correspondencia.
2. Capacitación en el Acuerdo 060 de 2001 al equipo de correspondencia</t>
  </si>
  <si>
    <t xml:space="preserve">Subdirección Administrativa y Financiera
</t>
  </si>
  <si>
    <t>En el mes de diciembre de 2019 se elaboró procedimiento para la recepción de comunicaciones oficiales y formas que permiten apoyar el proceso de correspondencia, los cuales se publicaron en el mes de enero.
Se realizó capacitación al personal de la Subdirección Administrativa y Financiera - Correspondencia sobre el Acuerdo 060 de 2001.</t>
  </si>
  <si>
    <t xml:space="preserve">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recomenda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emitio nuevo memorando bajo radicado 20206200110873, donde se solicita se nos informe si ya se realizo y formalizo la propuesta que determinaron pertinente para la entrega de inventarios documentales de los contratistas que se desvinculen de la entidad.
</t>
  </si>
  <si>
    <t>No Conformidad No. 3: Debilidades en la aprobación del proceso de valoración de los documentos de archivos.</t>
  </si>
  <si>
    <t>En su momento el documento puedo haber sido presentando pero no se relaciono en el acta levantada por el Comité Institucional de Gestión y Desempeño.</t>
  </si>
  <si>
    <t xml:space="preserve">1. Se presentará en el proximo Comité Institucional de Gestión y Desempeño , el Cuadro de Clasificación Documental (CCD) para su socialización, discusión y aprobación.
 </t>
  </si>
  <si>
    <t>Debido a la emergencia sanitarias por la que atraviesa nuestro país no ha sido posible presentarse el CCD ante el comité Institucional de Gestión y Desempeño, estamos a la espera de proxima fecha de reunón del Comité.</t>
  </si>
  <si>
    <t>Administracción de bienes y servicios</t>
  </si>
  <si>
    <t>No Conformidad No. 4: Debilidades en la organización de archivos de gestión.</t>
  </si>
  <si>
    <t>Por descuido y falta de control en el proceso de organización Documental.</t>
  </si>
  <si>
    <t xml:space="preserve">1. Realizar cronograma de seguimiento por dependencias para identificar el cumplimiento de manera correcta en el proceso de organización documental.
</t>
  </si>
  <si>
    <t>Se generó cronograma de seguimiento para evidenciar el cumplimiento de manera correcta en el proceso de organización documental de las dependencias, debido a la crisis sanitaria por la que atraviesa nuestro país no ha sido posible seguir con este proceso de visitas.</t>
  </si>
  <si>
    <t>No Conformidad No. 5: Debilidades asociadas a la Política de Gestión Documental de la Agencia.</t>
  </si>
  <si>
    <t xml:space="preserve"> La Política de Gestión Documental no se ha proyectado a las necesidades de la Agencia debido a que la proyección de la actualización es de 2 años.</t>
  </si>
  <si>
    <t>1. Actualizar y presentar ante el Comité Institucional de Gestión y Desempeño la política de gestión documental.</t>
  </si>
  <si>
    <t>Subdirección Administrativa y  Financiera</t>
  </si>
  <si>
    <t>Se realizó borrador de actualización de la Política de Gestión Documental, por otra parte, debido a la emergencia sanitarias por la que atraviesa nuestro país no ha sido posible presentarse ante el comité Institucional de Gestión y Desempeño, estamos a la espera de proxima fecha de reunión del Comité.</t>
  </si>
  <si>
    <t>INCONFORMIDAD CUMPLIDA</t>
  </si>
  <si>
    <t>El Programa de Gestión Documental de la Agencia se encuentra publicado en la pagina web http://www.agenciadetierras.gov.co/wp-content/uploads/2018/12/ADMBS-Plan-002-PROGRAMA-DE-GESTION-DOCUMENTAL-ANT.pdf</t>
  </si>
  <si>
    <t>Actividad cumplida</t>
  </si>
  <si>
    <t>No Conformidad No. 7: Debilidades en la metodología para el desarrollo del SGDEA.</t>
  </si>
  <si>
    <t>La Agencia no ha realizado la Política de Documentos Electrónicos.</t>
  </si>
  <si>
    <t xml:space="preserve">1. Realizar e implementar la política de Documento Electrónico.
</t>
  </si>
  <si>
    <t>La política de Documento Electrónico se encuentra inmersa dentro del borrador de actualización de la Política de Gestión Documental, no ha sido implementado en virtud a que se encuentra en proceso de actualización y presentación para aprobación por parte del comité.</t>
  </si>
  <si>
    <t>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t>
  </si>
  <si>
    <t>La política de Administración que se aplica a la configuración de los equipos de cómputo no se encuentra documentada en el Sistema de Gestión</t>
  </si>
  <si>
    <t>Desconocimiento de las necesidades de documentación de los procesos asociados a Inteligencia de la Informaci[on, para prestar un mejor servicio.</t>
  </si>
  <si>
    <t>Documentar un procedimiento con los lineamientos para la configuracion de equipos acorde con las buenas prácticas.</t>
  </si>
  <si>
    <t>Secretaría General - Equipo de Infraestructura y Soporte Tecnologico</t>
  </si>
  <si>
    <r>
      <t xml:space="preserve">En atención a la no conformidad, el equipo de Infraestructura y Soporte Tecnologico de la Secretaría General, elabora y formaliza en el Sistema Integrado de Gestión el Procedimiento para la configuración de equipos de computo en la ANT, información que se puede verificar en el siguiente enlace:
</t>
    </r>
    <r>
      <rPr>
        <sz val="11"/>
        <color theme="8"/>
        <rFont val="Arial Narrow"/>
        <family val="2"/>
      </rPr>
      <t xml:space="preserve">http://intranet.agenciadetierras.gov.co/wp-content/uploads/2020/06/GINFO-P-008-CONFIGURACI%C3%93N-DE-EQUIPOS-DE-C%C3%93MPUTO-2.pdf </t>
    </r>
  </si>
  <si>
    <t>Crear una Guía, Catálogo, indice o directorio del repositorio de Arquitectura Empresarial.</t>
  </si>
  <si>
    <t>Documento con la guia y estructura del repositorio de Arquitectura Empresarial</t>
  </si>
  <si>
    <r>
      <t xml:space="preserve">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Narrow"/>
        <family val="2"/>
      </rPr>
      <t>Correo Ajuste Plan de Mejoramiento</t>
    </r>
    <r>
      <rPr>
        <sz val="11"/>
        <color theme="1"/>
        <rFont val="Arial Narrow"/>
        <family val="2"/>
      </rPr>
      <t>, se podrá visualizar la trazabilidad de estas comunicaciones
De igual manera se expresa que al corte no se reportan avances.</t>
    </r>
  </si>
  <si>
    <t>Se designaran profesionales del equipo de arquitectura para que sean responsables de la gestión de la información según el dominio que se le asigne, se busca con esto  que  cada responsable tengan como tareas u obligación la de actualizar y estructurar el dominio que le corresponde con una periodicidad semestral, cada profesional se encargará de actualizar el documento guía o directorio del repositorio de arquitectura en el dominio que le fue asignado.</t>
  </si>
  <si>
    <t>Estableceremos mecanismos para realizar el monitoreo y medir la gestión del uso y apropiación que gestiona la SSIT Como:
Evolución al Plan de capacitación.
Evolución  de las Encuestas
Implementación de indicadores de gestión</t>
  </si>
  <si>
    <t>Documento con la metodología para realizar el monitoreo y medición sobre el uso de las herramientas tecnológicas de la entidad</t>
  </si>
  <si>
    <t>Inicialmente no ha sido parámetro de rechazo o de validación del indicador el soporte de los mismos por parte del DNP. De acuerdo a la norma referenciada, el soporte no es documento obligatorio para la generación de información complementaria. El sistema SINERGIA precisamente contempla la información cualitativa que complementa el avance cuantitativo del indicador</t>
  </si>
  <si>
    <t>1. Anexos dispuestos en la plataforma SINERGIA por cada indicador de la ANT</t>
  </si>
  <si>
    <t>INFORMACIÓN GENERAL DEL HALLAZGO</t>
  </si>
  <si>
    <t>PROCESO DONDE SE ORIGÓ EL HALLAZGO</t>
  </si>
  <si>
    <t>FECHA DE INICIO 
(DD/MM/AAAA)</t>
  </si>
  <si>
    <t>FECHA TERMINACIÓN 
(DD/MM/AAAA)</t>
  </si>
  <si>
    <t xml:space="preserve">DEPENDENDIA RESPONSABLE DE EJECUCIÓN </t>
  </si>
  <si>
    <t xml:space="preserve">DEPENDENDIA APOYO A LA EJECUCÓN </t>
  </si>
  <si>
    <t xml:space="preserve">INFORMACIÓN GENERAL DE LA ACCIÓN DE MEJORA </t>
  </si>
  <si>
    <t>TIPO DE ACTIVIDAD ORIGEN</t>
  </si>
  <si>
    <t>NOMBRE ACTIVIDAD ORIGEN</t>
  </si>
  <si>
    <t>FECHA RECEPCIÓN INFORME FINAL</t>
  </si>
  <si>
    <t>FECHA  RECEPCIÓN INFORME FINAL</t>
  </si>
  <si>
    <t>AMI-001</t>
  </si>
  <si>
    <t>AMI-002</t>
  </si>
  <si>
    <t>AMI-003</t>
  </si>
  <si>
    <t>AMI-004</t>
  </si>
  <si>
    <t>AMI-005</t>
  </si>
  <si>
    <t>AMI-006</t>
  </si>
  <si>
    <t>AMI-007</t>
  </si>
  <si>
    <t>AMI-008</t>
  </si>
  <si>
    <t>AMI-009</t>
  </si>
  <si>
    <t>AMI-010</t>
  </si>
  <si>
    <t>AMI-011</t>
  </si>
  <si>
    <t>AMI-012</t>
  </si>
  <si>
    <t>AMI-013</t>
  </si>
  <si>
    <t>AMI-014</t>
  </si>
  <si>
    <t>AMI-015</t>
  </si>
  <si>
    <t>AMI-016</t>
  </si>
  <si>
    <t>AMI-017</t>
  </si>
  <si>
    <t>AMI-018</t>
  </si>
  <si>
    <t>AMI-019</t>
  </si>
  <si>
    <t>AMI-020</t>
  </si>
  <si>
    <t>AMI-021</t>
  </si>
  <si>
    <t>AMI-022</t>
  </si>
  <si>
    <t>AMI-023</t>
  </si>
  <si>
    <t>AMI-024</t>
  </si>
  <si>
    <t>AMI-025</t>
  </si>
  <si>
    <t>AMI-026</t>
  </si>
  <si>
    <t>AMI-027</t>
  </si>
  <si>
    <t>AMI-028</t>
  </si>
  <si>
    <t>AMI-029</t>
  </si>
  <si>
    <t>AMI-030</t>
  </si>
  <si>
    <t>AMI-031</t>
  </si>
  <si>
    <t>AMI-032</t>
  </si>
  <si>
    <t>AMI-033</t>
  </si>
  <si>
    <t>AMI-034</t>
  </si>
  <si>
    <t>AMI-035</t>
  </si>
  <si>
    <t>AMI-036</t>
  </si>
  <si>
    <t>AMI-037</t>
  </si>
  <si>
    <t>AMI-038</t>
  </si>
  <si>
    <t>AMI-039</t>
  </si>
  <si>
    <t>AMI-040</t>
  </si>
  <si>
    <t>AMI-042</t>
  </si>
  <si>
    <t>AMI-044</t>
  </si>
  <si>
    <t>AMI-045</t>
  </si>
  <si>
    <t>AMI-046</t>
  </si>
  <si>
    <t>AMI-047</t>
  </si>
  <si>
    <t>AMI-048</t>
  </si>
  <si>
    <t>AMI-049</t>
  </si>
  <si>
    <t>AMI-050</t>
  </si>
  <si>
    <t>AMI-051</t>
  </si>
  <si>
    <t>AMI-052</t>
  </si>
  <si>
    <t>AMI-053</t>
  </si>
  <si>
    <t>AMI-054</t>
  </si>
  <si>
    <t>AMI-055</t>
  </si>
  <si>
    <t>AMI-056</t>
  </si>
  <si>
    <t>AMI-057</t>
  </si>
  <si>
    <t>AMI-058</t>
  </si>
  <si>
    <t>AMI-059</t>
  </si>
  <si>
    <t>AMI-060</t>
  </si>
  <si>
    <t>AMI-061</t>
  </si>
  <si>
    <t>AMI-062</t>
  </si>
  <si>
    <t>AMI-063</t>
  </si>
  <si>
    <t>AMI-064</t>
  </si>
  <si>
    <t>AMI-065</t>
  </si>
  <si>
    <t>AMI-066</t>
  </si>
  <si>
    <t>AMI-067</t>
  </si>
  <si>
    <t>AMI-068</t>
  </si>
  <si>
    <t>AMI-069</t>
  </si>
  <si>
    <t>AMI-070</t>
  </si>
  <si>
    <t>AMI-071</t>
  </si>
  <si>
    <t>AMI-073</t>
  </si>
  <si>
    <t>AMI-074</t>
  </si>
  <si>
    <t>AMI-075</t>
  </si>
  <si>
    <t>AMI-076</t>
  </si>
  <si>
    <t>AMI-077</t>
  </si>
  <si>
    <t>AMI-078</t>
  </si>
  <si>
    <t>AMI-079</t>
  </si>
  <si>
    <t>AMI-080</t>
  </si>
  <si>
    <t>AMI-081</t>
  </si>
  <si>
    <t>AMI-082</t>
  </si>
  <si>
    <t>AMI-083</t>
  </si>
  <si>
    <t>AMI-084</t>
  </si>
  <si>
    <t>AMI-085</t>
  </si>
  <si>
    <t>AMI-086</t>
  </si>
  <si>
    <t>AMI-087</t>
  </si>
  <si>
    <t>AMI-088</t>
  </si>
  <si>
    <t>AMI-089</t>
  </si>
  <si>
    <t>AMI-090</t>
  </si>
  <si>
    <t>AMI-091</t>
  </si>
  <si>
    <t>AMI-092</t>
  </si>
  <si>
    <t>AMI-093</t>
  </si>
  <si>
    <t>AMI-094</t>
  </si>
  <si>
    <t>AMI-095</t>
  </si>
  <si>
    <t>AMI-096</t>
  </si>
  <si>
    <t>AMI-097</t>
  </si>
  <si>
    <t>AMI-098</t>
  </si>
  <si>
    <t>AMI-099</t>
  </si>
  <si>
    <t>AMI-100</t>
  </si>
  <si>
    <t>AMI-102</t>
  </si>
  <si>
    <t>AMI-103</t>
  </si>
  <si>
    <t>AMI-104</t>
  </si>
  <si>
    <t>AMI-105</t>
  </si>
  <si>
    <t>AMI-106</t>
  </si>
  <si>
    <t>AMI-108</t>
  </si>
  <si>
    <t>AMI-109</t>
  </si>
  <si>
    <t>AMI-112</t>
  </si>
  <si>
    <t>AMI-114</t>
  </si>
  <si>
    <t>AMI-116</t>
  </si>
  <si>
    <t>16/10/2017.  Usuario creado</t>
  </si>
  <si>
    <t>16/10/2017. Piezas procesales enviadas a la ANDJE.</t>
  </si>
  <si>
    <t xml:space="preserve">14/03/2018. Se verificó pantallazo de los usuarios creados en el Sistema Ekogui, dentro de los cuales se asigna  al Abogado Andres Eduardo Velasquez Vargas como Secretario del Comité de conciliaciones, sin embargo de acuerdo a la Resolución 086 del 2016 en su artículo séptimo asigna la secretaría técnica del Comité a la jefe de la Oficina Jurídica.
Por lo anterior se verificó que la actividad se ejecutó en un 0%, debido a que la asignación del Secretario del Comité de los dos soportes verificados, no corresponden.
</t>
  </si>
  <si>
    <r>
      <t xml:space="preserve">14/03/2018.  Se observó memorando número 20171030991481 </t>
    </r>
    <r>
      <rPr>
        <sz val="11"/>
        <rFont val="Arial Narrow"/>
        <family val="2"/>
      </rPr>
      <t>del 11</t>
    </r>
    <r>
      <rPr>
        <sz val="11"/>
        <color indexed="8"/>
        <rFont val="Arial Narrow"/>
        <family val="2"/>
      </rPr>
      <t xml:space="preserve"> de diciembre de 2017 dirigido a la Agencia Nacional de Defensa Jurídica del Estado. en el que se hace relación al anexo de los procesos judiciales que superan los 33 smmlv. De igual forma, se observó correo electrónico emitido por la Oficina Jurídica el 20/02/018, en el que manifiestan que no se realizó el envío de las piezas procesales, toda vez que fue la ANDJE quien creó éstos casos en el eKOGUI y  a quienes se les notificaron y allegaron el auto que admite la demanda, así que identifican de antemano que las pretensiones superan lo mencionado en el numeral 3., del artículo 2.2.3.4.1.9., del Decreto 1069 de 2015.
Por lo anterior se verificó que la actividad  se ejecutó en un 100%, según la acción establecida y el soporte presentado por la Dependencia</t>
    </r>
  </si>
  <si>
    <t>30/03/2018.  La actividad aún se encuentra dentro de los términos de ejecución</t>
  </si>
  <si>
    <t>30/03/2018.  Se observó relación de las fichas tecnicas de salidas de productos y sevicios, en la que se indican 23 construidas sin socializar. 
Sin embargo, la actividad se encuentra en términos e ejecución.</t>
  </si>
  <si>
    <t>30/03/2018. Se observó la publicación en la Intranet de la caracterización de ciudadanos y grupos de interés vigencia 2018.</t>
  </si>
  <si>
    <t>30/03/2018.  Se observó  Acuerdo N°34 del 11 de Diciembre de 2017 del Consejo Directivo de la Agencia Nacional de Tierras, por medio del cual se adopta la Política de Mejoramiento Contínuo de la ANT, así mismo se observa el documento de la Política que fue presentado, el cual se recomienda revisar las fechas y estructura del formato. Así mismo se recomienda la publicaión en la  Intranet.</t>
  </si>
  <si>
    <t>30/03/2018.  Se observó matriz de estrategias de comunicación, la cual incluye las acciones de comunicación y los meses en las que seran ejecutadas.</t>
  </si>
  <si>
    <t>30/03/2018.  Se observaron soportes de divulgación del Mapa de Procesos mediante la Intranet y carteleras digitales</t>
  </si>
  <si>
    <t>30/03/2018.  Se observó la Política de Comunicación Interna y Externa, la cual se encuentra aprobada y firmada por las partes responsables. El documento fue enviado para la respectiva publicación.</t>
  </si>
  <si>
    <t xml:space="preserve">30/03/2018.  Se observó pantallazo de la plataforma Orfeo, en el que se asocia a la petición radicada, la respuesta dada al ciudadano.
El seguimiento de las acciones y los correspondientes soportes, fueron enviados por la OIGT el 28/02/2018.
</t>
  </si>
  <si>
    <t>30/03/2018.  Se observaron los soportes del Acta de reunión en la que se socializó con personal encargado de la asignación de radicados de Orfeo, el procedimiento COGGI-P-001 Atención y seguimiento a Denuncias de Hechos Asociados a Corrupción .
Así mismo, el memorando informativo del 06/02/2018 que se envió a todas las dependencias recordando el procedimiento COGGI-P-001 Atención y seguimiento a Denuncias de Hechos Asociados a Corrupción y solicitando que a partir de la fecha toda PQR ciudadana que describa posibles alertas por corrupción sean reasignadas a la Oficina del Inspector de la Gestión de Tierras vía ORFEO.</t>
  </si>
  <si>
    <t>30/03/2018.  Se observó el registro de asistencia de la capacitación realizada el 15 de marzo 2018, así mismo, las evaluaciones de conocimiento de las capacitaciones</t>
  </si>
  <si>
    <t xml:space="preserve">30/03/2018.  Se observó memorando informativo del 06/02/2018, mediante el cual, se da a conocer la actualización del procedimiento COGGI-P-001  versión 2, así mismo, el acta de reunión y listado de asistencia de la socialización del procedimiento el 05/02/2018.
El seguimiento de las acciones y los correspondientes soportes, fueron enviados por la OIGT el 28/02/2018
</t>
  </si>
  <si>
    <t>30/03/2018.  Se observó soporte de publicación de los informes de denuncias correspondientes a los meses de octubre, noviembre, diciembre 2017 y enero 2018.
El seguimiento de las acciones y los correspondientes soportes, fueron enviados por la OIGT el 28/02/2018.</t>
  </si>
  <si>
    <t>30/03/2018.   Se observó el Procedimiento COGGI-P-001 Atención y seguimiento a Denuncias de Hechos Asociados a Corrupción modificado, aprobado y publicado.</t>
  </si>
  <si>
    <t>30/03/2018.  Se verificó procedimiento COGGI-P-001 Atención y seguimiento a Denuncias de Hechos Asociados a Corrupción, con la actualización de la frecuencia cuatrimestral para ejecutar informes a la ciudadania por parte de la OIGT.
El seguimiento de las acciones y los correspondientes soportes, fueron enviados por la OIGT el 28/02/2018.</t>
  </si>
  <si>
    <t>30/03/2018. Se observó borrador del procedimiento de gestión documental el cual tiene como objetivo: Controlar la numeración de actos administrativos y custodiar las pruebas de publicidad de los mismos. El documento se encuentra en revisión y aprobación</t>
  </si>
  <si>
    <t xml:space="preserve">30/03/2018.  Se observó la publicación de Informes </t>
  </si>
  <si>
    <t>30/03/2018.  Se observó borrador del procedimiento de gestión documental el cual tiene como objetivo: controlar la numeración de actos administrativos y custodiar las pruebas de publicidad de los mismos. El documento se encuentra en revisión y aprobación</t>
  </si>
  <si>
    <t>30/03/2018.  Se observó que ya se dio inicio a la publicación de los documentos en la Intranet como original firmados
La actividad aún se encuentra en términos de ejecución..</t>
  </si>
  <si>
    <t>30/03/2018.  Se observó soporte de imágen de la verificación en Aranda.
Consolidado de los casos que han solicitado un reporte de bases de datos.</t>
  </si>
  <si>
    <t>30/03/2018.  Se observó registro de concertación de compromisos con la persona asignada, para la vigencia 2018.</t>
  </si>
  <si>
    <t>30/03/2018.  Se observaron imágenes de la verificación donde se muestra que las numeraciones ya no hacen parte de los Servicios y que no se permite la aprobación en el mismo momento que se hace la solicitud de los Actos Administrativos.</t>
  </si>
  <si>
    <t>30/03/2018.  Se observó Imagen de verificación donde se muestra el servicio deshabilitado.</t>
  </si>
  <si>
    <t>30/03/2018.  Se observaron imágenes de verificación donde se muestra la configuración al motor de búsqueda.</t>
  </si>
  <si>
    <t>30/03/2018.  Se observó pantallazo del caso registrado en Aranda</t>
  </si>
  <si>
    <t>30/03/2018.  Se verificó la publicación de las ejecuciones presupuestales y estados financieros de los periodos relacionados en la No conformidad</t>
  </si>
  <si>
    <t xml:space="preserve">30/03/2018.  Se observó la matriz diseñada para llevar a cabo el seguimiento a las capacitaciones, inducción y evaluación a funcionarios que se realice. </t>
  </si>
  <si>
    <t>30/03/2018.  Se verificó la publicación tanto en la Intranet, como en la página web de la caracterización del proceso de Evaluación del Impacto del Ordenamiento Social de la Propiedad Rural con fecha de aprobación el 26/12/2017</t>
  </si>
  <si>
    <t>30/03/2018. Se evidenció el memorando  20173100213961 , mediante el cual se formalizó el expediente.</t>
  </si>
  <si>
    <t>30/03/2018.  Se observó soporte de correo electrónico por el que se recuerda el diligenciamiento de la hoja de control de trámite y utilización de formatos aprobados, enviado el 08/09/2017</t>
  </si>
  <si>
    <t>30/03/2018.  Se observó  el Anexo 6. Aclaración: Acta aprobación póliza de cumplimiento de la iniciativa comunitaria con enfoque diferencial étnico firmado el 19/02/2018.</t>
  </si>
  <si>
    <t>30/03/2018.  Se observó acta de reunión del 23/03/2018, en la que se define que el procedimiento relacionado en la acción de mejora, se culminará para el mes de abril.</t>
  </si>
  <si>
    <t>30/03/2018.  Se evidenció la existencia de las dos actas de las reuniones realizadas a partir de la fecha de inico de la acción correctiva definida. Teniendo en cuenta que el periodo establecido para la s reuniones es semanal, la actividad tiene un cumplimiento de 0.04.</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</si>
  <si>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
Mediante memorando 20186200082673 de la Subdirección Administrativa y Financiera solicitó modificación del plazo de ejecución de las actividades, quedando fecha de finalización el 30/06/2018.</t>
  </si>
  <si>
    <t>30/03/2018.  Se observó el registro de la forma de Análisis del sector de la gestión precontractual, el cual tiene como objeto a contratar: realizar diagnostico, mantenimiento preventivo y correctivo a todo costo para los equipos de sistema de posicionamiento GPS, dicho documento fue elaborado en marzo de 2018.</t>
  </si>
  <si>
    <t>30/03/2018.  Se verificó la publicación del procedimiento Apertura de folio de matrícula inmobiliaria de predios baldíos a nombre de la Nación, versión 2, con fecha de actualización el 06 de marzo  de 2018.</t>
  </si>
  <si>
    <t>14/03/2018.  Se verificó certificado de asistencia de los abogados Rocío Mendoza Gamez y Andres Eduardo Velasquez Vargas en  la Conferencia de calificación del riesgo, provisión contable y pagos, la cual fue realizada en Septiembre de 2017, por parte de la Agencia Nacional de Defensa Jurídica del Estado. 
Para la fecha de la capacitación la abogada Marcela Carolina García, hacia parte del proveedor de Defensa Judicial de la ANT, por lo que, los dos profesionales que asistieron, fueron los usuarios registrados en el aplicativo Ekogui.
Por lo anterior se verificó que la actividad se ejecutó en un 100%, según la acción establecida y el soporte presentado por la Dependencia.</t>
  </si>
  <si>
    <t>14/03/2018.   Se verificaron actas de capacitación interna a los Abogados y colaboradores de la oficina Jurídica, sobre el Sistema Único de Gestión e Información Litigiosa del Estado eKOGUI, las cuales fueron realizadas el 11 de julio y 16 de noviembre de 2017.
Por lo anterior se verificó que la actividad se ejecutó en un 100%, según la acción establecida y el soporte presentado por la Dependencia.</t>
  </si>
  <si>
    <r>
      <t xml:space="preserve">14/03/2018.   Se verificó reporte denominado "detalle de los procesos judiciales" el cual fue extraído del Sistema Único de Gestión e Información Litigiosa del Estado eKOGUI el 26 de febrero de 2018 por la Oficina Jurídica, en el que se observó un total de 294 procesos judiciales cargados, los cuales corresponden a los casos que han sido notificados a la Agencia Nacional de Defensa Jurídica del Estado por parte de la </t>
    </r>
    <r>
      <rPr>
        <sz val="11"/>
        <rFont val="Arial Narrow"/>
        <family val="2"/>
      </rPr>
      <t xml:space="preserve">ANT. Por otro lado, se observó que 36 procesos judiciales corresponden a aquellos con acción de declaración de pertenencia bajo el Artículo 407 del Decreto 1400/70 y el Artículo 375 de la Ley  1564/12 y según información suministrada por la dependencia, se solicitó la desvinculación de la ANT mediante No. 0072383 del 12/12/2017, de lo cual aún no se ha adelantado la gestión de dicha actividad.
</t>
    </r>
    <r>
      <rPr>
        <sz val="11"/>
        <color indexed="10"/>
        <rFont val="Arial Narrow"/>
        <family val="2"/>
      </rPr>
      <t xml:space="preserve">
</t>
    </r>
    <r>
      <rPr>
        <sz val="11"/>
        <color indexed="8"/>
        <rFont val="Arial Narrow"/>
        <family val="2"/>
      </rPr>
      <t>Por lo anterior, se verificó que la actividad se ejecutó en un 100%, según la acción establecida y la información suministrada por la dependencia.</t>
    </r>
  </si>
  <si>
    <t xml:space="preserve">14/03/2018.   Se verificó reporte denominado "detalle de los procesos judiciales" el cual fue extraido del Sistema Único de Gestión e Información Litigiosa del Estado Ekogui el 26 de febrero de 2018 por la Oficina Jurídica, en el que se observó que del total de 294 procesos judiciales cargados, 242 se encuentran con calificación de riesgo.
Por lo anterior, se verificó que la actividad dio un cumplimiento de un 82%,  debido a que en la totalidad de los procesos cargados, se incluyen los 36 procesos con acción sin pertenencia, para los cuales se solicitó a a la ANDJE la desvinculación de la ANTmediante No. 0072383 del 12/12/2017, de lo cual aún no se ha adelantado la gestión de dicha actividad.
</t>
  </si>
  <si>
    <t>14/03/2018. Se verificó mediante actas, la realización de 9 sesiones del Comité de Conciliaciones durante el segundo semestre del 2017 en las siguientes fechas:
17 de julio de 2017
2 de agosto de 2017
4 de septiembre de 2017
12 de septiembre de 2017
27 de septiembre de 2017
2 de octubre de 2017
24 de octubre de 2017
8 de noviembre de 2017
28 de noviembre de 2017
Sin embargo, no se evidencia que éstas actas, se hayan reportado en el Sistema Único de Gestión e Información Litigiosa del Estado Ekogui ni que hayan presentado citación.
Por otro lado, se observó que de los 33 casos presentados ante los Comités realizados, 23 cuentan con las fichas tecnicas, las cuales, no fueron generadas desde el Sistema, sino elaboradas en el formato interno de la Oficina Jurídica y luego importadas al Sistema.
Por lo anterior, se verificó que la actividad dio un cumplimiento de un 0%, debido a que las acciones definidas en el Plan, no corresponden al cumplimiento los lineamientos establecidos.</t>
  </si>
  <si>
    <t>14/03/2018. No se evidencia la modificación a la Resolución 147 de 2017, Por medio de la cual se adopta el reglamento del comité de conciliación de la ANT", en la que se ajuste la periodicidad de las sesiones del Comité.
Por lo anterior se verificó que la actividad se ejecutó en un 0%.</t>
  </si>
  <si>
    <t>31/03/2018.  Se adjunta el informe de reporte de planillas y pantallazos sobre el cumplimiento de la actividad</t>
  </si>
  <si>
    <t>31/03/2018.  Se evidencia reporte realizado por Secretaria General a traves de correo electronico enviado el 19/12/2017, el cual contiene reporte de PQRSD,</t>
  </si>
  <si>
    <t>31/03/2018.  Se evidencia la publicación del documento en pdf que contiene la version 2  del Procedimiento  de PQRSD, el cual contiene: definiciones, generalidades, riesgos y controles asociados, desarrollo del procedimiento, flujograma y normatividad aplicable al proceso.</t>
  </si>
  <si>
    <t>31/03/2018.  Se evidencia comunicación via correo electronico enviado el dia 21/11/2017 en la cual se informa la publicación en ambiente Productivo de la funcionalidad de Categorización.</t>
  </si>
  <si>
    <t>31/03/2018.  Se evidencia comunicación via correo electronico con presentacion digital y listado de usuarios a capacitar. Se evidencia comunicación via correo electronico enviado el dia 21/11/2017 en la cual se informa la publicación en ambiente Productivo de la funcionalidad de Categorización.</t>
  </si>
  <si>
    <t>31/03/2018.  Se evidencia la publicacion correspondiente a la Estrategia de Servicio al Ciudadano de acuerdo a verificacion de la direccion electronica correspondiente.</t>
  </si>
  <si>
    <t>31/03/2018.  Se adjunta correo electrónico con la evidencia de las modificaciones realizadas via ORFEO</t>
  </si>
  <si>
    <t>31/03/2018.  El informe fue publicado en el link 
http://www.agenciadetierras.gov.co/wp-content/uploads/2018/05/Informe-satisfaccion-corte-abril-2018.pdf</t>
  </si>
  <si>
    <t>31/03/2018.  Se evidencia documento pdf el cual contiene los indicadores ANT por parte de la Oficina de Planeacion.</t>
  </si>
  <si>
    <t>31/03/2018.  Se adjunta memorando mediante el cual se indexa la información al expediente contractual</t>
  </si>
  <si>
    <t>Reporte de la gestión y/o cumplimiento de las acciones de mejora continua 
Dependencia Responsable de Ejecución
I Trimestre 2018</t>
  </si>
  <si>
    <t>Observaciones a los avances de gestión y/o cumplimiento reportados
Oficina de Control Interno
I Trimestre 2018</t>
  </si>
  <si>
    <t>Reporte de la gestión y/o cumplimiento de las acciones de mejora continua 
Dependencia Responsable de Ejecución
II Trimestre 2018</t>
  </si>
  <si>
    <t>Observaciones a los avances de gestión y/o cumplimiento reportados
Oficina de Control Interno
II Trimestre 2018</t>
  </si>
  <si>
    <t>30/06/2018.  Se observó la elaboración de los autodiagnósticos  de las políticas del MIPG, así mismo, el acta del comité de Gestión y desempeño de la sesión del 16/04/2018, en la que se presentó avance del MIPG.</t>
  </si>
  <si>
    <r>
      <t xml:space="preserve">30/06/2018.  Se observó en la Intranet documentos de forma aleatoria, los cuales se encuentran cargados como Original firmado
Así mismo, se observó que el procedimiento "Control de la información documentada" archivado en la carpeta compartida se encuentra en versión  2 con fecha de aprobación el 30/04/2018. Sin embargo, se sugiere la publicación del documento, debido a que la acción planteada se definió para </t>
    </r>
    <r>
      <rPr>
        <i/>
        <sz val="11"/>
        <color indexed="8"/>
        <rFont val="Arial Narrow"/>
        <family val="2"/>
      </rPr>
      <t>"mejorar la trazabilidad de los documentos y el control del listado maestro de documento</t>
    </r>
    <r>
      <rPr>
        <sz val="11"/>
        <color indexed="8"/>
        <rFont val="Arial Narrow"/>
        <family val="2"/>
      </rPr>
      <t xml:space="preserve">s" y teniendo en cuenta que el alcance del mismo procedimiento es </t>
    </r>
    <r>
      <rPr>
        <i/>
        <sz val="11"/>
        <color indexed="8"/>
        <rFont val="Arial Narrow"/>
        <family val="2"/>
      </rPr>
      <t>"Desde la identificación de la necesidad de elaborar, actualizar o eliminar un documento, hasta su publicación y divulgación a las dependencias y funcionarios involucrados e interesados</t>
    </r>
    <r>
      <rPr>
        <sz val="11"/>
        <color indexed="8"/>
        <rFont val="Arial Narrow"/>
        <family val="2"/>
      </rPr>
      <t>". la no publicación de los documentos vigentes, no contribuye a la trazabilidad de los documentos.</t>
    </r>
  </si>
  <si>
    <t>30/06/2018.  Se observó el  reporte de tiempos suministrado por la Subdirección, en el que se muestra  el registro de la numeración, fecha y hora de solicitud y fecha de aprobación, teniendo en cuenta los datos de dicho reporte, se observó que para el mes de abril ya se realizaba este registro.</t>
  </si>
  <si>
    <t>30/06/2018.  Se observó matriz de seguimiento a espacios de formación, capacitación e inducción, con datos registrados con corte a junio 2018</t>
  </si>
  <si>
    <t xml:space="preserve">30/06/2018.  Se observó procedimiento ACCTI-P-003 versión 2 con fecha de mayo 2018, el cual se encuentra publicado en la Intranet. En el procedimiento se incluye actividades relacionadas con la priorización de zonas, sin embargo, dicho procedimiento no hace parte del proceso de gestión del modelo de atención, según lo establecido en la acción </t>
  </si>
  <si>
    <t>30/06/2018.  Se observó citación por parte de Planeación para la sensibilización de sistemas integrados de gestión, así mismo se observó el registro de asistencia del 30 de abril de 2018, en el que participaron los integrantes del grupo interno de trabajo  de gestión contractual.</t>
  </si>
  <si>
    <t>13/08/2018.  Se observó el radicado número 20181030493191 del 21/06/2018, de asunto "Remisión de actas de capacitación a apoderados en el sistema único de gestión e información litigiosa del estado (eKOGUI).", mediante el cual se remitieron  a la ANDEJE las actas No. 3 del 14/03/2018 y No. 4 del 09/05/2018, las cuales denotan las actividades de capacitación realizadas.
Por otra parte, se suministró el acta No. 5 del 29/06/2018 con OBJETIVO: Avances del grupo de la Oficina Jurídica. Lineamiento de gestión documental y Capacitación en los procesos judiciales que sus pretensiones superan los 33.000 SMMLV.</t>
  </si>
  <si>
    <t>15/08/2018.  Se observó captura de pantalla en el que se crea el rol de Secretario tecnico del Comité de Conciliación a la Jefe de la Oficina Jurídica</t>
  </si>
  <si>
    <t>13/08/2018.  Se observó la ficha del ID 1001354, en la que se encuentra la calificación del riesgo para el proceso judicial.</t>
  </si>
  <si>
    <t>14/08/2018.  Se observaron once (11) actas de comité de conciliación correspondientes a los meses  del primer semestre de 2018, dando cumplimiento a la periodicidad de minimo dos sesiones por mes, durante el tiempo de ejecución definido de la acción (abril - junio).
Para el mes de enero solo se observó un acta de comité de conciliación.</t>
  </si>
  <si>
    <t>Actividad ejecutada con corte al I Trimestre del 2018.</t>
  </si>
  <si>
    <t>30/06/2018.  Se observó documento elaborado del Manual Integrado de Gestión el cual se encuentra pendiente de aprobación por el Comité Institucional de Gestión y Desempeño.</t>
  </si>
  <si>
    <t>30/06/2018.  De acuerdo a las observaciones remitidas por la dependencia, mediante correo electrónico el 31/08/2018 se observó en la carpeta compartida 77 fichas tecnicas elaboradas. Sin embargo confirmando en la Intranet, se encuentran publicadas 62 fichas técnicas.</t>
  </si>
  <si>
    <t>30/06/2018.  Se observó borrador del procedimiento Caracterización de ciudadanos, usuarios o grupos de interes. Sin embargo, de acuerdo a la información suministrada por la Oficina de Planeación, se encuentra pendiente la revisión y aprobación.</t>
  </si>
  <si>
    <t>30/06/2018.  Se observó publicación del procedimiento Numeración, notificación, comunicación y publicación de resoluciones y autos ADMBS-P-001, con fecha de aprobación el 15 de julio de 2018. Por lo anterior, la acción fue realizada posterior a la fecha final establecida.</t>
  </si>
  <si>
    <t>30/06/2018.  No se reportó avance de la acción por parte de la dependencia responsable</t>
  </si>
  <si>
    <t>30/06/2018.  La actividad aún se encuentra dentro de los términos de ejecución</t>
  </si>
  <si>
    <t>30/06/2018.  Se observó Resolución 3733 del 23/07/018 por la que se adopta la Guia operativa para la implementación de iniciativas comunitarias. 
Por lo anterior, se dio cierre de la actividad posterior a la fecha programada.</t>
  </si>
  <si>
    <t xml:space="preserve">30/06/2018.  Se observaron 3 fichas tecnicas de indicadores relacionadas (Adjudicación de baldíos PN, Demanda y  Descongestión, las cuales cuentan con datos de algunos meses reportados a Planeación.Sin embargo, dichas fichas tiene fecha de aprobación de mayo de 2018, siendo esta fecha posterior a la  establecida en el plan. Por otro lado se observó que no cuentan con la interpretación y análisis de resultados registrados. Se recomienda realizar el análisis de los datos que se reportan,así como la definición de acciones de mejora en caso que se consideren necesarias.
  </t>
  </si>
  <si>
    <t>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t>
  </si>
  <si>
    <t>30/06/2018.  Se observa correo dando alcance al memorando  20186200082673, en el que se afirma la solicitud de ajuste de fecha final , para el 30 de noviembre de 2018. Por lo anterior esta acción no presenta avance.</t>
  </si>
  <si>
    <t>30/06/2018.  Se dio cumplimiento con fecha posterior a la programada</t>
  </si>
  <si>
    <t>08/08/2018.  Se aportó el acta No. 5 del 29/06/2018, en la cual se evidencia la capacitación en procesos judiciales con pretenciones superiores a los 33,000SMMLV.
Por otra parte, se verificó en el Sistema eKOGUI el cargue de las piezas procesales  que soportan las actuaciones registradas en dicho sistema en los procesos judiciales con pretenciones superiores a los 33,000SMMLV.  Sin embargo el ID 128771 no cuenta con la pieza procesal de la actuación "presentación de alegatos de conclusión" y el ID 886611 no cuenta con los soportes pertenecientes a la etapa 2: PRUEBAS.
La verificación realizada, estuvo basada en las etapas reportadas en el Sistema eKOGUI.</t>
  </si>
  <si>
    <t>13/08/2018.  Se suministró el acta No. 5 del 29/06/2018 con OBJETIVO: Avances del grupo de la Oficina Jurídica. La cual denota los siguientes temas tratados: Lineamientos de gestión documental, Capacitación en los procesos judiciales que sus pretensiones superan los 33.000 SMMLV y Organización de la carpeta digital con los archivos PDF.
No se aportaron actas de los meses de abril y mayo.</t>
  </si>
  <si>
    <t xml:space="preserve">13/08/2018.  No se observó la inclusión en las actas de capacitación, la obligación de remitir dicha constancia a la ANDJE. </t>
  </si>
  <si>
    <t>30/06/2018.  Se observó pantallazo en el que se encuentran 10 fichas cargadas con fechas entre febrero, mayo y junio de 2018.</t>
  </si>
  <si>
    <t>30/06/2018.  Se observó reporte de conciliación "Detalle de las conciliaciones extrajudiciales Terminadas" generado con fecha y hora de descarga 12/07/18 15:23:54, en el cual se relacionan 30 casos  cargados y actualizados.
Adicionalmente se aportaron las actas del comité de conciliación realizados durante el primer semestre de 2018 y pantallazo de aplicativo eKOGUI, en el que se encuentran 10 fichas cargadas con fechas entre febrero, mayo y junio de 2018. 
Sin embargo, ninguno de los soportes suministrados, evidencia la realización del seguimiento semanal que se definió en la acción.</t>
  </si>
  <si>
    <t>13/08/2018.  Se observó pantallazo en el que se encuentran 10 fichas cargadas con fechas entre febrero, mayo y junio de 2018. Sin embargo no se observó el cargue de las fichas relacionadas en el hallazgo. De acuerdo a la información suministrada por la oficina Jurídica el 27/08/2018, informa que se intenta cargarlas en el eKOGUI pero por presentar dicha anterioridad, el sistema no lo permite.</t>
  </si>
  <si>
    <t>13/08/2018.  No se observa soporte de verificación previa al comité</t>
  </si>
  <si>
    <t>13/08/2018.  Se observaron actas de comité de conciliación correspondientes a los meses del primer semestre de 2018. Sin embargo estos soportes no corresponden a la periodicidad definida en la acción, adicional no hacen referencia a la verificación en el aplicativo realizada.</t>
  </si>
  <si>
    <t>14/08/2018.  De acuerdo a la información suministrada por la dependencia, aún se encuentra en ejecución la acción, así mismo, no se observó soporte del avance registrado.</t>
  </si>
  <si>
    <t>14/08/2018.  El soporte suministrado no evidencia la acción</t>
  </si>
  <si>
    <t>15/08/2018.  El soporte suministrado no evidencia la acción</t>
  </si>
  <si>
    <t>15/08/2018.  De acuerdo a la información suministrada por la dependencia, aún se encuentra en ejecución la acción, así mismo, no se observó soporte del avance registrado.</t>
  </si>
  <si>
    <t>Reporte de la gestión y/o cumplimiento de las acciones de mejora continua 
Dependencia Responsable de Ejecución
III Trimestre 2018</t>
  </si>
  <si>
    <t>Observaciones a los avances de gestión y/o cumplimiento reportados
Oficina de Control Interno
III Trimestre 2018</t>
  </si>
  <si>
    <t>17/10/2018.  Se observó memorando 20184000155193 del 19 de septiembre de 2018, en el que la DAT solicita ajustar la descripción de la acción manifestando que fue un error de transripción en el momento de suscribir el plan de mejoramiento, toda vez que la OCI realizó auditoria interna al procedimiento de adjudicación de baldíos perteneciente al proceso de Acceso a la Propiedad y los Territorios y NO a la caracterización del Modelo de atención. Así mismo, informa que se ajustó el procedimiento ACCTI-P-003 de adjudicación de baldíos V2 en mayo 2018.
Por lo anterior, se observó publicado en la Intranet el procedimiento  ACCTI-P-003 de adjudicación de baldíos V2 actualizado con fecha 30 de mayo 2018.</t>
  </si>
  <si>
    <t>12/10/2018.  Se observó memorando interno bajo radicado 20186100087853 del 12/06/2018, en el cual la Subdirección de Talento Humano solicitó a la Oficina de Planeación la revisión, ajuste y/o eliminación del riesgo No 38. Así mismo, se suministró correo electrónico del 22/08/2018 mediante el cual se solicitud de eliminación del riesgo No.38.
Con corte al 12/10/2018 se consultó en la página web de la entidad la matriz de riesgos vigencia 2018,la cual contiene 4 riesgos (R46, R47, R48, R49) asociados al proceso de gestión del talento humano.
De acuerdo con los avances y soportes reportados por el responsable de ejecución de la acción, la Oficina de Control Interno realiza el cierre de la actividad.</t>
  </si>
  <si>
    <t>10/10/2018.  La Secretaría General generó el documento "Estrategia de intervención para la atención de peticiones, quejas, reclamos y denuncias - PQRSD, en la Agencia Nacional de Tierras, MAYO 2018", el documento contiene la gestión realizada por la entidad respecto a las peticiones 2016 y 2017 y el porcentaje de peticiones atendidas para cada una de las dos vigencias. Así mismo, define las actividades administrativas para optimizar la atención de las peticiones,  tanto en los tiempos de respuesta, como en la calidad de las mismas.
En consideración a lo aprobado por el Comité de Institucional de Gestión y Desempeño el pasado 16/07/2018, se recomienda evaluar la actualización de la línea de acción "depuración del rezago", contemplada en el documento "Estrategia de intervención para la atención de peticiones, quejas, reclamos y denuncias - PQRSD, en la Agencia Nacional de Tierras, MAYO 2018".
De acuerdo con los avances y soportes reportados por el responsable de ejecución de la acción, la Oficina de Control Interno realiza el cierre de la actividad.</t>
  </si>
  <si>
    <t>Actividad ejecutada con corte al II Trimestre del 2018.</t>
  </si>
  <si>
    <t>10/10/2018.   Se observó el borrador del documento "MANUAL DEL SISTEMA DE GESTIÓN", en el cual se esta fundando la operación del sistema basado en el MIPG.
De acuerdo con los avances y soportes reportados por el responsable de ejecución de la acción, la Oficina de Control Interno no realiza el cierre de la misma, toda vez, que no se evidenció el manual del sistema de gestión elaborado y aprobado. Cabe anotar, que la acción evaluada presentó incumplimiento en los tiempos establecidos para su cierre (22/06/2018).</t>
  </si>
  <si>
    <t>10/10/2018.   El 10/10/2018 la Oficina de Planeación suministró el portafolio de servicios y productos de la Agencia, el cual establece 20 servicios y 42 productos. Respecto a lo anterior, se consultó la disponibilidad en el sistema de gestión institucional, de las fichas técnicas pertenecientes a los 42 productos definidos.  Frente a los resultado obtenidos se observó la disponibilidad de 34 fichas técnicas de los 42 productos definidos en el portafolio de servicios y productos de la Entidad.
De acuerdo con los avances y soportes reportados por el responsable de ejecución de la acción, la Oficina de Control Interno no realiza el cierre de la misma, toda vez, que no se evidenció el total de fichas técnicas de los productos definidos en el portafolio de la Agencia. Cabe anotar, que la acción evaluada presentó incumplimiento en los tiempos establecidos para su cierre (22/06/2018).</t>
  </si>
  <si>
    <t>12/10/2018.   Se observó el documento ADMBS-P-001  numeración, notificación, comunicación y publicación de resoluciones y autos, con fecha de expedición del 15/07/2018, el cual tiene como objetivo "definir las actividades y lineamientos para la gestión de numeración, notificación, comunicación y publicación de resoluciones y autos generados por las
diferentes dependencias de la Agencia Nacional de Tierras".  Así mismo, se observó el documento ADMBS-I-005 Instructivo para la publicidad de actos administrativos de carácter particular – resoluciones y autos, el cual contiene los lineamientos que, conforme a las disposiciones vigentes contenidas en el Código de Procedimiento Administrativo y de lo Contencioso Administrativo (Ley 1437 de 2011), en el Código Contencioso Administrativo (Decreto Ley01 de 1984) o en las normas que regulan procedimientos administrativos especiales, deben seguirse para asegurar la correcta publicidad de los actos administrativos de carácter particular y concreto expedidos por la Agencia Nacional de Tierras.
De acuerdo con los avances y soportes reportados por el responsable de ejecución de la acción, la Oficina de Control Interno no realiza el cierre de la misma, toda vez, que no se evidenció  la comunicación interna, mediante la cual se de claridad de los lineamientos jurídicos y procedimentales de la gestión de expedición, numeración, publicación y administración del archivo de los actos administrativos de la entidad. Cabe anotar, que la acción evaluada presentó incumplimiento en los tiempos establecidos para su cierre (01/03/2018).</t>
  </si>
  <si>
    <t>17/10/2018.  La actividad se encuentra en términos de ejecución. Sin embargo, para el periodo evaluado no se reportaron avances de gestión.</t>
  </si>
  <si>
    <t>17/10/2018.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adicionalmente se observó diferencia en el valor de la provisión en el sistema eKOGUI COP$22.333.279.332 y el valor registro libros contables COP$60.415.358. Cabe anotar, que la acción evaluada presentó incumplimiento en los tiempos establecidos para su cierre (30/05/2018).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</si>
  <si>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califica el riesgo con una periodicidad no superior a seis (6) meses, así como cada vez que se profiera una sentencia judicial. Cabe anotar, que la acción evaluada presentó incumplimiento en los tiempos establecidos para su cierre (15/06/2018).</t>
  </si>
  <si>
    <t>18/10/2018.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Cabe anotar, que la acción evaluada presentó incumplimiento en los tiempos establecidos para su cierre (30/04/2018).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</si>
  <si>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que se está cumpliendo con la Resolución 332 de 2018 y el Decreto 1069 del 2015, artículo 2.2.4.3.1.2.4. “Sesiones y votación. El Comité de Conciliación se reunirá no menos de dos veces al mes, y cuando las circunstancias lo exijan”.  
Atendiendo a dichos resultados, la Oficina de Control Interno realiza el cierre de la acción. Cabe anotar, que la acción evaluada presentó incumplimiento en los tiempos establecidos para su cierre (05/03/2018).</t>
  </si>
  <si>
    <t>18/10/2018.  De acuerdo a los resultados obtenidos en el seguimiento realizado por la Oficina de Control Interno a las obligaciones establecidas en el Decreto 1069 de 2015, capítulo 4 “información litigiosa del estado” de la Agencia en el primer semestre 2018, se evidenció usuario asignado en el sistema Ekogui para adelantar funciones de Secretario de Comité de Conciliación.  Cabe anotar, que la acción evaluada presentó incumplimiento en los tiempos establecidos para su cierre (31/12/2017).</t>
  </si>
  <si>
    <t xml:space="preserve">16/10/2018.  La Oficina Jurídica allego el memorando de radicado 20181030159623 del 25/09/2018, en el cual aclara el incumplimiento de las acciones formuladas.
Respecto a los resultados obtenidos en el seguimiento realizado el 8/08/2018, se observó en el Sistema eKOGUI el cargue de las piezas procesales pendientes de los procesos judiciales bajo ID 128771 y  886611. La verificación realizada, estuvo basada en las etapas reportadas en el Sistema eKOGUI.
De acuerdo a los resultados obtenidos en el seguimiento realizado por la Oficina de Control Interno a las obligaciones establecidas en el Decreto 1069 de 2015, capítulo 4 “información litigiosa del estado” de la Agencia en el primer semestre 2018, se evidenció el cargue oportuno de las piezas procesales de los procesos judiciales que sus pretensiones superan los 33.000 SMMLV.
Atendiendo los avances reportados por el responsable de ejecución de la acción y la verificación realizada en el Sistema Ekogui, la Oficina de Control Interno realiza el cierre de la acción. Cabe anotar, que si bien la acción evaluada presentó incumplimiento en los tiempos establecidos para su cierre (30/06/2018), esta fue efectiva de acuerdo a los resultados obtenidos  en el seguimiento realizado por la Oficina de Control Interno a las obligaciones establecidas en el Decreto 1069 de 2015, capítulo 4 “información litigiosa del estado” de la Agencia en el primer semestre 2018. </t>
  </si>
  <si>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No obstante, ésta Oficina Jurídica se compromete a incluir en las actas de capacitación que se generen en el segundo semestre de 2018, la obligación de remitir la constancia a la ANDJ</t>
    </r>
    <r>
      <rPr>
        <sz val="11"/>
        <color indexed="8"/>
        <rFont val="Arial Narrow"/>
        <family val="2"/>
      </rPr>
      <t xml:space="preserve">E".
De acuerdo a la aclaración suministrada por el responsable de ejecución de la acción, la Oficina de Control Interno no realiza el cierre de la misma, toda vez, que no se evidenció la inclusión en las actas de capacitación, la obligación de remitir dicha constancia a la ANDJE. Cabe anotar, que si bien la acción evaluada presentó incumplimiento en los tiempos establecidos para su cierre (30/06/2018), se observó el envío oportuno de las constancias de abogados capacitados (Circular Externa No. 11 del 18/03/2018), de acuerdo a los resultados obtenidos  en el seguimiento realizado por la Oficina de Control Interno a las obligaciones establecidas en el Decreto 1069 de 2015, capítulo 4 “información litigiosa del estado” de la Agencia en el primer semestre 2018. </t>
    </r>
  </si>
  <si>
    <r>
      <t>16/10/2018.   La Oficina Jurídica allego el memorando de radicado 20181030159623 del 25/09/2018, en el cual aclara el incumplimiento de las acciones formuladas.  Frente a la acción evaluada, se informó lo siguiente "</t>
    </r>
    <r>
      <rPr>
        <i/>
        <sz val="11"/>
        <rFont val="Arial Narrow"/>
        <family val="2"/>
      </rPr>
      <t>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t>
    </r>
    <r>
      <rPr>
        <sz val="11"/>
        <rFont val="Arial Narrow"/>
        <family val="2"/>
      </rPr>
      <t>".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</si>
  <si>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t>16/10/2018.   En el marco del seguimiento realizado por la Oficina de Control Interno a las obligaciones establecidas en el Decreto 1069 de 2015, capítulo 4 “información litigiosa del estado” de la agencia en el primer semestre 2018, no se evidenció la ficha técnica de los casos Procuraduría 19 judicial, Ambiental y Agraria/Acción Popular del comité del 29 enero 2018; Maria Ernis Valderrama, Aldemar Alfonso Rodriguez del comité 20 marzo 2018 y Arena Romero Asociados del comité del 21 mayo 2018, no se evidenció la ficha técnica. Incumplimiento con al artículo 2.2.3.4.1.10 Decreto 1069 2015 “Funciones del apoderado”.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</si>
  <si>
    <t>17/10/2018.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evaluado. Cabe anotar, que la acción evaluada presentó incumplimiento en los tiempos establecidos para su cierre (30/06/2018).</t>
  </si>
  <si>
    <t>17/10/2018.   La Oficina Jurídica allego el memorando de radicado 20181030159623 del 25/09/2018, en el cual aclara el incumplimiento de las acciones formuladas.  Frente a la acción evaluada, no se suministró análisis del incumplimiento.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verificada presentó incumplimiento en los tiempos establecidos para su cierre (30/06/2018).</t>
  </si>
  <si>
    <t>Actividad ejecuctada con corte al II Trimestre de 2018.</t>
  </si>
  <si>
    <r>
      <t xml:space="preserve">08/10/2018.  Se observó en el sistema de gestión de la Agencia en el enlace </t>
    </r>
    <r>
      <rPr>
        <sz val="11"/>
        <color indexed="30"/>
        <rFont val="Arial Narrow"/>
        <family val="2"/>
      </rPr>
      <t xml:space="preserve">http://intranet.agenciadetierras.gov.co/index.php/seguridad-juridica-sobre-la-titularidad-de-la-tierra-y-los-territorios/  </t>
    </r>
    <r>
      <rPr>
        <sz val="11"/>
        <rFont val="Arial Narrow"/>
        <family val="2"/>
      </rPr>
      <t>la implementación de las siguientes 10 fichas técnicas de salida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Frente al reporte de productos no conformes, se suministró la información de PNC de los meses de julio y agosto.</t>
    </r>
  </si>
  <si>
    <r>
      <t xml:space="preserve">08/10/2018.  Se observó en el sistema de gestión de la Agencia en el enlace </t>
    </r>
    <r>
      <rPr>
        <sz val="11"/>
        <color indexed="30"/>
        <rFont val="Arial Narrow"/>
        <family val="2"/>
      </rPr>
      <t>http://intranet.agenciadetierras.gov.co/index.php/seguridad-juridica-sobre-la-titularidad-de-la-tierra-y-los-territorios/</t>
    </r>
    <r>
      <rPr>
        <sz val="11"/>
        <color indexed="8"/>
        <rFont val="Arial Narrow"/>
        <family val="2"/>
      </rPr>
      <t xml:space="preserve"> la implementación de las siguientes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
En cuanto al reporte de los indicadores de gestión establecidos, se observó los correos electrónicos de envío de  información a la Oficina de Planeación en los meses de abril, mayo, junio, julio, agosto y septiembre.</t>
    </r>
  </si>
  <si>
    <t>16/10/2018.  La Dirección General en cabeza del grupo de trabajo de Comunicaciones ha venido implementando los lineamientos establecidos en la política de comunicaciones, en lo relacionado con la comunicación externa. Para lo cual, se suministró soportes de material multimedia, dossier informativo, redes sociales, boletines de prensa y publicaciones.</t>
  </si>
  <si>
    <t>16/10/2018.  Se solicita suministrar los avances con soportes de acuerdo al plan de acción establecido en la estrategia "Somos tierra".</t>
  </si>
  <si>
    <r>
      <t>16/10/2018.  Se observó la publicación en el sistema de gestión de la Agencia de la ficha del indicador "Desempeño del Plan de comunicaciones institucional", con fecha del 31/08/2018, el cual tiene como objetivo "</t>
    </r>
    <r>
      <rPr>
        <i/>
        <sz val="11"/>
        <color indexed="8"/>
        <rFont val="Arial Narrow"/>
        <family val="2"/>
      </rPr>
      <t>Establecer los lineamientos para la comunicación y coordinación intra e interinstitucional como máxima autoridad de tierras de la nación proporcionando a los grupos de interés información veraz, objetiva y oportuna, logrando posicionamiento institucional y de reafirmación marcaria y sirviendo de guía sobre la correcta interpretación y aplicación de las leyes y normas aplicables en el marco del Sistema Nacional de Tierras</t>
    </r>
    <r>
      <rPr>
        <sz val="11"/>
        <color indexed="8"/>
        <rFont val="Arial Narrow"/>
        <family val="2"/>
      </rPr>
      <t>", con mediciones trimestrales.
De acuerdo con los avances y soportes reportados por el responsable de ejecución de la acción, la Oficina de Control Interno no realiza el cierre de la misma, toda vez, que no se evidenció la implementación del indicador  "Desempeño del Plan de comunicaciones institucional. Cabe anotar, que la acción evaluada presentó incumplimiento en los tiempos establecidos para su cierre (15/07/2018).</t>
    </r>
  </si>
  <si>
    <t>10/10/2018.  Frente a la implementación de la fichas técnicas de salidas y producto aprobadas, la Oficina de Planeación suministró una relación para los meses de julio y agosto.  En cuanto a la información dispuesta en el mes de julio, se observó el seguimiento a 35 fichas técnicas de las cuales 5 presentaron salidas no conformes.  Respecto al mes de agosto, se observó el seguimiento a 46 fichas técnicas de las cuales 4 presentaron salidas no conformes.
Por otra parte, se observó el borrador del memorando con asunto "Registro de salidas y productos no conformes", con el cual se solicitará la actualización y registro de las salidas y/o productos no conformes mensualmente.
En lo relacionado a las salidas no conformes reportadas, no se suministró información documentada de las acciones tomadas.</t>
  </si>
  <si>
    <r>
      <t xml:space="preserve">10/10/2018.  Con corte al 10/10/2018 se verificó en el sistema de gestión de la Agencia la disponibilidad de las fichas de salida y productos, observándose un total de 80 fichas relacionadas a los procesos, así:
</t>
    </r>
    <r>
      <rPr>
        <b/>
        <sz val="11"/>
        <color indexed="8"/>
        <rFont val="Arial Narrow"/>
        <family val="2"/>
      </rPr>
      <t>Direccionamiento Estratégico: 0.</t>
    </r>
    <r>
      <rPr>
        <sz val="11"/>
        <color indexed="8"/>
        <rFont val="Arial Narrow"/>
        <family val="2"/>
      </rPr>
      <t xml:space="preserve">
</t>
    </r>
    <r>
      <rPr>
        <b/>
        <sz val="11"/>
        <color indexed="8"/>
        <rFont val="Arial Narrow"/>
        <family val="2"/>
      </rPr>
      <t>Comunicación y Gestión con Grupos de Interés: 2.</t>
    </r>
    <r>
      <rPr>
        <sz val="11"/>
        <color indexed="8"/>
        <rFont val="Arial Narrow"/>
        <family val="2"/>
      </rPr>
      <t xml:space="preserve"> COGGI-FT-001 PLAN ANTICORRUPCIÓN y COGGI-FT-002 POLÍTICAS, ESTRATEGIAS E INDICADORES DE TRANSPARENCIA DEFINIDOS.
</t>
    </r>
    <r>
      <rPr>
        <b/>
        <sz val="11"/>
        <color indexed="8"/>
        <rFont val="Arial Narrow"/>
        <family val="2"/>
      </rPr>
      <t>Inteligencia de la Información: 5.</t>
    </r>
    <r>
      <rPr>
        <sz val="11"/>
        <color indexed="8"/>
        <rFont val="Arial Narrow"/>
        <family val="2"/>
      </rPr>
      <t xml:space="preserve"> INTI-FT-001 ARQUITECTURA DE INFRAESTRUCTURA TECNOLÓGICA, INTI-FT-002 PETIC, INTI-FT-003 ARQUITECTURA DE INFORMACIÓN, INTI-FT-004 ARQUITECTURA DE NEGOCIO y INTI-FT-005 ESQUEMA DE GOBIERNO.
</t>
    </r>
    <r>
      <rPr>
        <b/>
        <sz val="11"/>
        <color indexed="8"/>
        <rFont val="Arial Narrow"/>
        <family val="2"/>
      </rPr>
      <t>Gestión del Modelo de Atención: 3.</t>
    </r>
    <r>
      <rPr>
        <sz val="11"/>
        <color indexed="8"/>
        <rFont val="Arial Narrow"/>
        <family val="2"/>
      </rPr>
      <t xml:space="preserve"> GEMA-FT-001 PQSRDyF VIABILIZADAS, GEMA-FT-002 COMUNICACIONES DE PROGRAMACIÓN DE MUNICIPIOS A LOS ALCALDES y GEMA-FT-003 CIRCULAR INTERNA INFORMANDO MUNICIPIOS PROGRAMADOS.
</t>
    </r>
    <r>
      <rPr>
        <b/>
        <sz val="11"/>
        <color indexed="8"/>
        <rFont val="Arial Narrow"/>
        <family val="2"/>
      </rPr>
      <t>Planificación del Ordenamiento Social de la Propiedad Rural: 5.</t>
    </r>
    <r>
      <rPr>
        <sz val="11"/>
        <color indexed="8"/>
        <rFont val="Arial Narrow"/>
        <family val="2"/>
      </rPr>
      <t xml:space="preserve"> POSPR-FT-001 ACTO ADMINISTRATIVO RESO, POSPR-FT-002 FICHA DE CARACTERIZACIÓN TERRITORIAL, POSPR-FT-003 DOCUMENTO DE ANALISIS TERRITORIAL INTEGRAL, POSPR-FT-004 DOCUMENTO PRELIMINAR DE ANÁLISIS PREDIAL-DPAP y POSPR-FT-005 PLANES DE ORDENAMIENTO SOCIAL DE LA PROPIEDAD RURAL.
</t>
    </r>
    <r>
      <rPr>
        <b/>
        <sz val="11"/>
        <color indexed="8"/>
        <rFont val="Arial Narrow"/>
        <family val="2"/>
      </rPr>
      <t xml:space="preserve">Seguridad Jurídica sobre la Titularidad de la Tierra y los Territorios: 10. </t>
    </r>
    <r>
      <rPr>
        <sz val="11"/>
        <color indexed="8"/>
        <rFont val="Arial Narrow"/>
        <family val="2"/>
      </rPr>
      <t xml:space="preserve">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
</t>
    </r>
    <r>
      <rPr>
        <b/>
        <sz val="11"/>
        <color indexed="8"/>
        <rFont val="Arial Narrow"/>
        <family val="2"/>
      </rPr>
      <t>Acceso a la Propiedad de la Tierra y los Territorios: 13.</t>
    </r>
    <r>
      <rPr>
        <sz val="11"/>
        <color indexed="8"/>
        <rFont val="Arial Narrow"/>
        <family val="2"/>
      </rPr>
      <t xml:space="preserve"> ACCTI-FT-001 RESOLUCIÓN DE NEGACIÓN DE PREDIOS BALDÍOS A E. D. P., ACCTI-FT-002 RESOLUCIÓN DE ADJUDICACIÓN DE PREDIOS BALDÍOS A E. D. P., ACCTI-FT-003 DESTINACIONES ESPECIALES DE PREDIOS DEL FNA A ENTIDADES DE DERECHO PÚBLICO, ACCTI-FT-004 RESOLUCIÓN ADJUDICACIÓN DE PREDIOS DEL FONDO NACIONAL AGRARIO – FNA, ACCTI-FT-005 ACTO ADMINISTRATIVO DE NEGACIÓN A PERSONA NATURAL, ACCTI-FT-006. AUTO DE ARCHIVO ADJUDICACIÓN DE BALDÍOS PERSONA NATURAL, ACCTI-FT-007. RESOLUCIÓN ADJUDICACIÓN DE BALDÌOS PERSONA NATURAL, ACCTI-FT-008 ACUERDO DE AMPLIACIÓN DE RESGUARDOS INDÍGENAS, ACCTI-FT-009 ACUERDO DE CONSTITUCIÓN DE RESGUARDOS INDÍGENAS, ACCTI-FT-010 RESOLUCIÓN DE TITULACIÓN COLECTIVA A COMUNIDADES NEGRAS, ACCTI-FT-011 ACTO ADMINISTRATIVO DE NEGACIÓN DE ADJUDICACIÓN DE PREDIOS DEL FNA, ACCTI-FT-012 ACTO ADMINISTRATIVO DE ARCHIVO DE ADJUDICACIÓN DE PREDIOS DEL FNA y ACCTI-FT-013 RESOL. DE FINANCIACIÓN Y COFINANC. DE INICIATIVAS COMUNITARIAS.
</t>
    </r>
    <r>
      <rPr>
        <b/>
        <sz val="11"/>
        <color indexed="8"/>
        <rFont val="Arial Narrow"/>
        <family val="2"/>
      </rPr>
      <t>Administración de Tierras: 14.</t>
    </r>
    <r>
      <rPr>
        <sz val="11"/>
        <color indexed="8"/>
        <rFont val="Arial Narrow"/>
        <family val="2"/>
      </rPr>
      <t xml:space="preserve"> ADMTI-FT-001 AUTORIZACIÓN O NEGACIÓN DE CONSTITUCIÓN DE GRAVAMENES, ADMTI-FT-002 ENAJENACIÓN, ADMTI-FT-003 FRACCIONAMIENTO DE LA UNIDAD AGRICOLA FAMILIAR, ADMTI-FT-004 CONDICIÓN RESOLUTORIA, ADMTI-FT-005 CADUCIDAD ADMINISTRATIVA, ADMTI-FT-006 RESOLUCIONES DE REGLAMENTO DE USO Y MANEJO DE TERRENOS COMUNALES, ADMTI-FT-007 CONTRATOS DE ARRENDAMIENTO ISLAS DEL ROSARIO Y SAN BERNARDO, ADMTI-FT-008 AUTORIZACION DE LEVANTAMIENTO DE GRAVAMENES, ADMTI-FT-009 CONSTITUCIÓN Y DELIMITACIÓN DE ZONAS DE RESERVA CAMPESINA, ADMTI-FT-11 REGULACIÓN SERVIDUMBRE DERIVADAS DE ACTIVIDAD PÚBLICA, ADMTI-FT-12 FORMALIZACIÓN SERVIDUMBRE DERIVADAS DE ACTIVIDAD PÚBLICA, ADMTI-FT-013 PREDIOS ADMINISTRADOS, ADMTI-FT-014 PREDIOS EXTINCIÓN y ADMTI-FT-015 RESOLUCIONES INCORPORADAS.
</t>
    </r>
    <r>
      <rPr>
        <b/>
        <sz val="11"/>
        <color indexed="8"/>
        <rFont val="Arial Narrow"/>
        <family val="2"/>
      </rPr>
      <t>Evaluación del impacto del Ordenamiento Social de la Propiedad Rural: 0.</t>
    </r>
    <r>
      <rPr>
        <sz val="11"/>
        <color indexed="8"/>
        <rFont val="Arial Narrow"/>
        <family val="2"/>
      </rPr>
      <t xml:space="preserve">
</t>
    </r>
    <r>
      <rPr>
        <b/>
        <sz val="11"/>
        <color indexed="8"/>
        <rFont val="Arial Narrow"/>
        <family val="2"/>
      </rPr>
      <t>Gestión de la información: 3.</t>
    </r>
    <r>
      <rPr>
        <sz val="11"/>
        <color indexed="8"/>
        <rFont val="Arial Narrow"/>
        <family val="2"/>
      </rPr>
      <t xml:space="preserve"> GINFO-FT-001 PUBLICACIONES PÁGINA WEB, GINFO-FT-002 REPORTES E INFORMES y GINFO-FT-003 SERVICIOS DE INTERCAMBIO DE INFORMACIÓN.
</t>
    </r>
    <r>
      <rPr>
        <b/>
        <sz val="11"/>
        <color indexed="8"/>
        <rFont val="Arial Narrow"/>
        <family val="2"/>
      </rPr>
      <t>Gestión del Talento Humano: 6.</t>
    </r>
    <r>
      <rPr>
        <sz val="11"/>
        <color indexed="8"/>
        <rFont val="Arial Narrow"/>
        <family val="2"/>
      </rPr>
      <t xml:space="preserve"> GTHU-FT-001 ACTO ADMINISTRATIVO DE NOMBRAMIENTO, GTHU-FT-002 ACTO ADMINISTRATIVO DE VACACIONES, GTHU-FT-003 ACTO ADMINISTRATIVO DE ENCARGO, GTHU-FT-004 ACTO ADMINISTRATIVO DE LICENCIAS, GTHU-FT-005 ACTO ADMINISTRATIVO DE RETIRO y GTHU-FT-006 CERTIFICACIÓN LABORAL
</t>
    </r>
    <r>
      <rPr>
        <b/>
        <sz val="11"/>
        <color indexed="8"/>
        <rFont val="Arial Narrow"/>
        <family val="2"/>
      </rPr>
      <t>Apoyo Jurídico: 4.</t>
    </r>
    <r>
      <rPr>
        <sz val="11"/>
        <color indexed="8"/>
        <rFont val="Arial Narrow"/>
        <family val="2"/>
      </rPr>
      <t xml:space="preserve"> APJUR-FT-001 EJECUCIÓN DE COBRO COACTIVO, APJUR-FT-002 VIABILIDAD JURÍDICA (DOCUMENTO). Artículo 13 No. 1 Dto 2363, APJUR-FT-003 CONCEPTOS JURÍDICOS y APJUR-FT-004 DEMANDAS, ARTICULO 13 No. 2 Dto 2363
</t>
    </r>
    <r>
      <rPr>
        <b/>
        <sz val="11"/>
        <color indexed="8"/>
        <rFont val="Arial Narrow"/>
        <family val="2"/>
      </rPr>
      <t>Adquisición de Bienes y Servicios: 7.</t>
    </r>
    <r>
      <rPr>
        <sz val="11"/>
        <color indexed="8"/>
        <rFont val="Arial Narrow"/>
        <family val="2"/>
      </rPr>
      <t xml:space="preserve"> ADQBS-FT-001 ESTUDIOS Y DOCUMENTOS PREVIOS, ADQBS-FT-002 ACTA DE LIQUIDACIÓN BILATERAL, ADQBS-FT-003 LEGALIZACIÓN, ADQBS-FT-004 CONTRATO LEGALIZADO, ADQBS-FT-005 PLAN ANUAL DE ADQUISICIONES – PAA, ADQBS-FT-006 DOCUMENTO ANALISIS DEL SECTOR y ADQBS-FT-007 ACTO ADMINISTRATIVO DE ADJUDICACIÓN O ACEPTACIÓN DE OFERTA
</t>
    </r>
    <r>
      <rPr>
        <b/>
        <sz val="11"/>
        <color indexed="8"/>
        <rFont val="Arial Narrow"/>
        <family val="2"/>
      </rPr>
      <t>Administración de Bienes y Servicios: 3.</t>
    </r>
    <r>
      <rPr>
        <sz val="11"/>
        <color indexed="8"/>
        <rFont val="Arial Narrow"/>
        <family val="2"/>
      </rPr>
      <t xml:space="preserve"> ADMBS-FT-001 BAJA DE BIENES O SERVICIOS, ADMBS-FT-002 INFORME DE PÉRDIDA O FALTANTE DE INVENTARIOS y ADMBS-FT-003 REPORTE DE LA PÉRDIDA O FALTANTE ANTE LA AUTORIDAD DISCIPLINARIA
</t>
    </r>
    <r>
      <rPr>
        <b/>
        <sz val="11"/>
        <color indexed="8"/>
        <rFont val="Arial Narrow"/>
        <family val="2"/>
      </rPr>
      <t>Gestión Financiera: 0.</t>
    </r>
    <r>
      <rPr>
        <sz val="11"/>
        <color indexed="8"/>
        <rFont val="Arial Narrow"/>
        <family val="2"/>
      </rPr>
      <t xml:space="preserve">
</t>
    </r>
    <r>
      <rPr>
        <b/>
        <sz val="11"/>
        <color indexed="8"/>
        <rFont val="Arial Narrow"/>
        <family val="2"/>
      </rPr>
      <t xml:space="preserve">Seguimiento, Evaluación y Mejora: 5. </t>
    </r>
    <r>
      <rPr>
        <sz val="11"/>
        <color indexed="8"/>
        <rFont val="Arial Narrow"/>
        <family val="2"/>
      </rPr>
      <t>SEYM-FT-001 CASOS ANALIZADOS, SEYM-FT-002 INFORME A PRESIDENCIA, SEYM-FT-003 PLAN DE AUDITORIA, SEYM-FT-004 INFORME DE RESULTADOS y SEYM-FT-005 PLANES DE MEJORAMIENTO FORMULADOS, EJECUTADOS Y EVALUADOS
Actividad en término para su ejecución oportuna, se recomienda agilizar la construcción, aprobación y publicación de las 16 fichas restantes.</t>
    </r>
  </si>
  <si>
    <t>10/10/2018.  Acción pendiente de reportar avances con corte al 30/09/2018.</t>
  </si>
  <si>
    <t>17/10/2018.  El documento "Estrategia de intervención para la atención de peticiones, quejas, reclamos y denuncias - PQRSD, en la Agencia Nacional de Tierras, MAYO 2018" estableció unos compromisos, entre los cuales se encuentra realizar informes de seguimiento en los meses de julio, septiembre y diciembre de 2018.  Frente a dicho compromiso, la Secretaría General aportó el documento "primer informe de implementación - Estrategia de intervención para la atención de peticiones, quejas, reclamos y denuncias - PQRSD, en la Agencia Nacional de Tierras, con corte a julio 2018".</t>
  </si>
  <si>
    <t>12/10/2018.  Con corte al 12/10/2018 se consultó en la página web de la entidad la matriz de riesgos vigencia 2018, la cual no contiene riesgos asociados al proceso de adquisición de bienes y servicios.
Frente al avance reportado, se solicita se suministren los soportes de la validación realizada por las partes interesadas al riesgo No. 44.</t>
  </si>
  <si>
    <t>Reporte de la gestión y/o cumplimiento de las acciones de mejora continua 
Dependencia Responsable de Ejecución
IV Trimestre 2018</t>
  </si>
  <si>
    <r>
      <rPr>
        <b/>
        <sz val="11"/>
        <rFont val="Arial Narrow"/>
        <family val="2"/>
      </rPr>
      <t xml:space="preserve">26/02/2019.  Actividad modificada y ejecutada
</t>
    </r>
    <r>
      <rPr>
        <sz val="11"/>
        <rFont val="Arial Narrow"/>
        <family val="2"/>
      </rPr>
      <t>Se aprobó modificación del plazo de la acción mediante memorando No. 20181020201663. 
Se observó Manual de Sistema Integrado de Gestión publicado en la Intranet, V1 con fecha de aprobación el 28/12/2018. Por lo anterior se da cierre a la acción de manera no eficaz, toda vez que, se dio cumplimiento con fecha posterior a lo programada.</t>
    </r>
  </si>
  <si>
    <r>
      <rPr>
        <b/>
        <sz val="11"/>
        <rFont val="Arial Narrow"/>
        <family val="2"/>
      </rPr>
      <t>26/02/2019.  Actividad ejecutada con fecha posterior a lo planificado.</t>
    </r>
    <r>
      <rPr>
        <sz val="11"/>
        <rFont val="Arial Narrow"/>
        <family val="2"/>
      </rPr>
      <t xml:space="preserve">
Se observó correo electrónico en el que se informa que el procedimiento  ADMBS-P-001  numeración, notificación, comunicación y publicación de resoluciones y autos se encuentra documentado y publicado para la correspondiente socialización</t>
    </r>
  </si>
  <si>
    <r>
      <rPr>
        <b/>
        <sz val="11"/>
        <color indexed="8"/>
        <rFont val="Arial Narrow"/>
        <family val="2"/>
      </rPr>
      <t>25/02/2019.  Actividad ejecutada</t>
    </r>
    <r>
      <rPr>
        <sz val="11"/>
        <color indexed="8"/>
        <rFont val="Arial Narrow"/>
        <family val="2"/>
      </rPr>
      <t xml:space="preserve">
Con base a la información suministrada por la oficina Jurídica, mediante memorando 20191030024843 del 26/02/2019 y a los resultados del segumiento realizado por la Oficina de Control interno, el el segundo semestre de 2018 se observó que se dio cumplimiento con la acción, mediante el envío de las actas de capacitación realizadas en agosto y diciembre de 2018, en las que se capacitaron a 6 usuarios apoderados en el Sistema ekogui. De igual forma se observó compromiso establecido en estas actas, de remitir las actas de capacitación a la ANDJE. </t>
    </r>
  </si>
  <si>
    <r>
      <rPr>
        <b/>
        <sz val="11"/>
        <color indexed="8"/>
        <rFont val="Arial Narrow"/>
        <family val="2"/>
      </rPr>
      <t xml:space="preserve">27/02/2019.  Actividad ejecutada
</t>
    </r>
    <r>
      <rPr>
        <sz val="11"/>
        <color indexed="8"/>
        <rFont val="Arial Narrow"/>
        <family val="2"/>
      </rPr>
      <t>Con base a la información suministrada por la Dirección de Gestión Jurídica, se da cumplimiento a la acción. Se observaron los correos electrónicos de envío de los reportes de productos no conformes de los meses de octubre, noviembre y diciembre de 2018, presentándose 44 productos no conformes para el mes de noviembre, por lo que se observó el registro del PNC y el seguimiento al tratamiento aplicado.  La Dirección de seguridad jurídica cuenta con las siguientes fichas tecnicas de salidas y productos: SEJUT-FT-001 AAD DE FONDO EJECUTORIADO E INSCRITO ANTE LA ORIP – CLARIFIC,  SEJUT-FT-002 ADD DESLINDE DE TIERRAS, SEJUT-FT-003 ADD EXTINCIÓN DE DOMINIO, SEJUT-FT-004 ADD RECUPERACIÓN DE BALDÍOS, SEJUT-FT-005 DEMANDA DE CLARIFICACIÓN, SEJUT-FT-006 DEMANDA DE DESLINDE, SEJUT-FT-007 DEMANDA DE EXTINCIÓN, SEJUT-FT-008 DEMANDA DE RECUPERACIÓN, SEJUT-FT-009 ACTO ADMITIVO DECISIÓN DE FONDO SOLICITUD FORMALIZ y SEJUT-FT-010 CERTIFICADO DE TRADICIÓN Y LIBERTAD CON LA INSCRIPCIÓN DEL TÍTULO.</t>
    </r>
  </si>
  <si>
    <r>
      <t xml:space="preserve">27/02/2019.  Actividad ejecutada
</t>
    </r>
    <r>
      <rPr>
        <sz val="11"/>
        <color indexed="8"/>
        <rFont val="Arial Narrow"/>
        <family val="2"/>
      </rPr>
      <t>Con base a la información suministrada por la Dirección de Gestión Jurídica, se da cumplimiento a la acción . Se observaron los reportes de los indicadores correspondientes a los meses de octubre, noviembre y diciembre de 2018.La Dirección de gestión jurídica cuenta con las siguientes fichas tecnicas de indicadores: 10 fichas de indicadores: ACTOS ADMINISTRATIVOS PROCESOS AGRARIOS (ORIP) – BPIN, CASOS RESUELTOS POR DEMANDA DE LA DIRECCIÓN DE ASUNTOS ÉTNICOS, CASOS RESUELTOS POR DESCONGESTIÓN DE LA DIRECCIÓN DE ASUNTOS ÉTNICOS, CASOS RESUELTOS POR DESCONGESTIÓN, HÉCTAREAS DE PROPIEDAD PRIVADA RURAL FORMALIZADAS – AP, HÉCTAREAS ORDENADAS EN CUANTO A SU TENENCIA – PND, PERSONAS SENSIBILIZADAS EN FORMALIZACIÓN – BPIN, PREDIOS DE PROPIEDAD PRIVADA FORMALIZADAS – PND, PROCESOS AGRARIOS ESPECIALES CULMINADOS CON ACTO – PC y HECTÁREAS REMITIDAS A LA SUBDIRECCIÓN DE ADMÓN DE TIERRAS.</t>
    </r>
  </si>
  <si>
    <r>
      <rPr>
        <b/>
        <sz val="11"/>
        <color indexed="8"/>
        <rFont val="Arial Narrow"/>
        <family val="2"/>
      </rPr>
      <t>27/02/2019.  Actividad ejecutada</t>
    </r>
    <r>
      <rPr>
        <sz val="11"/>
        <color indexed="8"/>
        <rFont val="Arial Narrow"/>
        <family val="2"/>
      </rPr>
      <t xml:space="preserve">
Con base a la información suministrada por Comunicaciones, se observaron soportes correspondientes a la implementación de lineamientos para la comunicación interna y externa, tales como: informe de ejecución de contrato 818, en el que se presentan los eventos realizados en el mes de octubre 2018, boletines generados entre octubre, noviembre y diciembre, publicaciones en redes sociales, material multimedia, publicaciones en medios, video "Que es ANT", Dossier Informativo. Por lo anterior se da cierre a la acción.</t>
    </r>
  </si>
  <si>
    <t>27/02/2019.  Con base a la información suministrada por Comunicaciones, se cuenta con la ficha tecnica del indicador ""Desempeño del Plan de comunicaciones institucional" la cual cuenta con el reporte de octubre,noviembre y diciembre. Por lo anterior se da cierre a la acción de manera eficaz, toda vez que la acción fue ejecutada con fecha posterior a la programada.</t>
  </si>
  <si>
    <r>
      <rPr>
        <b/>
        <sz val="11"/>
        <color indexed="8"/>
        <rFont val="Arial Narrow"/>
        <family val="2"/>
      </rPr>
      <t>26/02/2019.  Actividad ejecutada</t>
    </r>
    <r>
      <rPr>
        <sz val="11"/>
        <color indexed="8"/>
        <rFont val="Arial Narrow"/>
        <family val="2"/>
      </rPr>
      <t xml:space="preserve">
Con base a la información suministrada por la Oficina de Planeación, se observó matriz de seguimiento no conformes consolidado, en la que se registra para el mes de octubre 74 fichas elabroradas, de las cuales 3 presentaron salidas no conformes. Para el mes de noviembre se observan 74 fichas, de las cuales 1 presentó salida no conforme. De acuerdo a los soportes de seguimiento remitidos el 27/02/2019  para el mes de diciembre se observó que 25 fichas de la Dirección de Acceso a Tierras y de 15 fichas de la Dirección de Ordenamiento Social de la propiedad n presentaron reporte. De igual forma se evidenció el reporte realizado por la Dirección de Gestión Jurídica en la que presentan seguimiento de 10 fichas, relacionando que no se presentaron productos no conformes.
Así mismo, se observó memorando N° 20181010201553 del 30/11/2018, mediante el cual se reitera la solicitud sobre el reporte mensual de las salidas y productos no conformes que se generan en las dependencias.</t>
    </r>
  </si>
  <si>
    <r>
      <rPr>
        <b/>
        <sz val="11"/>
        <color indexed="8"/>
        <rFont val="Arial Narrow"/>
        <family val="2"/>
      </rPr>
      <t>26/02/2019.  Actividad ejecutada</t>
    </r>
    <r>
      <rPr>
        <sz val="11"/>
        <color indexed="8"/>
        <rFont val="Arial Narrow"/>
        <family val="2"/>
      </rPr>
      <t xml:space="preserve">
Con base a la información suministrada por la Oficina de Planeación, se observó la elaboración y publicación de 74 fichas técnicas de salidas y productos para los diferentes procesos de la Entidad, de la siguiente manera:
</t>
    </r>
    <r>
      <rPr>
        <b/>
        <sz val="11"/>
        <color indexed="8"/>
        <rFont val="Arial Narrow"/>
        <family val="2"/>
      </rPr>
      <t>Direccionamiento Estratégico</t>
    </r>
    <r>
      <rPr>
        <sz val="11"/>
        <color indexed="8"/>
        <rFont val="Arial Narrow"/>
        <family val="2"/>
      </rPr>
      <t xml:space="preserve">: 3
</t>
    </r>
    <r>
      <rPr>
        <b/>
        <sz val="11"/>
        <color indexed="8"/>
        <rFont val="Arial Narrow"/>
        <family val="2"/>
      </rPr>
      <t xml:space="preserve">Comunicación y Gestión con Grupos de Interés: </t>
    </r>
    <r>
      <rPr>
        <sz val="11"/>
        <color indexed="8"/>
        <rFont val="Arial Narrow"/>
        <family val="2"/>
      </rPr>
      <t xml:space="preserve">3
</t>
    </r>
    <r>
      <rPr>
        <b/>
        <sz val="11"/>
        <color indexed="8"/>
        <rFont val="Arial Narrow"/>
        <family val="2"/>
      </rPr>
      <t>Inteligencia de la Información</t>
    </r>
    <r>
      <rPr>
        <sz val="11"/>
        <color indexed="8"/>
        <rFont val="Arial Narrow"/>
        <family val="2"/>
      </rPr>
      <t xml:space="preserve">: </t>
    </r>
    <r>
      <rPr>
        <b/>
        <sz val="11"/>
        <color indexed="8"/>
        <rFont val="Arial Narrow"/>
        <family val="2"/>
      </rPr>
      <t>5</t>
    </r>
    <r>
      <rPr>
        <sz val="11"/>
        <color indexed="8"/>
        <rFont val="Arial Narrow"/>
        <family val="2"/>
      </rPr>
      <t xml:space="preserve">. 
</t>
    </r>
    <r>
      <rPr>
        <b/>
        <sz val="11"/>
        <color indexed="8"/>
        <rFont val="Arial Narrow"/>
        <family val="2"/>
      </rPr>
      <t>Gestión del Modelo de Atención</t>
    </r>
    <r>
      <rPr>
        <sz val="11"/>
        <color indexed="8"/>
        <rFont val="Arial Narrow"/>
        <family val="2"/>
      </rPr>
      <t xml:space="preserve">: 3. 
</t>
    </r>
    <r>
      <rPr>
        <b/>
        <sz val="11"/>
        <color indexed="8"/>
        <rFont val="Arial Narrow"/>
        <family val="2"/>
      </rPr>
      <t>Planificación del Ordenamiento Social de la Propiedad Rural:</t>
    </r>
    <r>
      <rPr>
        <sz val="11"/>
        <color indexed="8"/>
        <rFont val="Arial Narrow"/>
        <family val="2"/>
      </rPr>
      <t xml:space="preserve"> 5.  
</t>
    </r>
    <r>
      <rPr>
        <b/>
        <sz val="11"/>
        <color indexed="8"/>
        <rFont val="Arial Narrow"/>
        <family val="2"/>
      </rPr>
      <t>Seguridad Jurídica sobre la Titularidad de la Tierra y los Territorios</t>
    </r>
    <r>
      <rPr>
        <sz val="11"/>
        <color indexed="8"/>
        <rFont val="Arial Narrow"/>
        <family val="2"/>
      </rPr>
      <t xml:space="preserve">: 10. 
</t>
    </r>
    <r>
      <rPr>
        <b/>
        <sz val="11"/>
        <color indexed="8"/>
        <rFont val="Arial Narrow"/>
        <family val="2"/>
      </rPr>
      <t>Acceso a la Propiedad de la Tierra y los Territorios</t>
    </r>
    <r>
      <rPr>
        <sz val="11"/>
        <color indexed="8"/>
        <rFont val="Arial Narrow"/>
        <family val="2"/>
      </rPr>
      <t xml:space="preserve">: 14. 
</t>
    </r>
    <r>
      <rPr>
        <b/>
        <sz val="11"/>
        <color indexed="8"/>
        <rFont val="Arial Narrow"/>
        <family val="2"/>
      </rPr>
      <t>Administración de Tierras:</t>
    </r>
    <r>
      <rPr>
        <sz val="11"/>
        <color indexed="8"/>
        <rFont val="Arial Narrow"/>
        <family val="2"/>
      </rPr>
      <t xml:space="preserve"> 15.  
</t>
    </r>
    <r>
      <rPr>
        <b/>
        <sz val="11"/>
        <color indexed="8"/>
        <rFont val="Arial Narrow"/>
        <family val="2"/>
      </rPr>
      <t>Evaluación del impacto del Ordenamiento Social de la Propiedad Rural</t>
    </r>
    <r>
      <rPr>
        <sz val="11"/>
        <color indexed="8"/>
        <rFont val="Arial Narrow"/>
        <family val="2"/>
      </rPr>
      <t xml:space="preserve">: 0.
</t>
    </r>
    <r>
      <rPr>
        <b/>
        <sz val="11"/>
        <color indexed="8"/>
        <rFont val="Arial Narrow"/>
        <family val="2"/>
      </rPr>
      <t>Gestión de la información:</t>
    </r>
    <r>
      <rPr>
        <sz val="11"/>
        <color indexed="8"/>
        <rFont val="Arial Narrow"/>
        <family val="2"/>
      </rPr>
      <t xml:space="preserve"> 3. 
</t>
    </r>
    <r>
      <rPr>
        <b/>
        <sz val="11"/>
        <color indexed="8"/>
        <rFont val="Arial Narrow"/>
        <family val="2"/>
      </rPr>
      <t>Gestión del Talento Humano</t>
    </r>
    <r>
      <rPr>
        <sz val="11"/>
        <color indexed="8"/>
        <rFont val="Arial Narrow"/>
        <family val="2"/>
      </rPr>
      <t xml:space="preserve">: 6. 
</t>
    </r>
    <r>
      <rPr>
        <b/>
        <sz val="11"/>
        <color indexed="8"/>
        <rFont val="Arial Narrow"/>
        <family val="2"/>
      </rPr>
      <t>Apoyo Jurídico</t>
    </r>
    <r>
      <rPr>
        <sz val="11"/>
        <color indexed="8"/>
        <rFont val="Arial Narrow"/>
        <family val="2"/>
      </rPr>
      <t xml:space="preserve">: 4. 
</t>
    </r>
    <r>
      <rPr>
        <b/>
        <sz val="11"/>
        <color indexed="8"/>
        <rFont val="Arial Narrow"/>
        <family val="2"/>
      </rPr>
      <t>Adquisición de Bienes y Servicios:</t>
    </r>
    <r>
      <rPr>
        <sz val="11"/>
        <color indexed="8"/>
        <rFont val="Arial Narrow"/>
        <family val="2"/>
      </rPr>
      <t xml:space="preserve"> 7. 
</t>
    </r>
    <r>
      <rPr>
        <b/>
        <sz val="11"/>
        <color indexed="8"/>
        <rFont val="Arial Narrow"/>
        <family val="2"/>
      </rPr>
      <t>Administración de Bienes y Servicios</t>
    </r>
    <r>
      <rPr>
        <sz val="11"/>
        <color indexed="8"/>
        <rFont val="Arial Narrow"/>
        <family val="2"/>
      </rPr>
      <t xml:space="preserve">: 3
</t>
    </r>
    <r>
      <rPr>
        <b/>
        <sz val="11"/>
        <color indexed="8"/>
        <rFont val="Arial Narrow"/>
        <family val="2"/>
      </rPr>
      <t>Gestión Financiera</t>
    </r>
    <r>
      <rPr>
        <sz val="11"/>
        <color indexed="8"/>
        <rFont val="Arial Narrow"/>
        <family val="2"/>
      </rPr>
      <t xml:space="preserve">: 1.
</t>
    </r>
    <r>
      <rPr>
        <b/>
        <sz val="11"/>
        <color indexed="8"/>
        <rFont val="Arial Narrow"/>
        <family val="2"/>
      </rPr>
      <t>Seguimiento, Evaluación y Mejora</t>
    </r>
    <r>
      <rPr>
        <sz val="11"/>
        <color indexed="8"/>
        <rFont val="Arial Narrow"/>
        <family val="2"/>
      </rPr>
      <t xml:space="preserve">: 6. </t>
    </r>
  </si>
  <si>
    <r>
      <rPr>
        <b/>
        <sz val="11"/>
        <color indexed="8"/>
        <rFont val="Arial Narrow"/>
        <family val="2"/>
      </rPr>
      <t>26/02/2019.  Actividad ejecutada</t>
    </r>
    <r>
      <rPr>
        <sz val="11"/>
        <color indexed="8"/>
        <rFont val="Arial Narrow"/>
        <family val="2"/>
      </rPr>
      <t xml:space="preserve">
Con base a la información suministrada, se observaron los correos electrónicos mediante los cuales se realizaron campañas de socialización de "Política general de seguridad de la informacin, tratamiento y protección de datos personales" y " Lineamientos de seguridad de la información, tratamiento y protección de datos personales". Por lo anterior se da cumplimiento a la acción establecida de realizar dos campañas de sociialización</t>
    </r>
  </si>
  <si>
    <r>
      <rPr>
        <b/>
        <sz val="11"/>
        <color indexed="8"/>
        <rFont val="Arial Narrow"/>
        <family val="2"/>
      </rPr>
      <t xml:space="preserve">26/02/2019.  Actividad ejecutada
</t>
    </r>
    <r>
      <rPr>
        <sz val="11"/>
        <color indexed="8"/>
        <rFont val="Arial Narrow"/>
        <family val="2"/>
      </rPr>
      <t>Con base a la información suministrada por Secretaría General, se observó el segundo informe de implementación de la estrategia de PQRSD con corte a diciembre 2018.</t>
    </r>
  </si>
  <si>
    <r>
      <rPr>
        <b/>
        <sz val="11"/>
        <color indexed="8"/>
        <rFont val="Arial Narrow"/>
        <family val="2"/>
      </rPr>
      <t>26/02/2019.  Actividad ejecutada</t>
    </r>
    <r>
      <rPr>
        <sz val="11"/>
        <color indexed="8"/>
        <rFont val="Arial Narrow"/>
        <family val="2"/>
      </rPr>
      <t xml:space="preserve">
Se observó la elaboración y publicación del Instructivo ADQBS-I-003 Lineamientos para la formulación de la ficha tecnica del proceso de bienes y servicios del la Agencia Nacional de Tierras </t>
    </r>
  </si>
  <si>
    <r>
      <t xml:space="preserve">26/02/2019.  Actividad ejecutada
</t>
    </r>
    <r>
      <rPr>
        <sz val="11"/>
        <color indexed="8"/>
        <rFont val="Arial Narrow"/>
        <family val="2"/>
      </rPr>
      <t>Se observó correo electrónico del 23/10/2018 de Secretaría General, en el que se presenta la razón por la que se solicitó la eliminación del riesgo de Adquisición de bienes y servicios.</t>
    </r>
    <r>
      <rPr>
        <b/>
        <sz val="11"/>
        <color indexed="8"/>
        <rFont val="Arial Narrow"/>
        <family val="2"/>
      </rPr>
      <t xml:space="preserve">
</t>
    </r>
  </si>
  <si>
    <t>Actividad ejecutada con corte al I Trimestre del 2018</t>
  </si>
  <si>
    <t>Actividad ejecutada con corte al III Trimestre del 2018.</t>
  </si>
  <si>
    <r>
      <rPr>
        <b/>
        <sz val="11"/>
        <rFont val="Arial Narrow"/>
        <family val="2"/>
      </rPr>
      <t>26/02/2019.   Actividad modificada e incumplida</t>
    </r>
    <r>
      <rPr>
        <sz val="11"/>
        <rFont val="Arial Narrow"/>
        <family val="2"/>
      </rPr>
      <t xml:space="preserve">
Se aprobó modificación de la formulación de la acción mediante memorando No. 20181020201663, quedando así "Elaboración y publicación de las fichas técnicas de salidas y productos de la ANT". No obstante, con base a la información suministrada por la Oficina de Planeación el 27/02/2019, se observó que se tienen identificadas 97 fichas técnicas de las cuales 88, ya se encuentran publicadas en la Intranet y las cuales fueron verificadas. Por lo anterior, la actividad cuenta con un avance del 91%.  </t>
    </r>
  </si>
  <si>
    <r>
      <rPr>
        <b/>
        <sz val="11"/>
        <color indexed="8"/>
        <rFont val="Arial Narrow"/>
        <family val="2"/>
      </rPr>
      <t>22/02/2019.   Actividad incumplida</t>
    </r>
    <r>
      <rPr>
        <sz val="11"/>
        <color indexed="8"/>
        <rFont val="Arial Narrow"/>
        <family val="2"/>
      </rPr>
      <t xml:space="preserve">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t>
    </r>
  </si>
  <si>
    <r>
      <rPr>
        <b/>
        <sz val="11"/>
        <color indexed="8"/>
        <rFont val="Arial Narrow"/>
        <family val="2"/>
      </rPr>
      <t>26/02/2019.   Actividad incumplida</t>
    </r>
    <r>
      <rPr>
        <sz val="11"/>
        <color indexed="8"/>
        <rFont val="Arial Narrow"/>
        <family val="2"/>
      </rPr>
      <t xml:space="preserve">
Con base a la información suministrada por la Secretaríia General, esta acción no fue ejecutada.</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</si>
  <si>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provisión contable y se encuentran activos, siendo estos:  ID 1307174 y ID 1350679. La acción evaluada presentó incumplimiento en los tiempos establecidos para su cierre (30/05/2018).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</si>
  <si>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acción, toda vez, que se evidenció con base a los resultados del seguimiento realizado que dos (2) procesos no cuentan con la calificación del riesgo, siendo estos:  ID 1307174 y ID 1350679. 
Cabe anotar, que la acción evaluada presentó incumplimiento en los tiempos establecidos para su cierre (15/06/2018).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</si>
  <si>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segundo semestre 2018, la Oficina de Control Interno no realiza el cierre de la misma, toda vez, que se evidenció reincidencia de la desviación asociada a la acción evaluada con relación al caso Comunidad Indígena Unión de Agua Clara ID 1111778. Cabe anotar, que la acción evaluada presentó incumplimiento en los tiempos establecidos para su cierre (30/04/2018).</t>
    </r>
  </si>
  <si>
    <r>
      <rPr>
        <b/>
        <sz val="11"/>
        <color indexed="8"/>
        <rFont val="Arial Narrow"/>
        <family val="2"/>
      </rPr>
      <t>25/02/2019.   Actividad incumplida</t>
    </r>
    <r>
      <rPr>
        <sz val="11"/>
        <color indexed="8"/>
        <rFont val="Arial Narrow"/>
        <family val="2"/>
      </rPr>
      <t xml:space="preserve">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</si>
  <si>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 y que a pesar que en el memorando  20181030159623 se menciono la necesidad de replantear la acción, no se observan soportes de dicho planteamiento.</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</si>
  <si>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</si>
  <si>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De acuerdo a los resultados obtenidos en el seguimiento a las obligaciones establecidas en el Decreto 1069 de 2015, capítulo 4 “información litigiosa del estado” de la Agencia, en el primer semestre 2018, la Oficina de Control Interno no realiza el cierre de la acción, toda vez, que se evidenció que no todos los procesos se incorpora la provisión contable con una periodicidad no superior a seis (6) meses, así como cada vez que se profiera una sentencia judicial. Cabe anotar, Se observó en el soprte suministrado que de los 370 procesos registrados únicamente 25 cuentan con la provisión contable registrada. La acción evaluada presentó incumplimiento en los tiempos establecidos para su cierre (30/05/2018).</t>
    </r>
  </si>
  <si>
    <r>
      <rPr>
        <b/>
        <sz val="11"/>
        <color indexed="8"/>
        <rFont val="Arial Narrow"/>
        <family val="2"/>
      </rPr>
      <t>25/02/2019.   Actividad incumplida</t>
    </r>
    <r>
      <rPr>
        <sz val="11"/>
        <color indexed="8"/>
        <rFont val="Arial Narrow"/>
        <family val="2"/>
      </rPr>
      <t xml:space="preserve">
Con base a la información suministrada mediante correo electrónico 25/02/2019, se observaron algunos soportes de las actividades realizadas para creación y organización de expedientes. No obstante,  la Oficina de Control Interno no realiza el cierre de la misma, toda vez, que se evidenció reincidencia de la desviación asociada a la acción evaluada. Cabe anotar, que la acción evaluada presentó incumplimiento en los tiempos establecidos para su cierre (30/06/2018).</t>
    </r>
  </si>
  <si>
    <r>
      <rPr>
        <b/>
        <sz val="11"/>
        <color indexed="8"/>
        <rFont val="Arial Narrow"/>
        <family val="2"/>
      </rPr>
      <t>25/02/2019.   Actividad incumplida</t>
    </r>
    <r>
      <rPr>
        <sz val="11"/>
        <color indexed="8"/>
        <rFont val="Arial Narrow"/>
        <family val="2"/>
      </rPr>
      <t xml:space="preserve">
Con base a la información suministrada mediante correo electrónico 25/02/2019, se observaron algunos soportes de las actividades realizadas para creación y organización de expedientes. No obstabte,  la Oficina de Control Interno no realiza el cierre de la misma, toda vez, que se evidenció reincidencia de la desviación asociada a la acción evaluada. Cabe anotar, que la acción evaluada presentó incumplimiento en los tiempos establecidos para su cierre (30/06/2018).</t>
    </r>
  </si>
  <si>
    <t>27/02/2019.   Se observó el documento mencionado por Comunicaciones el cual contiene soportes de las actividades desarrolladas de la estrategia de Comunicaciones "Somos Tierra". Sin embargo, estas actividades relacionadas no corresponden al periodo evaluado para el presente seguimiento.
Por lo anterior, la Oficina de Control Interno no da cierre a la acción.</t>
  </si>
  <si>
    <t>Reporte de la gestión y/o cumplimiento de las acciones de mejora continua 
Dependencia Responsable de Ejecución
I Trimestre 2019</t>
  </si>
  <si>
    <t>Observaciones a los avances de gestión y/o cumplimiento reportados
Oficina de Control Interno
IV Trimestre 2018</t>
  </si>
  <si>
    <t>Observaciones a los avances de gestión y/o cumplimiento reportados
Oficina de Control Interno
I Trimestre 2019</t>
  </si>
  <si>
    <t xml:space="preserve">22/04/2019.  Con base a la respuesta dada por la Oficina de Control interno mediante memorando 20181020201663, se afirmó que, "Modificación aprobada. No obstante, la actividad mantendrá el cierre no eficaz. Así mismo, la Oficina de Planeación suministrará a la Oficina de Control Interno cuando se requiera, los insumos que permitan evaluar el cumplimiento de la acción".Por lo anterior, para el presente seguimiento la Oficina de Planeación no remitió los soportes correspondientes al cumplimiento de la acción.
</t>
  </si>
  <si>
    <r>
      <rPr>
        <b/>
        <sz val="11"/>
        <color indexed="8"/>
        <rFont val="Arial Narrow"/>
        <family val="2"/>
      </rPr>
      <t>25/04/2019.  Actividad incumplida</t>
    </r>
    <r>
      <rPr>
        <sz val="11"/>
        <color indexed="8"/>
        <rFont val="Arial Narrow"/>
        <family val="2"/>
      </rPr>
      <t xml:space="preserve">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solicitides de emisión de viabilidades jurídicas. Por lo anterior, la actividad presentó incumplimiento.</t>
    </r>
  </si>
  <si>
    <r>
      <rPr>
        <b/>
        <sz val="11"/>
        <color indexed="8"/>
        <rFont val="Arial Narrow"/>
        <family val="2"/>
      </rPr>
      <t>29/04/2019.  Actividad incumplida</t>
    </r>
    <r>
      <rPr>
        <sz val="11"/>
        <color indexed="8"/>
        <rFont val="Arial Narrow"/>
        <family val="2"/>
      </rPr>
      <t xml:space="preserve">
La dependencia no presentó avances de esta actividad</t>
    </r>
  </si>
  <si>
    <r>
      <rPr>
        <b/>
        <sz val="11"/>
        <color indexed="8"/>
        <rFont val="Arial Narrow"/>
        <family val="2"/>
      </rPr>
      <t xml:space="preserve">25/04/2019.  Actividad incumplida
</t>
    </r>
    <r>
      <rPr>
        <sz val="11"/>
        <color indexed="8"/>
        <rFont val="Arial Narrow"/>
        <family val="2"/>
      </rPr>
      <t>Con base al seguimiento reportado por la dependencia se observó que se realizó la provisión contable a los casos ID 1307174 y 1350679 identificados  en el seguimiento a las obligaciones establecidas en el Decreto 1069 de 2015, capítulo 4 “información litigiosa del estado” de la Agencia, en el segundo semestre 2018. De igual forma, la Dependencia asignó a un responsable de planta, para que realice el seguimiento y revisión de los procesos frente a la incorporación de la provisión contable. Sin embargo, atendiendo la acción establecida, dicha acción se mantiene abierta y queda sujeta a la verificación de la efectividad la cual será realizada mediante los ejercicios de seguimiento por parte de la Oficina de Control Interno</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</si>
  <si>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(15/06/2018).</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</si>
  <si>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(30/04/2018).</t>
    </r>
  </si>
  <si>
    <r>
      <t xml:space="preserve">25/04/2019.  Actividad incumplida
</t>
    </r>
    <r>
      <rPr>
        <sz val="11"/>
        <color indexed="8"/>
        <rFont val="Arial Narrow"/>
        <family val="2"/>
      </rPr>
      <t>Con base la información reportada por la dependencia, se observó que la acción presentó incumplimiento.Cabe anotar, que la acción evaluada presentó incumplimiento en los tiempos establecidos para su cierre (30/06/2018).</t>
    </r>
  </si>
  <si>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elaboración y cargue de las fichas tecnicas.  Sin embargo, atendiendo la acción establecida, esta se mantiene abierta y queda sujeta a la verificación de la efectividad la cual será realizada mediante los ejercicios de seguimiento por parte de la Oficina de Control Interno</t>
    </r>
  </si>
  <si>
    <r>
      <rPr>
        <b/>
        <sz val="11"/>
        <color indexed="8"/>
        <rFont val="Arial Narrow"/>
        <family val="2"/>
      </rPr>
      <t xml:space="preserve">25/04/2019.  Actividad incumplida
</t>
    </r>
    <r>
      <rPr>
        <sz val="11"/>
        <color indexed="8"/>
        <rFont val="Arial Narrow"/>
        <family val="2"/>
      </rPr>
      <t>Con base al seguimiento reportado por la dependencia se observó que la dependencia ha realizado gestión en la verificación de las fichas tecnicas.  Sin embargo, atendiendo la acción establecida, esta se mantiene abierta y queda sujeta a la verificación de la efectividad la cual será realizada mediante los ejercicios de seguimiento por parte de la Oficina de Control Interno</t>
    </r>
  </si>
  <si>
    <r>
      <t xml:space="preserve">25/04/2019.  Actividad incumplida
</t>
    </r>
    <r>
      <rPr>
        <sz val="11"/>
        <color indexed="8"/>
        <rFont val="Arial Narrow"/>
        <family val="2"/>
      </rPr>
      <t>Con base a la informacón reportada por la Dependencia, esta ha realizado actividades encaminadas al cumplimiento de la actividad. Si embargo la acción presenta incumplimiento, debido a que los soportes allegados no responden a las actividades de seguimiento semanalesy generaciòn de reportes, tal como dicha acciòn fue establecida</t>
    </r>
  </si>
  <si>
    <t>Actividad ejecutada con corte al IV Trimestre del 2018.</t>
  </si>
  <si>
    <r>
      <rPr>
        <b/>
        <sz val="11"/>
        <color indexed="8"/>
        <rFont val="Arial Narrow"/>
        <family val="2"/>
      </rPr>
      <t>25/07/2019.  Actividad cumplida</t>
    </r>
    <r>
      <rPr>
        <sz val="11"/>
        <color indexed="8"/>
        <rFont val="Arial Narrow"/>
        <family val="2"/>
      </rPr>
      <t xml:space="preserve">                              Se observó de acuerdo a los soportes allegados por la dependencia, el reporte del sistema eKogui En el que se observa el registro de la provisión contable.</t>
    </r>
  </si>
  <si>
    <r>
      <rPr>
        <b/>
        <sz val="11"/>
        <color indexed="8"/>
        <rFont val="Arial Narrow"/>
        <family val="2"/>
      </rPr>
      <t>25/07/2019.  Actividad cumplida</t>
    </r>
    <r>
      <rPr>
        <sz val="11"/>
        <color indexed="8"/>
        <rFont val="Arial Narrow"/>
        <family val="2"/>
      </rPr>
      <t xml:space="preserve">                             Con base en los soportes allegados por la dependencia, se observó reporte del sistema eKogui En el que se observa el registro de la calificación del riesgo.</t>
    </r>
  </si>
  <si>
    <r>
      <rPr>
        <b/>
        <sz val="11"/>
        <color indexed="8"/>
        <rFont val="Arial Narrow"/>
        <family val="2"/>
      </rPr>
      <t>25/07/2019.  Actividad cumplida</t>
    </r>
    <r>
      <rPr>
        <sz val="11"/>
        <color indexed="8"/>
        <rFont val="Arial Narrow"/>
        <family val="2"/>
      </rPr>
      <t xml:space="preserve">                              De acuerdo a los soportes allegados por la dependencia se observó la elaboración y cargue de las fichas técnicas, en cada expediente de los comités realizados en el II trimestre. Por tanto la acción es eficaz y se procede al cierre de la misma </t>
    </r>
  </si>
  <si>
    <r>
      <rPr>
        <b/>
        <sz val="11"/>
        <color indexed="8"/>
        <rFont val="Arial Narrow"/>
        <family val="2"/>
      </rPr>
      <t xml:space="preserve">25/07/2019.  Actividad cumplida                                 </t>
    </r>
    <r>
      <rPr>
        <sz val="11"/>
        <color indexed="8"/>
        <rFont val="Arial Narrow"/>
        <family val="2"/>
      </rPr>
      <t xml:space="preserve">De acuerdo a los soportes allegados por la dependencia se observó la elaboración y cargue de las fichas técnicas, en cada expediente de los comités realizados en el II trimestre. Por tanto la acción es eficaz y se procede al cierre de la misma </t>
    </r>
  </si>
  <si>
    <t>Observaciones a los avances de gestión y/o cumplimiento reportados
Oficina de Control Interno
II Trimestre 2019</t>
  </si>
  <si>
    <t>Reporte de la gestión y/o cumplimiento de las acciones de mejora continua 
Dependencia Responsable de Ejecución
II Trimestre 2019</t>
  </si>
  <si>
    <r>
      <rPr>
        <b/>
        <sz val="11"/>
        <rFont val="Arial Narrow"/>
        <family val="2"/>
      </rPr>
      <t xml:space="preserve">23/07/2019.  Actividad incumplida </t>
    </r>
    <r>
      <rPr>
        <sz val="11"/>
        <rFont val="Arial Narrow"/>
        <family val="2"/>
      </rPr>
      <t xml:space="preserve">                            La dependencia no reporta avances</t>
    </r>
  </si>
  <si>
    <r>
      <rPr>
        <b/>
        <sz val="11"/>
        <color indexed="8"/>
        <rFont val="Arial Narrow"/>
        <family val="2"/>
      </rPr>
      <t>23/07/2019.  Actividad incumplida.</t>
    </r>
    <r>
      <rPr>
        <sz val="11"/>
        <color indexed="8"/>
        <rFont val="Arial Narrow"/>
        <family val="2"/>
      </rPr>
      <t xml:space="preserve"> De acuerdo al avance reportado por la dependencia y a los soportes allegados, se observó que la actividad continua incumplida toda vez que el contrato de mantenimiento no ha sido suscrito.</t>
    </r>
  </si>
  <si>
    <r>
      <rPr>
        <b/>
        <sz val="11"/>
        <color indexed="8"/>
        <rFont val="Arial Narrow"/>
        <family val="2"/>
      </rPr>
      <t xml:space="preserve">23/07/2019.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</si>
  <si>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r>
      <rPr>
        <b/>
        <sz val="11"/>
        <color indexed="8"/>
        <rFont val="Arial Narrow"/>
        <family val="2"/>
      </rPr>
      <t xml:space="preserve">23/07/2019.  Actividad incumplida  </t>
    </r>
    <r>
      <rPr>
        <sz val="11"/>
        <color indexed="8"/>
        <rFont val="Arial Narrow"/>
        <family val="2"/>
      </rPr>
      <t xml:space="preserve">                        Con base en el reporte del sistema eKogui allegado por la Oficina Juridica, se observó el registro de  22 conciliaciones, de los cuales, 15 se encuentran en etapa de solicitud, 3 en otras etapas y a las 4 restantes no registran información, por lo cual no se cumple con el 100% de la actividad.</t>
    </r>
  </si>
  <si>
    <r>
      <rPr>
        <b/>
        <sz val="11"/>
        <color indexed="8"/>
        <rFont val="Arial Narrow"/>
        <family val="2"/>
      </rPr>
      <t>25/07/2019.  Actividad incumplida</t>
    </r>
    <r>
      <rPr>
        <sz val="11"/>
        <color indexed="8"/>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</si>
  <si>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rPr>
        <b/>
        <sz val="11"/>
        <color indexed="8"/>
        <rFont val="Arial Narrow"/>
        <family val="2"/>
      </rPr>
      <t xml:space="preserve">25/07/2019.  Actividad incumplida                            </t>
    </r>
    <r>
      <rPr>
        <sz val="11"/>
        <color indexed="8"/>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</si>
  <si>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25/07/2019.  Actividad incumplida
</t>
    </r>
    <r>
      <rPr>
        <sz val="11"/>
        <color indexed="8"/>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</si>
  <si>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25/07/2019.  Actividad incumplida
</t>
    </r>
    <r>
      <rPr>
        <sz val="11"/>
        <color indexed="8"/>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</si>
  <si>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25/07/2019.  Actividad incumplida
</t>
    </r>
    <r>
      <rPr>
        <sz val="11"/>
        <color indexed="8"/>
        <rFont val="Arial Narrow"/>
        <family val="2"/>
      </rPr>
      <t>Con base a la informacón reportada por la Oficina Juridica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</si>
  <si>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rPr>
        <b/>
        <sz val="11"/>
        <color indexed="8"/>
        <rFont val="Arial Narrow"/>
        <family val="2"/>
      </rPr>
      <t>23/07/2019.  Actividad incumplida.</t>
    </r>
    <r>
      <rPr>
        <sz val="11"/>
        <color indexed="8"/>
        <rFont val="Arial Narrow"/>
        <family val="2"/>
      </rPr>
      <t xml:space="preserve"> Con base en los avances presentados por la dependencia, Se observo que esta se mantiene incumplida, toda vez que la solicitud de modificación al mapa de riesgos no ha sido efectiva. </t>
    </r>
  </si>
  <si>
    <t>Reporte de la gestión y/o cumplimiento de las acciones de mejora continua 
Dependencia Responsable de Ejecución
III Trimestre 2019</t>
  </si>
  <si>
    <t>Observaciones a los avances de gestión y/o cumplimiento reportados
Oficina de Control Interno
III Trimestre 2019</t>
  </si>
  <si>
    <t>Actividad ejecutada con corte al II Trimestre del 2019.</t>
  </si>
  <si>
    <t xml:space="preserve">31/10/2019.  Actividad cumplida    </t>
  </si>
  <si>
    <t>31/10/2019.  Actividad incumplida</t>
  </si>
  <si>
    <t xml:space="preserve">31/10/2019.  Actividad incumplida    </t>
  </si>
  <si>
    <r>
      <t xml:space="preserve">31/10/2019.  Actividad incumplida
</t>
    </r>
    <r>
      <rPr>
        <sz val="11"/>
        <color theme="1"/>
        <rFont val="Arial Narrow"/>
        <family val="2"/>
      </rPr>
      <t>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</si>
  <si>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31/10/2019.  Actividad Incumplida
</t>
    </r>
    <r>
      <rPr>
        <sz val="11"/>
        <color theme="1"/>
        <rFont val="Arial Narrow"/>
        <family val="2"/>
      </rPr>
      <t>Con base a la informacón reportada por la Oficina Juridica esta ha realizado actividades orientadas al cumplimiento de la actividad. Sin embargo la acción presenta incumplimiento, debido a que los soportes allegados no responden a las actividades de seguimiento semanalesy generaciòn de reportes, tal como dicha acciòn fue establecida.</t>
    </r>
  </si>
  <si>
    <r>
      <t xml:space="preserve">31/10/2019.  Actividad incumplida
</t>
    </r>
    <r>
      <rPr>
        <sz val="11"/>
        <color theme="1"/>
        <rFont val="Arial Narrow"/>
        <family val="2"/>
      </rPr>
      <t>Con base a la informacón reportada por la Oficina Juridica esta ha realizado acciones orientadas al cumplimiento de la actividad. Sin embargo la acción presenta incumplimiento, debido a que los soportes allegados no responden a las actividades de certificación por parte del encargado del archivo, donde conste que el expediente cuenta con la totalidad de documentación que corresponde.</t>
    </r>
  </si>
  <si>
    <r>
      <t xml:space="preserve">31/10/2019.  Actividad Incumplida
</t>
    </r>
    <r>
      <rPr>
        <sz val="11"/>
        <color theme="1"/>
        <rFont val="Arial Narrow"/>
        <family val="2"/>
      </rPr>
      <t>Se reitera la necesidad de adelantar la acciones que conlleven al cierre inmediato de la actividad formulada. Se sugiere disponer de las evidencias correspondientes.</t>
    </r>
  </si>
  <si>
    <r>
      <t xml:space="preserve">31/10/2019.  Actividad incumplida
</t>
    </r>
    <r>
      <rPr>
        <sz val="11"/>
        <color theme="1"/>
        <rFont val="Arial Narrow"/>
        <family val="2"/>
      </rPr>
      <t>Se obserrvó avance de algunas acciones pero no se termina la acción.</t>
    </r>
  </si>
  <si>
    <r>
      <t xml:space="preserve">31/10/2019.  Actividad Incumplida   
</t>
    </r>
    <r>
      <rPr>
        <sz val="11"/>
        <rFont val="Arial Narrow"/>
        <family val="2"/>
      </rPr>
      <t xml:space="preserve">Se obserrvó avance de algunas acciones pero no se termina la acción.
</t>
    </r>
    <r>
      <rPr>
        <b/>
        <sz val="11"/>
        <rFont val="Arial Narrow"/>
        <family val="2"/>
      </rPr>
      <t xml:space="preserve"> </t>
    </r>
  </si>
  <si>
    <t>Reporte de la gestión y/o cumplimiento de las acciones de mejora continua 
Dependencia Responsable de Ejecución
IV Trimestre 2019</t>
  </si>
  <si>
    <t>Observaciones a los avances de gestión y/o cumplimiento reportados
Oficina de Control Interno
IV Trimestre 2019</t>
  </si>
  <si>
    <t>Actividad ejecutada con corte al III Trimestre del 2019.</t>
  </si>
  <si>
    <r>
      <rPr>
        <b/>
        <sz val="11"/>
        <color indexed="8"/>
        <rFont val="Arial Narrow"/>
        <family val="2"/>
      </rPr>
      <t xml:space="preserve">30/12/2019.  Actividad incumplida. </t>
    </r>
    <r>
      <rPr>
        <sz val="11"/>
        <color indexed="8"/>
        <rFont val="Arial Narrow"/>
        <family val="2"/>
      </rPr>
      <t>De acuerdo al avance reportado por la dependencia y a los soportes allegados, se observó que la actividad continua incumplida toda vez que el contrato de mantenimiento no ha sido suscrito.</t>
    </r>
  </si>
  <si>
    <t xml:space="preserve">30/11/2019.  No se ha realizado aún la suscripción del contrato, por lo que no se cuenta con el cronograma de mantenimientos que permitan dar cierre a la acción. </t>
  </si>
  <si>
    <r>
      <t xml:space="preserve">30/12/2019.  Actividad incumplida.  </t>
    </r>
    <r>
      <rPr>
        <sz val="11"/>
        <color theme="1"/>
        <rFont val="Arial Narrow"/>
        <family val="2"/>
      </rPr>
      <t xml:space="preserve">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t>
    </r>
  </si>
  <si>
    <r>
      <t xml:space="preserve">30/12/2019.  Actividad incumplida.  </t>
    </r>
    <r>
      <rPr>
        <sz val="11"/>
        <color theme="1"/>
        <rFont val="Arial Narrow"/>
        <family val="2"/>
      </rPr>
      <t xml:space="preserve"> Se reitera la necesidad de adelantar la acciones que conlleven al cierre inmediato de la actividad formulada. Se sugiere disponer de las evidencias correspondientes</t>
    </r>
  </si>
  <si>
    <r>
      <rPr>
        <b/>
        <sz val="11"/>
        <rFont val="Arial Narrow"/>
        <family val="2"/>
      </rPr>
      <t xml:space="preserve">30/12/2019.  Actividad incumplida </t>
    </r>
    <r>
      <rPr>
        <sz val="11"/>
        <rFont val="Arial Narrow"/>
        <family val="2"/>
      </rPr>
      <t xml:space="preserve">                            La dependencia no reporta avances.  Adelantar la acciones que conlleven al cierre inmediato de la actividad formulada. Se sugiere disponer de las evidencias correspondientes</t>
    </r>
  </si>
  <si>
    <r>
      <rPr>
        <b/>
        <sz val="11"/>
        <color indexed="8"/>
        <rFont val="Arial Narrow"/>
        <family val="2"/>
      </rPr>
      <t>30/12/2019.  Actividad incumplida.</t>
    </r>
    <r>
      <rPr>
        <sz val="11"/>
        <color indexed="8"/>
        <rFont val="Arial Narrow"/>
        <family val="2"/>
      </rPr>
      <t xml:space="preserve"> Se observó soportes de la reunión descrita en el avance por la dependencia. De acuerdo al avance reportado por la dependencia y a los soportes allegados, se observó que la actividad continua incumplida toda vez que el contrato de mantenimiento no ha sido suscrito.
Se reitera la necesidad de adelantar las acciones que conlleven al cierre inmediato de la actividad formulada. Se sugiere disponer de las evidencias correspondientes al cumplimiento de la acción establecida.</t>
    </r>
  </si>
  <si>
    <t>Reporte de la gestión y/o cumplimiento de las acciones de mejora continua 
Dependencia Responsable de Ejecución
I Trimestre 2020</t>
  </si>
  <si>
    <t>Observaciones a los avances de gestión y/o cumplimiento reportados
Oficina de Control Interno
I Trimestre 2020</t>
  </si>
  <si>
    <t>27/04/2020.  El responsable de ejecución no allegó avances de gestión y/o cumplimiento.  La Oficina de Control Interno reiteró solicitud de información, mediante correo electrónico del  21/04/2020.
La actividad presentó incumplimiento frente a su planificación.</t>
  </si>
  <si>
    <t>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La actividad presentó incumplimiento, la solicitud de cierre de la acción de mejora continua, no es procedente, toda vez, que las actividades establecidas dan tratamiento a la desviación evidenciada.</t>
  </si>
  <si>
    <r>
      <t xml:space="preserve">30/04/2020.  Mediante correo electrónico del 28/04/2020, el responsable de ejecución suministró soportes de publicidad relacionados con: nace el blog "somos tierra" y donación de lápices de colores para niños del campo colombiano. 
En el marco de la etapa de observaciones, el responsable de ejecución remitió, mediante correo electrónico del 30/04/2020, 5 documentos relacionados con la ejecución del contrato Eloquentem - UNODC "Estrategia de Comunicación apara la Agencia Nacional de Tierras", número 0000041861 del 05/05/2017, Ref: Proyecto K53.  Dichos documentos hacen referencia a los informes entregados en el marco del contrato mencionado, conteniendo el informe producto 5, lo siguiente:
</t>
    </r>
    <r>
      <rPr>
        <b/>
        <sz val="11"/>
        <rFont val="Arial Narrow"/>
        <family val="2"/>
      </rPr>
      <t>Informes entregados: Primer informe</t>
    </r>
    <r>
      <rPr>
        <sz val="11"/>
        <rFont val="Arial Narrow"/>
        <family val="2"/>
      </rPr>
      <t xml:space="preserve"> 28/06/2017 cronograma de actividades, </t>
    </r>
    <r>
      <rPr>
        <b/>
        <sz val="11"/>
        <rFont val="Arial Narrow"/>
        <family val="2"/>
      </rPr>
      <t xml:space="preserve">Segundo Informe </t>
    </r>
    <r>
      <rPr>
        <sz val="11"/>
        <rFont val="Arial Narrow"/>
        <family val="2"/>
      </rPr>
      <t xml:space="preserve"> 28/06/2017 estrategia integral de comunicaciones, </t>
    </r>
    <r>
      <rPr>
        <b/>
        <sz val="11"/>
        <rFont val="Arial Narrow"/>
        <family val="2"/>
      </rPr>
      <t xml:space="preserve">Tercer Informe </t>
    </r>
    <r>
      <rPr>
        <sz val="11"/>
        <rFont val="Arial Narrow"/>
        <family val="2"/>
      </rPr>
      <t xml:space="preserve">29/08/2017 metodología del plan de medios, concepto creativo, justificación, desarrollo, grafico y aplicación de piezas de información, educación y comunicación, así como el material pop, estrategia de comunicación interna, externa y digital, estrategias de acciones en terreno, </t>
    </r>
    <r>
      <rPr>
        <b/>
        <sz val="11"/>
        <rFont val="Arial Narrow"/>
        <family val="2"/>
      </rPr>
      <t xml:space="preserve">Cuarto Informe </t>
    </r>
    <r>
      <rPr>
        <sz val="11"/>
        <rFont val="Arial Narrow"/>
        <family val="2"/>
      </rPr>
      <t xml:space="preserve">17/10/2017  Estrategia de relacionamiento con medios masivos de comunicación, líderes de opinión, periodistas regionales, locales y nacionales, Estrategia de posicionamiento y relacionamiento especifico con cada grupo de interés aprobado en el mapa de actores, Desarrollo de Mensajes Claves, Plan y metodología para el desarrollo de habilidades comunicativas de los voceros y líderes, Capacitaciones y/o Talleres para el desarrollo de habilidades comunicativas, Documento con el modelo aplicado para el desarrollo de habilidades comunicativas con enfoque de negociación, conciliación y participación ciudadana, Quinto Informe, que recompila la ejecución de entrenamiento a voceros, Descripción Proceso y Talleres, Recomendaciones Desarrollo de
Habilidades Comunicativas, Mensajes Claves, Cubrimiento Periodístico y coordinación de eventos, Relación de Notas Periodísticas, Relación del Cubrimiento Periodístico y apoyo a la Organización de Eventos, Relación Producción Audiovisual y fotográfica, Monitoreo de medios vigencia 2016 y 2017, Diseño Gráfico de Presentaciones de alto impacto y Material Pedagógico y de comunicación, Campañas para Redes Sociales, Informe estadísticas Facebook, Informe estadísticas Twitter.
La actividad presenta incumplimiento, toda vez que, las evidencias suministradas hacen referencia a lo ejecutado  mediante el contrato número 0000041861 del 05/05/2017 y la actividad se programó para ejecución en el periodo comprendido de marzo a diciembre del 2018.
La Oficina de Control Interno,  recomienda al responsable de ejecución, analizar si se han modificado los supuestos de hecho o derecho que dieron origen a la desviación, con el fin de revaluar una posible reformulación de la acción.
</t>
    </r>
  </si>
  <si>
    <t>Reporte de la gestión y/o cumplimiento de las acciones de mejora continua 
Dependencia Responsable de Ejecución
II Trimestre 2020</t>
  </si>
  <si>
    <t>08/07/2020. Actividad Incumplida.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t>
  </si>
  <si>
    <t>21/07/2020. Actividad Incumplida.  Con corte al 21/07/2020, el responsable de ejecución no allegó avances de gestión  y/o cumplimiento de la acción.</t>
  </si>
  <si>
    <r>
      <rPr>
        <b/>
        <sz val="11"/>
        <color theme="1"/>
        <rFont val="Arial Narrow"/>
        <family val="2"/>
      </rPr>
      <t xml:space="preserve">27/07/2020.  Actividad Incumplida.  </t>
    </r>
    <r>
      <rPr>
        <sz val="11"/>
        <color theme="1"/>
        <rFont val="Arial Narrow"/>
        <family val="2"/>
      </rPr>
      <t xml:space="preserve">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t>
    </r>
    <r>
      <rPr>
        <b/>
        <sz val="11"/>
        <color theme="1"/>
        <rFont val="Arial Narrow"/>
        <family val="2"/>
      </rPr>
      <t xml:space="preserve">
23/07/2020.</t>
    </r>
    <r>
      <rPr>
        <sz val="11"/>
        <color theme="1"/>
        <rFont val="Arial Narrow"/>
        <family val="2"/>
      </rPr>
      <t xml:space="preserve">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2018.
</t>
    </r>
  </si>
  <si>
    <r>
      <rPr>
        <b/>
        <sz val="11"/>
        <color theme="1"/>
        <rFont val="Arial Narrow"/>
        <family val="2"/>
      </rPr>
      <t xml:space="preserve">27/07/2020. Solicitud de Eventualidad.  </t>
    </r>
    <r>
      <rPr>
        <sz val="11"/>
        <color theme="1"/>
        <rFont val="Arial Narrow"/>
        <family val="2"/>
      </rPr>
      <t xml:space="preserve">La Oficina Jurídica en el periodo de observaciones allegó, mediante correo electrónico del 24/07/2020, memorando 20201030153113 en el cual solicitan la modificación de la acción de mejora.
</t>
    </r>
    <r>
      <rPr>
        <b/>
        <sz val="11"/>
        <color theme="1"/>
        <rFont val="Arial Narrow"/>
        <family val="2"/>
      </rPr>
      <t xml:space="preserve">23/07/2020. </t>
    </r>
    <r>
      <rPr>
        <sz val="11"/>
        <color theme="1"/>
        <rFont val="Arial Narrow"/>
        <family val="2"/>
      </rPr>
      <t xml:space="preserve">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t>
    </r>
  </si>
  <si>
    <r>
      <rPr>
        <b/>
        <sz val="11"/>
        <color theme="1"/>
        <rFont val="Arial Narrow"/>
        <family val="2"/>
      </rPr>
      <t xml:space="preserve">23/07/2020. </t>
    </r>
    <r>
      <rPr>
        <sz val="11"/>
        <color theme="1"/>
        <rFont val="Arial Narrow"/>
        <family val="2"/>
      </rPr>
      <t xml:space="preserve"> Se observó correo electrónico del 28/05/2020,  el cual contiene la captura de pantalla del aplicativo eKOGUI, la cual indica que no hay 17 casos terminado y 0 activos.
La efectividad de la acción de mejora se realizará en el marco del informe de seguimiento a la actividad litigiosa de la Agencia.</t>
    </r>
  </si>
  <si>
    <r>
      <rPr>
        <b/>
        <sz val="11"/>
        <color theme="1"/>
        <rFont val="Arial Narrow"/>
        <family val="2"/>
      </rPr>
      <t xml:space="preserve">23/07/2020. </t>
    </r>
    <r>
      <rPr>
        <sz val="11"/>
        <color theme="1"/>
        <rFont val="Arial Narrow"/>
        <family val="2"/>
      </rPr>
      <t xml:space="preserve"> Se suministraron soportes relacionados con la gestión realizada para la actualización de eKOGUI, a saber:
1. Correo electrónico del 20/05/2020, informando asignación de proceso.
2. Correo electrónico del 26/05/2020, informando asignación de proceso.
3. Correo electrónico del 26/06/2020, informando asignación de proceso.
4. Correo electrónico del 16/06/2020, informando sentencia para actualizar ID 873169.
Por otra parte, se observó correo electrónico del 11/05/2020, a través del cual  se comunicaron, a los apoderados, las funciones frente al Sistema Único de Gestión e Información de la Actividad Litigiosa del Estado - eKOGUI.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</si>
  <si>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 xml:space="preserve">Se suministraron soportes relacionados con la gestión realizada para la actualización de eKOGUI, a saber:
1. Correo electrónico del 26/06/2020, informando asignación de proceso.
2. Correo electrónico del 21/06/2020,  informando el registro de 8 procesos.
Por otra parte,  se observó correo electrónico del  22/05/2020 mediante el cual se dio la alerta para actualizar la calificación del riesgo y la provisión contable de los procesos, a mas tardar el 30/05/2020.
La efectividad de la acción de mejora se realizará en el marco del informe de seguimiento a la actividad litigiosa de la Agencia.
</t>
    </r>
  </si>
  <si>
    <r>
      <rPr>
        <b/>
        <sz val="11"/>
        <color theme="1"/>
        <rFont val="Arial Narrow"/>
        <family val="2"/>
      </rPr>
      <t xml:space="preserve">23/07/2020.  </t>
    </r>
    <r>
      <rPr>
        <sz val="11"/>
        <color theme="1"/>
        <rFont val="Arial Narrow"/>
        <family val="2"/>
      </rPr>
      <t>Se suministró correo electrónico del 01/07/2020, a través del cual el encargado del archivo de la Oficina jurídica informó que, "</t>
    </r>
    <r>
      <rPr>
        <i/>
        <sz val="11"/>
        <color theme="1"/>
        <rFont val="Arial Narrow"/>
        <family val="2"/>
      </rPr>
      <t>Conforme a su solicitud informo que los expedientes físicos del primer semestre 2020 se crearon junto con los expedientes digitales orfeos, las piezas procesales se terminarán de cargan en el sistema una vez finalice el confinamiento por el covid-19, agradezco su amable atención"</t>
    </r>
    <r>
      <rPr>
        <sz val="11"/>
        <color theme="1"/>
        <rFont val="Arial Narrow"/>
        <family val="2"/>
      </rPr>
      <t>.
La efectividad de la acción de mejora se realizará en el marco del informe de seguimiento a la actividad litigiosa de la Agencia.</t>
    </r>
  </si>
  <si>
    <t>Reporte de la gestión y/o cumplimiento de las acciones de mejora continua 
Dependencia Responsable de Ejecución
III Trimestre 2020</t>
  </si>
  <si>
    <t>Actividad ejecutada con corte al II Trimestre del 2020.</t>
  </si>
  <si>
    <t xml:space="preserve">Como acción de mejora de la no conformidad No. 17, en el periodo comprendido del 1 de septiembre al 30 de octubre de 2020 el grupo de conceptos de la oficina jurídica, cada quince (15) días, efectuara reuniones para revisar los casos catalogados como difíciles. De dicha reunión se dejará constancia en acta. </t>
  </si>
  <si>
    <t>Se realiza la adquisición del servicio del mantenimiento de los equipos topográficos mediante caja menor ya que no se tienen disponibilidad de recursos de Funcionamiento, teniendo en cuenta la priorización de los mismos para la presente vigencia. Adjunto se encuentra la evidencia de mantenimiento y calibración efectuado a la estación total y un nivel óptico. El mantenimiento fue realizado el pasado 21 de agosto de 2020.</t>
  </si>
  <si>
    <r>
      <rPr>
        <b/>
        <sz val="11"/>
        <color theme="1"/>
        <rFont val="Arial Narrow"/>
        <family val="2"/>
      </rPr>
      <t xml:space="preserve">28/10/2020. </t>
    </r>
    <r>
      <rPr>
        <sz val="11"/>
        <color theme="1"/>
        <rFont val="Arial Narrow"/>
        <family val="2"/>
      </rPr>
      <t xml:space="preserve"> Se observa cumplida la accion propuesta </t>
    </r>
  </si>
  <si>
    <r>
      <rPr>
        <b/>
        <sz val="11"/>
        <color theme="1"/>
        <rFont val="Arial Narrow"/>
        <family val="2"/>
      </rPr>
      <t xml:space="preserve">28/10/2020.  </t>
    </r>
    <r>
      <rPr>
        <sz val="11"/>
        <color theme="1"/>
        <rFont val="Arial Narrow"/>
        <family val="2"/>
      </rPr>
      <t>Esta accion fue modificada con autorizacion del comité institucional de control interno, luego de lo cual la accion quedo en reuniones quincenales, se encuentra en terminos y con ejecucion según las actas adjuntas.   (nueva acción de mejora se planteó que, en el periodo comprendido del 1 de septiembre al 30 de octubre de 2020 el grupo de conceptos de la oficina jurídica, cada quince (15) días, efectuara reuniones para revisar los casos catalogados como difíciles)</t>
    </r>
  </si>
  <si>
    <t>Por ser un servicio adquirido, no se realizó cronograma de mantenimiento, los equipos fueron entregados a la empresa de calibración y mantenimiento y así mismo fueron entregados por la misma después de tres días; tiempo requerido para realizar el servicio.</t>
  </si>
  <si>
    <r>
      <rPr>
        <b/>
        <sz val="11"/>
        <color theme="1"/>
        <rFont val="Arial Narrow"/>
        <family val="2"/>
      </rPr>
      <t xml:space="preserve">28/10/2020.  </t>
    </r>
    <r>
      <rPr>
        <sz val="11"/>
        <color theme="1"/>
        <rFont val="Arial Narrow"/>
        <family val="2"/>
      </rPr>
      <t xml:space="preserve">El incumplimiento de la accion, no corresponde a la prevision que se pretende a traves de la accion de mejora </t>
    </r>
  </si>
  <si>
    <r>
      <rPr>
        <b/>
        <sz val="11"/>
        <color theme="1"/>
        <rFont val="Arial Narrow"/>
        <family val="2"/>
      </rPr>
      <t xml:space="preserve">28/10/2020. </t>
    </r>
    <r>
      <rPr>
        <sz val="11"/>
        <color theme="1"/>
        <rFont val="Arial Narrow"/>
        <family val="2"/>
      </rPr>
      <t xml:space="preserve"> Se evidencia avance aunque aun faltan piezas pocesales.</t>
    </r>
  </si>
  <si>
    <t xml:space="preserve">Se realizó el cargue de las piezas procesales, para la muestra seleccionada. De igual forma, se anexan correos solicitando a los abogados el cargue de las piezas procesales. </t>
  </si>
  <si>
    <t>La Agencia Nacional de Tierras para la vigencia 2018 implemento la metodología establecida en la estrategia de comunicaciones “Somos Tierra”, con el fin de posicionar a la Entidad. Se adjuntan evidencias del cumplimiento.</t>
  </si>
  <si>
    <r>
      <rPr>
        <b/>
        <sz val="11"/>
        <rFont val="Arial Narrow"/>
        <family val="2"/>
      </rPr>
      <t xml:space="preserve">28/10/2020.  </t>
    </r>
    <r>
      <rPr>
        <sz val="11"/>
        <rFont val="Arial Narrow"/>
        <family val="2"/>
      </rPr>
      <t>Se evidencia cumplimiento de la accion prevista</t>
    </r>
  </si>
  <si>
    <t xml:space="preserve">La Secretaría General realizó seguimiento a la solicitud de corrección de la muestra tomada a la Subdirección de Tierras de la Nación, quienes remiten un archivo Excel que relaciona las gestiones adelantadas y los soportes pertinentes en los radicados objetos de requerimiento. La respuesta fue remitida vía ORFEO memorando No. 20204300138973. 
Respecto a la muestra tomada de las otras dependencias de la ANT y de acuerdo a las recomendaciones realizadas en el anterior seguimiento al Plan de Mejoramiento, la Secretaría General realizará el seguimiento de la muestra correspondiente a las vigencias 2019 y 2020 de manera unificada y presentará los resultados correspondientes en el seguimiento del IV Trimestre 2020. </t>
  </si>
  <si>
    <t xml:space="preserve">En el mes de junio y agosto se realizan capacitaciones dirigidas a los colaboradores de la ANT sobre el uso del aplicativo ORFEO. Durante las capacitaciones se atienden las inquietudes por parte de los asistentes sobre manejo del aplicativo y tipificación de los radicados, para ello se cuenta con la participación del área de soporte tecnologico como de gestión documental. </t>
  </si>
  <si>
    <t>Se realiza la solicitud de acompañamiento y revisión a la Oficina de Planeación, se proyecta mesa de trabajo para el mes de octubre.</t>
  </si>
  <si>
    <t xml:space="preserve">El equipo de Gestión Documental se reunió el día 10 de agosto Coordinardora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t>
  </si>
  <si>
    <t>El grupo de Gestión Documental reporta que el día 18 de septiembre se realizó el envío a la oficina de planeación de la presentación en Power Point del cuadro de caracterización y otros documentos del grupo de gestión documental que se presentaran en el Comité Institucional de Gestión y Desempeño para su aprobación.</t>
  </si>
  <si>
    <t>Teniendo en cuenta las observaciones planteadas por la oficina de control interno, en las proximas visitas a las dependencias se generaran compromisos y no se realizarán modificaciones al formato de acta.</t>
  </si>
  <si>
    <t>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t>
  </si>
  <si>
    <t>Documento con la guia y estructuración del repositorio ya esta creado. Actividad al 100%</t>
  </si>
  <si>
    <t>Actualmente cada uno de los responsables de los dominios del repositorio de arquitectura esta reconstruyendo las líneas y artefactos teniendo en cuenta la guía suministrada. Actividad al 30%</t>
  </si>
  <si>
    <t>Actualmente cada uno de los responsables de los dominios del repositorio de arquitectura esta reconstruyendo las líneas y artefactos teniendo en cuenta la guía suministrada. Actividad al 10%</t>
  </si>
  <si>
    <t>El líder del equipo de Arquitectura Empresaria  de la Subdirección de Sistemas de Información de Tierras realizo una reunión con los integrantes del equipo, donde designo por cada dominio a uno o dos colaboradores para que se encargue de estructurar la información correspondiente en el repositorio  de Arquitectura Empresaria, dicha acta es la evidencia de designación de los profesionales por dominios. Activiadad al 100%</t>
  </si>
  <si>
    <t>Dominio de Uso y Apropiación
2 líneas (Estrategia de Uso y Apropiación y Medición de Resultados)
1.	Estrategia de Uso y Apropiación.
Esta línea contiene 3 Artefactos (Estrategia de uso y apropiación, Plan Institucional de Capacitaciones “PIC” y Listado de Capacitaciones de los sistemas misionales implementadas):
•	Estrategia de uso y apropiación: en este artefacto se guardará el histórico la estrategia de uso y apropiación aprobada por año.
•	Plan Institucional de Capacitaciones “PIC”: en este artefacto se guardarán los planes institucionales de capacitación, con una actualización cuatrimestral que muestre el avance en la gestión de las capacitaciones.
•	Listado de Capacitaciones de los sistemas misionales implementadas: en este artefacto se guardarán las evidencias correspondientes a las capacitaciones o entrenamiento que desde las Subdirección de Sistemas de Información de Tierras se les brindan a las áreas que utilizan las aplicaciones misionales, esto si el aplicativo o uno de sus módulos tiene una actualización, desarrollo nuevo o si un área misional solicita una capacitación a sus colaboradores.
2.	Medición de Resultados.
Esta línea contiene Artefactos (Evidencias de las Capacitaciones y Monitoreo y seguimiento de los KPI´S):
•	Evidencias de las Capacitaciones: en este artefacto se guardarán las evidencias de cada una de las capacitaciones orientadas a los temas de TI, en este espacio se almacenarán las listas de asistencia, los contenidos de apoyo y las evaluaciones.
•	Monitoreo y seguimiento de los KPI´S: en este artefacto se guardarán las evidencias relacionadas al monitoreo y seguimiento de los indicadores que se aprobaron den la estrategia de uso y apropiación, con la periodicidad que se expresa en cada uno de los indicadores.</t>
  </si>
  <si>
    <t>El documento con la estrategia de uso y aprobación ya está construido y en él se pueden ver los indicadores que se tendrán en cuenta para realizar el monitoreo de las actividades propuestas en la estrategia. Actividad al 100%</t>
  </si>
  <si>
    <t>Durante el año en vigencia se ha diligenciado en la plataforma, la información Cualitativa y Cuantitativa, asó como los soprtes respectivos a nivel departamental y municipal para cada mes de reporte conforme a la periodicidad de los indicadores respectivos</t>
  </si>
  <si>
    <t>La información se ha reportado en los plazos establecidos y dispuestos en la plataforma SINERGIA, cumpliendo a cabalidad con el cargue respectivo.</t>
  </si>
  <si>
    <t>AMI-119</t>
  </si>
  <si>
    <t>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t>
  </si>
  <si>
    <t>" Bajo memorando No.20204100151333 de fecha 23 de julio de 2020 , la Subdirección de Acceso a Tirras en Zonas Focalizdas , Solicito ante la Oficina Juridica , concepto sobre la Adjudicación inadecuada del Subsidio Integral de Reforma Agraria - SIRA, en el marco de lo establecido en el Acuerdo 05 de 30 de agosto de 2016, mediante el cual reglamenta de manera parcial el artículo 20 de la Ley 160 de 1994, modificado por el artículo 101 de la Ley 1753 de 2015. Sin embargo a la fecha no se ha recibdo respuesta. "</t>
  </si>
  <si>
    <t>"El día 23 de julio de 2020, bajo memorando No 20204100150843, se realizó la solicitud de Articulación para la formulación e implementación de un plan de trabajo de mejoramiento del aplicativo SIDRA-SIRA, ante la Subdirección de Sistemas de Información de Tierras. El día 6 de agosto de 2020, bajo memorando 20202200165633, se recibio respuesta por parte de la Subdirección de Sistemas de Información de Tierras, donde designan para la interlocución frente a la solicitud al líder del grupo de integración Juan Sebastián Valencia Osorio, quien junto con el equipo de la SSIT llevara a cabo las mesas de trabajo con los técnicos y profesionales designados por la SATZF para formular e implementar el plan de trabajo. Los día 28 de agosto y 2 de septiembre se llevaron acabo mesas de trabajo donde se generaron requermientos por parte de la Subdirección de Zonas Focalizadas, se anexa correo electronico del 2 de septiembre de 2020 como soporte PMI donde se remite plan de trabajo , Requerimientos y soportes de actividades realizadas y correo electrónico con listado de requerimiento del día 3 de septiembre de 2020 . Elaboración del Plan de trabajo "</t>
  </si>
  <si>
    <r>
      <rPr>
        <b/>
        <sz val="11"/>
        <color theme="1"/>
        <rFont val="Arial Narrow"/>
        <family val="2"/>
      </rPr>
      <t xml:space="preserve">28/10/2020. </t>
    </r>
    <r>
      <rPr>
        <sz val="11"/>
        <color theme="1"/>
        <rFont val="Arial Narrow"/>
        <family val="2"/>
      </rPr>
      <t xml:space="preserve"> En términos.</t>
    </r>
  </si>
  <si>
    <t>No Conformidad No. 1. Adjudicación inadecuada del Subsidio Integral de Reforma Agraria - SIRA. Se evidenció la asignación de Subsidios SIRA a aspirantes sin núcleo familiar, infringiendo lo establecido en el Artículo 101 de la Ley 1753 de 2015, generándose posibles riesgos en la materialización de subsidios sin el lleno de los requisitos normativos.</t>
  </si>
  <si>
    <t xml:space="preserve">La reglamentación del Acuerdo 005 de 2016 no contemplo lo previsto en el artículo 101 de la Ley 1753 de 2015, que modifico el artículo 20 de la Ley 160 de 1994. </t>
  </si>
  <si>
    <t xml:space="preserve">Solicitar un concepto a la Oficina Asesora Jurídica para que determine si el Consejo Directivo excedió la potestad reglamentaria en el Acuerdo 05 de 2016 al no contemplar lo previsto en el artículo 101 de la Ley 1753 de 2015, que modifico el artículo 20 de la Ley 160 de 1994. </t>
  </si>
  <si>
    <t>Envío del memorando por parte de SATZF y respuesta por parte de la OAJ</t>
  </si>
  <si>
    <t>Todas las dependencias</t>
  </si>
  <si>
    <t>Oficina Asesora Jurídica</t>
  </si>
  <si>
    <t>Subdirección de Sistemas de la Información</t>
  </si>
  <si>
    <t>Reporte de la gestión y/o cumplimiento de las acciones de mejora continua 
Dependencia Responsable de Ejecución
IV Trimestre 2020</t>
  </si>
  <si>
    <r>
      <rPr>
        <b/>
        <sz val="11"/>
        <color theme="1"/>
        <rFont val="Arial Narrow"/>
        <family val="2"/>
      </rPr>
      <t>29/01/2021.</t>
    </r>
    <r>
      <rPr>
        <sz val="11"/>
        <color theme="1"/>
        <rFont val="Arial Narrow"/>
        <family val="2"/>
      </rPr>
      <t xml:space="preserve">  La Oficina Jurídica allegó correo electrónico 25/01/2021, sin embargo, este no contenia avances de gestión y evidencias relacionadas con la acción.  No obstante, a partir de la comunicación telefonica sostenida el 29/01/2021 con el enlace establecido, se allegó mediante correo eletrónico 10 actas, las cuales dado a la premura del tiempo en que fueron suministradas, seran objeto de valoración en la próxima evaluación a realizarse en abril del 2021. </t>
    </r>
  </si>
  <si>
    <t>Actividad ejecutada con corte al III Trimestre del 2020.</t>
  </si>
  <si>
    <r>
      <rPr>
        <b/>
        <sz val="11"/>
        <color theme="1"/>
        <rFont val="Arial Narrow"/>
        <family val="2"/>
      </rPr>
      <t xml:space="preserve">19/01/2021. </t>
    </r>
    <r>
      <rPr>
        <sz val="11"/>
        <color theme="1"/>
        <rFont val="Arial Narrow"/>
        <family val="2"/>
      </rPr>
      <t xml:space="preserve">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t>
    </r>
  </si>
  <si>
    <t>La Subdirección Administrativa y Financiera, remite cronograma de mantenimientos ejecutado a los equipos topográficos  elaborado y controlado por el equipo de Geografía y Topografía, quienes son los responsables de la ejecución y seguimiento del mismo.</t>
  </si>
  <si>
    <t>A través de los memorandos  20201030284953 y 20201020309603 se requirió a la Jefe de Control Interno Solicitud de ampliación de plazo para compromiso en Plan de Mejoramiento, debido que a la fecha no ha sido posible cumplir con el total del cargue de piezas procesales.</t>
  </si>
  <si>
    <r>
      <rPr>
        <b/>
        <sz val="11"/>
        <color theme="1"/>
        <rFont val="Arial Narrow"/>
        <family val="2"/>
      </rPr>
      <t xml:space="preserve">29/01/2021. </t>
    </r>
    <r>
      <rPr>
        <sz val="11"/>
        <color theme="1"/>
        <rFont val="Arial Narrow"/>
        <family val="2"/>
      </rPr>
      <t xml:space="preserve">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t>
    </r>
  </si>
  <si>
    <t xml:space="preserve">La Secretaría General en acompañamiento al proceso de corrección de la muestra, remite el listado con los radicados y observaciones realizadas a las dependencias de la ANT, con el fin de corregir los radicados objeto de evaluación. </t>
  </si>
  <si>
    <t>La Subdirección Administrativa y Financiera: Gestión Documental apoyó el proceso de capacitaciones a cada una de las dependencia de la Agencia sobre el Sistema de Gestión Documental ORFEO</t>
  </si>
  <si>
    <t>La Secretaría General con el acompañamiento de la Oficina de Planeación realizó la modificación a la Ficha Técnica en los requisitos técnicos/operativos, en donde se adiciona una tarea sobre el control a la calidad de las respuestas. Se actualizan los riesgos asociados y se realiza una revisión general de la normatividad aplicable.
La Ficha Técnica se encuentra publicada dentro del Sistema Integrado de Gestión bajo el código GEMA-FT-001</t>
  </si>
  <si>
    <t>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t>
  </si>
  <si>
    <t>El cuadro de Caracterización Documental - CCD se presentó ante Comité Institucional de Gestión y Desempeño el día 3 de noviembre de 2020 donde se socializó y aprobó.</t>
  </si>
  <si>
    <t>Se generó cronograma de seguimiento a las dependencias para identificar el cumplimiento de manera correcta en el proceso de organización documental, el cual se cumplió parcialmente teniendo en cuenta la emergencia sanitaria y las dificultades presentadas para el traslado de equipo humano a las instalaciones de la ANT.</t>
  </si>
  <si>
    <t xml:space="preserve"> La Política de Gestión documental se presentó ante Comité Institucional de Gestión y Desempeño el día 3 de noviembre de 2020 donde se socializó y aprobó.</t>
  </si>
  <si>
    <t xml:space="preserve">La Política de Documento Electrónico se encuentra incluida dentro de la Política de Gestión Documental aprobada por el Comité de Gestión y Desempeño en la sesión del 3 de noviembre de 2020. </t>
  </si>
  <si>
    <t>Se realizó cronograma para continuar con el proceso para la implementación del programa de preservación digital.</t>
  </si>
  <si>
    <t xml:space="preserve">Documento con la guía y estructuración del repositorio ya esta creado. Actividad al 100%. </t>
  </si>
  <si>
    <t>Se observó el cronograma de seguimiento a Dependencias, sin embargo, no se aportaron soportes de las actividades realizadas.</t>
  </si>
  <si>
    <t>Se observó el Acta No. 10 del 03/11/2020 del Comité Institucional de Gestión y Desempeño, mediante la cual se presentó y aprobó la Política Institucional de Gestión Documental.</t>
  </si>
  <si>
    <t>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t>
  </si>
  <si>
    <r>
      <rPr>
        <b/>
        <sz val="11"/>
        <color theme="1"/>
        <rFont val="Arial Narrow"/>
        <family val="2"/>
      </rPr>
      <t xml:space="preserve">19/01/2021. </t>
    </r>
    <r>
      <rPr>
        <sz val="11"/>
        <color theme="1"/>
        <rFont val="Arial Narrow"/>
        <family val="2"/>
      </rPr>
      <t xml:space="preserve">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r>
  </si>
  <si>
    <t>Se actualizó la documentación en el repositorio de arquitectura empresarial</t>
  </si>
  <si>
    <t>Se designaron los profesionales del equipo de arquitectura quienes serán los responsables de la gestión de la información según el dominio que se le asignó</t>
  </si>
  <si>
    <t>Se creó Rruta para repositorio de arquitectura empresarial</t>
  </si>
  <si>
    <t>Se elaboró documento con la metodología para realizar el monitoreo y medición sobre el uso de las herramientas tecnológicas de la entidad.</t>
  </si>
  <si>
    <t>En la parte final del documento con la metodología reportado en la acción anterior, se encuentran los resultados.</t>
  </si>
  <si>
    <t>Durante el año en vigencia se ha continuado diligenciando en la plataforma, la información Cualitativa y Cuantitativa, asó como los soprtes respectivos a nivel departamental y municipal para cada mes de reporte. Se recomineda a la Oficina de Control Interno dar por culminado esta actividad</t>
  </si>
  <si>
    <t xml:space="preserve">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extemporanea que historicamne la plataforma pernite, dalo la coyuntura contractual de las entidades y preparación de  la información para cierre de vigencia </t>
  </si>
  <si>
    <t>A corte  del  4 trimestre  la Subdirección informa  que bajo memorando  No. 20201030253773,  remitido por la Oficina Asesora Jurídica, se dio respuesta  a la solicitud realizada por la Subdirección en  “determinar si el Consejo Directivo de la Agencia se extralimitó o no, así como el análisis de las posibles consecuencias jurídicas que se puedan presentar para los derechos consolidados de las personas que fueron adjudicatarias del SIRA en el marco de lo establecido en el Acuerdo 05 de 2016”, siendo la respuesta favorable para el proceso de convacatoria que se llevo acabo. Por lo anterior la Subdirección de Zonas Focalizadas , remitio bajo memorando No. 20204100317093, la respuesta dada por la Oficina  Asesora Jurídica y a su vez  solicito el ceirre del hallazgo.</t>
  </si>
  <si>
    <t>La Subdireccion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informanos el procedimiento para el cierre del hallazgo toda vez que ya se cumplio con lo establecido en el PMI.</t>
  </si>
  <si>
    <t>AMI-141</t>
  </si>
  <si>
    <t>AMI-142</t>
  </si>
  <si>
    <t>AMI-143</t>
  </si>
  <si>
    <t>AMI-144</t>
  </si>
  <si>
    <r>
      <t>10/10/2018.   Se observó la publicación del procedimiento COGGI-P-007 Caracterización de ciudadanos, usuarios o grupos de interés, con fecha del 18/09/2018, en el sistema de gestión, ver enlace http://intranet.agenciadetierras.gov.co/wpcontent/uploads/2018/09/COOGI-P-007-CARACTERIZACI%C3%93N-DECIUDADANOS-USUARIOS-O-GRUPOS-DEINTER%C3%89S.pdf.  El procedimiento tiene como objetivo "</t>
    </r>
    <r>
      <rPr>
        <i/>
        <sz val="11"/>
        <rFont val="Arial Narrow"/>
        <family val="2"/>
      </rPr>
      <t>identificar las características y necesidades de los ciudadanos, usuarios y grupos beneficiados o interesados en la ejecución de la política de ordenamiento social de la propiedad rural en Colombia, con el fin de diseñar, implementar o ajustar la oferta de servicios institucionales, los instrumentos de transparencia y acceso a la información, las herramientas de participación y los mecanismos de rendición de cuentas a la población objetivo y a los contextos territoriales y culturales sobre los cuales interviene la Agencia Nacional de Tierra</t>
    </r>
    <r>
      <rPr>
        <sz val="11"/>
        <rFont val="Arial Narrow"/>
        <family val="2"/>
      </rPr>
      <t xml:space="preserve">". 
</t>
    </r>
    <r>
      <rPr>
        <sz val="11"/>
        <color indexed="8"/>
        <rFont val="Arial Narrow"/>
        <family val="2"/>
      </rPr>
      <t>De acuerdo a los avances y soportes reportados por el responsable de ejecución de la acción, la Oficina de Control Interno realiza el cierre de la actividad formulada. Sin embargo, dicho cierre fue ineficaz, toda vez, que se observó el incumplimiento de los tiempos establecidos para la finalización de la acción (16/04/2018).</t>
    </r>
  </si>
  <si>
    <r>
      <t>16/10/2018.   La Oficina Jurídica allego el memorando de radicado 20181030159623 del 25/09/2018, en el cual aclara el incumplimiento de las acciones formuladas.  Frente a la acción evaluada, se informó lo siguiente "</t>
    </r>
    <r>
      <rPr>
        <i/>
        <sz val="11"/>
        <color indexed="8"/>
        <rFont val="Arial Narrow"/>
        <family val="2"/>
      </rPr>
      <t>(...) Teniendo en cuenta lo anteriormente expuesto, consideró pertinente informar que no es viable el cumplimiento de la Acción Correctiva planteada, dado que, no es posible efectuar semanalmente un reporte de movimientos o registros realizados. Los movimientos en las solicitudes de conciliación se generan cada vez que se reúne el comité de conciliación (por lo general dos (2) veces al mes) y cuando se celebra la correspondiente audiencia de conciliación. Por lo anterior, se plantea un seguimiento a las actuaciones registradas posterior a la celebración del Comité de Conciliación y la Audiencia de Conciliación correspondiente</t>
    </r>
    <r>
      <rPr>
        <sz val="11"/>
        <color indexed="8"/>
        <rFont val="Arial Narrow"/>
        <family val="2"/>
      </rPr>
      <t>".
De acuerdo a la aclaración suministrada por el responsable de ejecución de la acción, la Oficina de Control Interno no realiza el cierre de la misma, toda vez, que no se evidenció los seguimientos semanales. Cabe anotar, que la acción evaluada presentó incumplimiento en los tiempos establecidos para su cierre (30/06/2018).</t>
    </r>
  </si>
  <si>
    <r>
      <rPr>
        <b/>
        <sz val="11"/>
        <rFont val="Arial Narrow"/>
        <family val="2"/>
      </rPr>
      <t xml:space="preserve">28/10/2020. </t>
    </r>
    <r>
      <rPr>
        <sz val="11"/>
        <rFont val="Arial Narrow"/>
        <family val="2"/>
      </rPr>
      <t xml:space="preserve"> La accion se encuentra en desarrollo </t>
    </r>
  </si>
  <si>
    <r>
      <rPr>
        <b/>
        <sz val="11"/>
        <rFont val="Arial Narrow"/>
        <family val="2"/>
      </rPr>
      <t xml:space="preserve">19/01/2021. </t>
    </r>
    <r>
      <rPr>
        <sz val="11"/>
        <rFont val="Arial Narrow"/>
        <family val="2"/>
      </rPr>
      <t xml:space="preserve"> Se allego el documento "Muestra PQRSD I Semestre 2019 Corregida Sub Tierras de la Nación", a través del cual en la columna AA se evidenció el seguimiento a la muestra objeto de análisis.</t>
    </r>
  </si>
  <si>
    <r>
      <rPr>
        <b/>
        <sz val="11"/>
        <rFont val="Arial Narrow"/>
        <family val="2"/>
      </rPr>
      <t xml:space="preserve">19/01/2021.  </t>
    </r>
    <r>
      <rPr>
        <sz val="11"/>
        <rFont val="Arial Narrow"/>
        <family val="2"/>
      </rPr>
      <t>Se allegó fotografía de agenda llevada a acaben el marco del cronograma de capacitación del Sistema Orfeo.</t>
    </r>
  </si>
  <si>
    <r>
      <rPr>
        <b/>
        <sz val="11"/>
        <rFont val="Arial Narrow"/>
        <family val="2"/>
      </rPr>
      <t xml:space="preserve">19/01/2021.  </t>
    </r>
    <r>
      <rPr>
        <sz val="11"/>
        <rFont val="Arial Narrow"/>
        <family val="2"/>
      </rPr>
      <t xml:space="preserve">Se observó el documento GEMA-FT-001 PETICIONES, QUEJAS, SUGERENCIAS, RECLAMOS, DENUNCIAS Y FELICITACIONES FILTRADAS Y VIABILIZADAS, versión 2 del 09/12/2020, perteneciente a la salida o producto "Dar tramite y/o respuesta de las peticiones, quejas, reclamos, solicitudes, denuncias y felicitaciones, presentados por los usuarios y/o partes interesadas".  El documento enunciado se encuentra controlado por el Sistema Integrado de Gestión y puede ser consultado en la intranet en el siguiente enlace </t>
    </r>
    <r>
      <rPr>
        <sz val="11"/>
        <color rgb="FF0070C0"/>
        <rFont val="Arial Narrow"/>
        <family val="2"/>
      </rPr>
      <t>http://intranet.agenciadetierras.gov.co/wp-content/uploads/2020/12/GEMA-FT-001-PQSRD-Y-FELICITACIONES-FILTRADAS-Y-VIABILIZADAS-Versi%C3%B3n-2-.pdf</t>
    </r>
  </si>
  <si>
    <r>
      <rPr>
        <b/>
        <sz val="11"/>
        <rFont val="Arial Narrow"/>
        <family val="2"/>
      </rPr>
      <t xml:space="preserve">28/10/2020.  </t>
    </r>
    <r>
      <rPr>
        <sz val="11"/>
        <rFont val="Arial Narrow"/>
        <family val="2"/>
      </rPr>
      <t xml:space="preserve">No se evidencia la realizacion del seguimiento trimestral, obedece a que el proceso se encuentra por cumplimiento de otros planes de mejoramiento en construccion de la actualización de diferentes documentos que los rigen y estos planes tienen plazos mas amplios que el aqui definido. se proyecta que para el siguiente seguimiento ya se encuentre cumplida la accion. </t>
    </r>
  </si>
  <si>
    <r>
      <rPr>
        <b/>
        <sz val="11"/>
        <rFont val="Arial Narrow"/>
        <family val="2"/>
      </rPr>
      <t xml:space="preserve">19/01/2021.  </t>
    </r>
    <r>
      <rPr>
        <sz val="11"/>
        <rFont val="Arial Narrow"/>
        <family val="2"/>
      </rPr>
      <t>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</si>
  <si>
    <r>
      <rPr>
        <b/>
        <sz val="11"/>
        <rFont val="Arial Narrow"/>
        <family val="2"/>
      </rPr>
      <t xml:space="preserve">28/10/2020. </t>
    </r>
    <r>
      <rPr>
        <sz val="11"/>
        <rFont val="Arial Narrow"/>
        <family val="2"/>
      </rPr>
      <t xml:space="preserve"> La dependencia se encuentra en fase preparatoria para el desarrollo de la accion</t>
    </r>
  </si>
  <si>
    <r>
      <rPr>
        <b/>
        <sz val="11"/>
        <rFont val="Arial Narrow"/>
        <family val="2"/>
      </rPr>
      <t xml:space="preserve">19/01/2021.  </t>
    </r>
    <r>
      <rPr>
        <sz val="11"/>
        <rFont val="Arial Narrow"/>
        <family val="2"/>
      </rPr>
      <t>Se observó el Acta No. 10 del 03/11/2020 del Comité Institucional de Gestión y Desempeño, mediante la cual se presentó y aprobó el cuadro de clasificación documental.</t>
    </r>
  </si>
  <si>
    <r>
      <rPr>
        <b/>
        <sz val="11"/>
        <rFont val="Arial Narrow"/>
        <family val="2"/>
      </rPr>
      <t>No Conformidad No. 6</t>
    </r>
    <r>
      <rPr>
        <sz val="11"/>
        <rFont val="Arial Narrow"/>
        <family val="2"/>
      </rPr>
      <t>: Incumplimiento en la publicación del Programa de Gestión Documental – PGD de la Agencia.</t>
    </r>
  </si>
  <si>
    <r>
      <rPr>
        <b/>
        <sz val="11"/>
        <rFont val="Arial Narrow"/>
        <family val="2"/>
      </rPr>
      <t xml:space="preserve">19/01/2021. </t>
    </r>
    <r>
      <rPr>
        <sz val="11"/>
        <rFont val="Arial Narrow"/>
        <family val="2"/>
      </rPr>
      <t xml:space="preserve"> Se allegó Acta No. 10 del03/11/2020 del Comité Institucional de Gestión y Desempeño, mediante la cual se aprobó la Política Institucional de Gestión Documental.  Por otra parte, se suministró el documento POLÍTICA DE GESTIÓN DOCUMENTAL, cuyo objeto es 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</si>
  <si>
    <r>
      <rPr>
        <b/>
        <sz val="11"/>
        <rFont val="Arial Narrow"/>
        <family val="2"/>
      </rPr>
      <t xml:space="preserve">28/10/2020. </t>
    </r>
    <r>
      <rPr>
        <sz val="11"/>
        <rFont val="Arial Narrow"/>
        <family val="2"/>
      </rPr>
      <t xml:space="preserve"> La accion se encuentra en desarrollo, revisadas las actas aportadas, en ellas no se encuentra el cronograma y plan de trabajo definido como evidencia. Este plan se relaciona con lo definido en el plan de mejoramiento archivistico y teniendo en cuenta que esas definiciones no se pueden desconocer, establecer el cronograma aca previsto depende de lo que se defina en ese proceso. </t>
    </r>
  </si>
  <si>
    <r>
      <rPr>
        <b/>
        <sz val="11"/>
        <rFont val="Arial Narrow"/>
        <family val="2"/>
      </rPr>
      <t xml:space="preserve">19/01/2021. </t>
    </r>
    <r>
      <rPr>
        <sz val="11"/>
        <rFont val="Arial Narrow"/>
        <family val="2"/>
      </rPr>
      <t xml:space="preserve"> Se allegó documento Cronograma Plan de Preservación Digital a largo plazo, sin embargo, este no contiene las fechas de inicio y finalización de las actividades propuestas.</t>
    </r>
  </si>
  <si>
    <r>
      <rPr>
        <b/>
        <sz val="11"/>
        <rFont val="Arial Narrow"/>
        <family val="2"/>
      </rPr>
      <t xml:space="preserve">No conformidad 1.  </t>
    </r>
    <r>
      <rPr>
        <sz val="11"/>
        <rFont val="Arial Narrow"/>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</si>
  <si>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Se evidencia cumplimiento de las acciones programadas </t>
    </r>
  </si>
  <si>
    <r>
      <rPr>
        <b/>
        <sz val="11"/>
        <rFont val="Arial Narrow"/>
        <family val="2"/>
      </rPr>
      <t xml:space="preserve">20/01/2021. </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t>
    </r>
  </si>
  <si>
    <r>
      <rPr>
        <b/>
        <sz val="11"/>
        <rFont val="Arial Narrow"/>
        <family val="2"/>
      </rPr>
      <t xml:space="preserve">No conformidad 1. </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</si>
  <si>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 xml:space="preserve">28/10/2020. </t>
    </r>
    <r>
      <rPr>
        <sz val="11"/>
        <rFont val="Arial Narrow"/>
        <family val="2"/>
      </rPr>
      <t xml:space="preserve"> Se evidencia cumplimiento parcial de las acciones programadas </t>
    </r>
  </si>
  <si>
    <r>
      <rPr>
        <b/>
        <sz val="11"/>
        <rFont val="Arial Narrow"/>
        <family val="2"/>
      </rPr>
      <t>20/01/2021.</t>
    </r>
    <r>
      <rPr>
        <sz val="11"/>
        <rFont val="Arial Narrow"/>
        <family val="2"/>
      </rPr>
      <t xml:space="preserve">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t>
    </r>
  </si>
  <si>
    <r>
      <rPr>
        <b/>
        <sz val="11"/>
        <rFont val="Arial Narrow"/>
        <family val="2"/>
      </rPr>
      <t xml:space="preserve">20/01/2021. </t>
    </r>
    <r>
      <rPr>
        <sz val="11"/>
        <rFont val="Arial Narrow"/>
        <family val="2"/>
      </rPr>
      <t xml:space="preserve">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t>
    </r>
  </si>
  <si>
    <r>
      <rPr>
        <b/>
        <sz val="11"/>
        <rFont val="Arial Narrow"/>
        <family val="2"/>
      </rPr>
      <t>No conformidad 1.</t>
    </r>
    <r>
      <rPr>
        <sz val="11"/>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</si>
  <si>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r>
      <rPr>
        <b/>
        <sz val="11"/>
        <rFont val="Arial Narrow"/>
        <family val="2"/>
      </rPr>
      <t>28/10/2020.</t>
    </r>
    <r>
      <rPr>
        <sz val="11"/>
        <rFont val="Arial Narrow"/>
        <family val="2"/>
      </rPr>
      <t xml:space="preserve">  Se evidencia cumplimiento de las acciones programadas </t>
    </r>
  </si>
  <si>
    <r>
      <rPr>
        <b/>
        <sz val="11"/>
        <rFont val="Arial Narrow"/>
        <family val="2"/>
      </rPr>
      <t xml:space="preserve">20/01/2021. </t>
    </r>
    <r>
      <rPr>
        <sz val="11"/>
        <rFont val="Arial Narrow"/>
        <family val="2"/>
      </rPr>
      <t xml:space="preserve"> Se observó Acta No. 1 del 30/09/2020 cuyo objeto fue Realizar la designación a los profesionales del equipo de arquitectura responsables de la gestión de la información, para actualizar y estructurar el dominio que le corresponde con una periodicidad anual, cada profesional se encargará de actualizar el documento guía o directorio del repositorio de arquitectura en el dominio asignado.</t>
    </r>
  </si>
  <si>
    <r>
      <rPr>
        <b/>
        <sz val="11"/>
        <rFont val="Arial Narrow"/>
        <family val="2"/>
      </rPr>
      <t>No conformidad 2.</t>
    </r>
    <r>
      <rPr>
        <sz val="11"/>
        <rFont val="Arial Narrow"/>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</si>
  <si>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r>
      <rPr>
        <b/>
        <sz val="11"/>
        <rFont val="Arial Narrow"/>
        <family val="2"/>
      </rPr>
      <t xml:space="preserve">20/01/2021. </t>
    </r>
    <r>
      <rPr>
        <sz val="11"/>
        <rFont val="Arial Narrow"/>
        <family val="2"/>
      </rPr>
      <t xml:space="preserve">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t>
    </r>
  </si>
  <si>
    <r>
      <rPr>
        <b/>
        <sz val="11"/>
        <rFont val="Arial Narrow"/>
        <family val="2"/>
      </rPr>
      <t xml:space="preserve">20/01/2021.  </t>
    </r>
    <r>
      <rPr>
        <sz val="11"/>
        <rFont val="Arial Narrow"/>
        <family val="2"/>
      </rPr>
      <t xml:space="preserve">Se allegó el documento "Estrategia de Uso y apropiación", cuyo objeto es Diseñar, implementar, monitorear y mejorar la estrategia de uso y apropiación de los servicios de TI, en la ANT. El documento, contiene la formulación de algunos indicadores de uso y apropiación mediante los cuales se esta monitoreando y controlando el impacto de la estrategia definida.  Igualmente, se enuncia que se cuenta con evidencias de la evolución del Plan de Formación y Gestión del Cambio dentro de las más relevantes las siguientes:
Renovación tecnológica de equipos con los cuales se busca renovar el parque tecnológico del ANT.
Sistemas de Información nuevos que permiten automatizar procesos de manera óptima y minimizar manualidades.
Contratos con los proveedores donde se vincula contractualmente la obligación de traspaso de conocimiento a los funcionarios y contratistas de TI del ANT.
Políticas de TI en las cuales se definieron las políticas propias relacionadas con la estrategia de Uso y Apropiación de TI.
•	Política de seguridad de la información agencia nacional de tierras </t>
    </r>
  </si>
  <si>
    <t>A partir del mes de septiembre de la actual vigencia, se ha venido cargando los respectivos soportes y documentos anexos para los tres indicadores a cargo de la ANT (Títulos formalizados sobre predios privados, Títulos formalizados que otorgan acceso a tierras y  Mujeres rurales con derechos de tenencia reconocidos mediante títulos a su nombre o con sus parejas), tarea que se continuará realizando.
Nota: El aplicativo no permite cargar evidencias en los meses anterior a septiembre 2019.</t>
  </si>
  <si>
    <r>
      <rPr>
        <b/>
        <sz val="11"/>
        <rFont val="Arial Narrow"/>
        <family val="2"/>
      </rPr>
      <t>29/01/2021.</t>
    </r>
    <r>
      <rPr>
        <sz val="11"/>
        <rFont val="Arial Narrow"/>
        <family val="2"/>
      </rPr>
      <t xml:space="preserve"> A partir de los enlaces suministrados se observó lo siguiente:
Indicador Títulos formalizados sobre predios privados, avance cuatrienio 34,67%, fecha de corte 30/11/2020, fecha actualización 10/12/2021, días de rezago 15. Así mismo, el resumen anual historia referencia el reporte en todos los meses de la vigencia 2019, respecto a la vigencia 2020, se en cuenta pendiente la información del mes de diciembre, observándose como fecha de última actualización del 10/12/2020.
Indicador Títulos formalizados que otorgan acceso a tierras, avance cuatrienio 38,67%,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Indicador Mujeres rurales con derechos de tenencia reconocidos mediante títulos a su nombre o con sus parejas, avance cuatrienio 73,14%, fecha de corte 30/11/2020, fecha actualización 10/12/2021, días de rezago 15. Así mismo, el resumen anual histórico referencia el reporte en todos los meses de la vigencia 2019, respecto a la vigencia 2020, se en cuenta pendiente la información del mes de diciembre, observándose como fecha de última actualización del 10/12/2020.
En atención a las evidencias suministradas, la acción de mejoramiento presentó cumplimiento.</t>
    </r>
  </si>
  <si>
    <r>
      <rPr>
        <b/>
        <sz val="11"/>
        <rFont val="Arial Narrow"/>
        <family val="2"/>
      </rPr>
      <t xml:space="preserve">29/01/2021.  </t>
    </r>
    <r>
      <rPr>
        <sz val="11"/>
        <rFont val="Arial Narrow"/>
        <family val="2"/>
      </rPr>
      <t>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r>
  </si>
  <si>
    <r>
      <rPr>
        <b/>
        <sz val="11"/>
        <rFont val="Arial Narrow"/>
        <family val="2"/>
      </rPr>
      <t xml:space="preserve">21/01/2021. </t>
    </r>
    <r>
      <rPr>
        <sz val="11"/>
        <rFont val="Arial Narrow"/>
        <family val="2"/>
      </rPr>
      <t xml:space="preserve"> Se observó memorando 20201030253773 del 28/10/2020 mediante el cual la Oficina Jurídica emitió concepto jurídico, concluyendo, a juicio de la oficina jurídica, el Consejo Directivo de la Agencia Nacional de Tierras (ANT), en ejercicio de sus facultades legales, en especial las conferidas por el artículo 20 de la Ley 160 de 1994, modificado por el artículo 101 de la Ley 1753 de 2015, el artículo 24 de la Ley 160 de 1994 y el numeral 1º del artículo 9° del Decreto-ley 2363 de 2015, tenía la competencia para establecer los criterios de selección, las prioridades y los requisitos que deben cumplir los campesinos y campesina, y, además podía señalar la forma en que debía otorgarse el subsidio para la adquisición de inmuebles rurales, que contemplaba el capítulo IV de la Ley 160 de 1994.  Igualmente, indica que para otorgar el SIRA resultaba procedente dar aplicación al contenido del Acuerdo 05 de 2016, del Consejo Directivo de la Agencia Nacional de Tierras, ya que el mismo goza de la presunción de legalidad y estableció lo pertinente para el otorgamiento del subsidio.</t>
    </r>
  </si>
  <si>
    <r>
      <rPr>
        <b/>
        <sz val="11"/>
        <rFont val="Arial Narrow"/>
        <family val="2"/>
      </rPr>
      <t xml:space="preserve">21/01/2021.  </t>
    </r>
    <r>
      <rPr>
        <sz val="11"/>
        <rFont val="Arial Narrow"/>
        <family val="2"/>
      </rPr>
      <t>Se allegaron los siguiente documentos:
Acta No. 2 del 05/11/2020, cuyo objetivo fue Finalización Sprint 12, planeación del Sprint 13 y priorización de requerimientos.
Acta No. 3 del 09/11/2020,  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Acta No. 5 del 14/12/2020,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</si>
  <si>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t>Seguimiento a la Gestión Institucional en respuesta al COVID-19</t>
  </si>
  <si>
    <t xml:space="preserve">Falta de control en la presentación de la información a reportar por parte de los supervisores con el fin de presentar la ejecución presupuestal y contractual de los contratos y/o convenios. </t>
  </si>
  <si>
    <t xml:space="preserve">Hacer las revisiones y ajustes a los estudios previos de  las compras que se realizan mediante Colombia Compra eficiente garantizando la debida planeación de los bienes y servicios adquiridos por la entidad. </t>
  </si>
  <si>
    <t xml:space="preserve">Realizar la publicación de los documentos faltantes:
-Ejecución presupuestal histórica anual- (presupuesto desagregado) del año 2019.
- Decreto 2411 de 2019 “Por medio del cual se liquida el presupuesto general de la Nación para la vigencia fiscal 2020”
- Acuerdo 122 de 2020 “Por medio del cual se aprueba una modificación presupuestal de Gastos de Funcionamiento” </t>
  </si>
  <si>
    <t>Informe de seguimiento realizado</t>
  </si>
  <si>
    <t>Documentos publicados en la página web</t>
  </si>
  <si>
    <t>Auditoría Gestión de la Información</t>
  </si>
  <si>
    <t>1. Tareas automatizadas sobre las bases de datos.
2. Documento con el registro de las restauraciones de bases de datos realizadas</t>
  </si>
  <si>
    <r>
      <rPr>
        <b/>
        <sz val="11"/>
        <color theme="1"/>
        <rFont val="Arial Narrow"/>
        <family val="2"/>
      </rPr>
      <t xml:space="preserve">29/01/2021. </t>
    </r>
    <r>
      <rPr>
        <sz val="11"/>
        <color theme="1"/>
        <rFont val="Arial Narrow"/>
        <family val="2"/>
      </rPr>
      <t xml:space="preserve"> La acción de mejora se encuentra en términos para su ejecución</t>
    </r>
  </si>
  <si>
    <r>
      <rPr>
        <b/>
        <sz val="11"/>
        <color theme="1"/>
        <rFont val="Arial Narrow"/>
        <family val="2"/>
      </rPr>
      <t xml:space="preserve">19/01/2021. </t>
    </r>
    <r>
      <rPr>
        <sz val="11"/>
        <color theme="1"/>
        <rFont val="Arial Narrow"/>
        <family val="2"/>
      </rPr>
      <t xml:space="preserve">  No se allegaron avances de gestión por parte de la Secretaría General.</t>
    </r>
  </si>
  <si>
    <t>Reporte de la gestión y/o cumplimiento de las acciones de mejora continua 
Dependencia Responsable de Ejecución
I Semestre 2021</t>
  </si>
  <si>
    <t>Actividad ejecutada con corte al IV Trimestre del 2020.</t>
  </si>
  <si>
    <r>
      <rPr>
        <b/>
        <sz val="11"/>
        <color theme="1"/>
        <rFont val="Arial Narrow"/>
        <family val="2"/>
      </rPr>
      <t xml:space="preserve">28/07/2021. </t>
    </r>
    <r>
      <rPr>
        <sz val="11"/>
        <color theme="1"/>
        <rFont val="Arial Narrow"/>
        <family val="2"/>
      </rPr>
      <t xml:space="preserve">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t>
    </r>
    <r>
      <rPr>
        <b/>
        <sz val="11"/>
        <color theme="1"/>
        <rFont val="Arial Narrow"/>
        <family val="2"/>
      </rPr>
      <t xml:space="preserve">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</si>
  <si>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color theme="1"/>
        <rFont val="Arial Narrow"/>
        <family val="2"/>
      </rPr>
      <t xml:space="preserve">27/07/2021.  </t>
    </r>
    <r>
      <rPr>
        <sz val="11"/>
        <color theme="1"/>
        <rFont val="Arial Narrow"/>
        <family val="2"/>
      </rPr>
      <t>Se observó cronograma de mantenimiento para la vigencia 2021 .  Así mismo, se observó certificados de calibración del 26/04/2021</t>
    </r>
  </si>
  <si>
    <r>
      <rPr>
        <b/>
        <sz val="11"/>
        <color theme="1"/>
        <rFont val="Arial Narrow"/>
        <family val="2"/>
      </rPr>
      <t xml:space="preserve">28/07/2021. </t>
    </r>
    <r>
      <rPr>
        <sz val="11"/>
        <color theme="1"/>
        <rFont val="Arial Narrow"/>
        <family val="2"/>
      </rPr>
      <t xml:space="preserve"> La Oficina Jurídica suministró documento de gestiones adelantadas cuanto a las piezas procesales provenientes de procesos del extinto INCODER  y definiendo que, para la muestra del primer trimestre 2018, esta se encuentra corregida.
</t>
    </r>
    <r>
      <rPr>
        <b/>
        <sz val="11"/>
        <color theme="1"/>
        <rFont val="Arial Narrow"/>
        <family val="2"/>
      </rPr>
      <t xml:space="preserve">
27/07/2021. </t>
    </r>
    <r>
      <rPr>
        <sz val="11"/>
        <color theme="1"/>
        <rFont val="Arial Narrow"/>
        <family val="2"/>
      </rPr>
      <t xml:space="preserve"> No se pudo determinar que evidencias pertenecían a la acción de mejora, se solicita se alleguen la carpeta de los soportes nombrada con el código de la acción de mejora.</t>
    </r>
  </si>
  <si>
    <r>
      <rPr>
        <b/>
        <sz val="11"/>
        <rFont val="Arial Narrow"/>
        <family val="2"/>
      </rPr>
      <t>27/07/2021.</t>
    </r>
    <r>
      <rPr>
        <sz val="11"/>
        <rFont val="Arial Narrow"/>
        <family val="2"/>
      </rPr>
      <t xml:space="preserve">  La acción de mejora reportó avances de gestión, sin embargo, presentó incumplimiento dado que, no se observó el seguimiento trimestral al lineamiento de normatividad archivística a la Subdirección de Talento Humano  y la Coordinación para la Gestión Contractual.</t>
    </r>
  </si>
  <si>
    <r>
      <rPr>
        <b/>
        <sz val="11"/>
        <rFont val="Arial Narrow"/>
        <family val="2"/>
      </rPr>
      <t xml:space="preserve">27/07/2021. </t>
    </r>
    <r>
      <rPr>
        <sz val="11"/>
        <rFont val="Arial Narrow"/>
        <family val="2"/>
      </rPr>
      <t xml:space="preserve"> 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</si>
  <si>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r>
  </si>
  <si>
    <r>
      <rPr>
        <b/>
        <sz val="11"/>
        <rFont val="Arial Narrow"/>
        <family val="2"/>
      </rPr>
      <t xml:space="preserve">29/07/2021.  </t>
    </r>
    <r>
      <rPr>
        <sz val="11"/>
        <rFont val="Arial Narrow"/>
        <family val="2"/>
      </rPr>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r>
  </si>
  <si>
    <t>Se reitera  que la  Subdireccion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trabajanado  con la Subdirección de   Sistemas de la información.</t>
  </si>
  <si>
    <t>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condifencialidad y autenticidad de los documentos generados por la Agencia Nacional de Tierras apoyando la estrategia de gobierno digital y el uso eficiente del papel en el sector púbico.</t>
  </si>
  <si>
    <r>
      <rPr>
        <b/>
        <sz val="11"/>
        <rFont val="Arial Narrow"/>
        <family val="2"/>
      </rPr>
      <t xml:space="preserve">29/07/2021. </t>
    </r>
    <r>
      <rPr>
        <sz val="11"/>
        <rFont val="Arial Narrow"/>
        <family val="2"/>
      </rPr>
      <t xml:space="preserve"> Se observó información relacionada con  Campañas de Sensibilización Ejecutadas,  Cumplimiento de Acuerdos de Niveles de Servicio, Informe de satisfacción de atención de los usuarios y Indicadores de Uso y Apropiación. </t>
    </r>
  </si>
  <si>
    <r>
      <rPr>
        <b/>
        <sz val="11"/>
        <rFont val="Arial Narrow"/>
        <family val="2"/>
      </rPr>
      <t xml:space="preserve">27/07/2021. </t>
    </r>
    <r>
      <rPr>
        <sz val="11"/>
        <rFont val="Arial Narrow"/>
        <family val="2"/>
      </rPr>
      <t xml:space="preserve"> 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r>
  </si>
  <si>
    <r>
      <rPr>
        <b/>
        <sz val="11"/>
        <color theme="1"/>
        <rFont val="Arial Narrow"/>
        <family val="2"/>
      </rPr>
      <t>27/07/2021.</t>
    </r>
    <r>
      <rPr>
        <sz val="11"/>
        <color theme="1"/>
        <rFont val="Arial Narrow"/>
        <family val="2"/>
      </rPr>
      <t xml:space="preserve">  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r>
  </si>
  <si>
    <r>
      <rPr>
        <b/>
        <sz val="11"/>
        <rFont val="Arial Narrow"/>
        <family val="2"/>
      </rPr>
      <t xml:space="preserve">27/07/2021.  </t>
    </r>
    <r>
      <rPr>
        <sz val="11"/>
        <rFont val="Arial Narrow"/>
        <family val="2"/>
      </rPr>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r>
  </si>
  <si>
    <r>
      <rPr>
        <b/>
        <sz val="11"/>
        <color theme="1"/>
        <rFont val="Arial Narrow"/>
        <family val="2"/>
      </rPr>
      <t xml:space="preserve">30/07/2021.  </t>
    </r>
    <r>
      <rPr>
        <sz val="11"/>
        <color theme="1"/>
        <rFont val="Arial Narrow"/>
        <family val="2"/>
      </rPr>
      <t xml:space="preserve">La Subdirección de Sistema de Información en periodo de observaciones indico que, de acuerdo a la observación emitida, adjunto a la presente estamos remitiendo los soportes correspondientes a la solicitud (correo electrónico) efectuada al MINTIC para la asesoría respectiva, así como también la respuesta la cual fue emitida el día 26 de julio (correo y comunicación MINTIC), de igual manera estos soportes serán cargados a la carpeta respectiva donde se están almacenando las evidencias correspondientes.   En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t>
    </r>
    <r>
      <rPr>
        <b/>
        <sz val="11"/>
        <color theme="1"/>
        <rFont val="Arial Narrow"/>
        <family val="2"/>
      </rPr>
      <t xml:space="preserve">
30/07/2021. </t>
    </r>
    <r>
      <rPr>
        <sz val="11"/>
        <color theme="1"/>
        <rFont val="Arial Narrow"/>
        <family val="2"/>
      </rPr>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t>
    </r>
  </si>
  <si>
    <r>
      <rPr>
        <b/>
        <sz val="11"/>
        <color theme="1"/>
        <rFont val="Arial Narrow"/>
        <family val="2"/>
      </rPr>
      <t xml:space="preserve">30/07/2021. </t>
    </r>
    <r>
      <rPr>
        <sz val="11"/>
        <color theme="1"/>
        <rFont val="Arial Narrow"/>
        <family val="2"/>
      </rPr>
      <t xml:space="preserve"> La Subdirección de Sistema de Información en periodo de observaciones indico que, de acuerdo con la observación cuanto, a la capacitación, se adjuntan también los soportes correspondientes ( lista de asistencia, evaluación,  presentación) de la capacitación impartida, la cual fue ejecutada el día 25 de junio, cabe mencionar que estos soportes serán cargados en la carpeta donde se están almacenando las evidencias correspondientes.  Lo enunciado, será objeto de verificación en el marco del próximo seguimiento a planes de mejoramiento.
</t>
    </r>
    <r>
      <rPr>
        <b/>
        <sz val="11"/>
        <color theme="1"/>
        <rFont val="Arial Narrow"/>
        <family val="2"/>
      </rPr>
      <t xml:space="preserve">30/07/2021. </t>
    </r>
    <r>
      <rPr>
        <sz val="11"/>
        <color theme="1"/>
        <rFont val="Arial Narrow"/>
        <family val="2"/>
      </rPr>
      <t xml:space="preserve"> 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t>
    </r>
  </si>
  <si>
    <r>
      <rPr>
        <b/>
        <sz val="11"/>
        <color theme="1"/>
        <rFont val="Arial Narrow"/>
        <family val="2"/>
      </rPr>
      <t xml:space="preserve">27/07/2021.  </t>
    </r>
    <r>
      <rPr>
        <sz val="11"/>
        <color theme="1"/>
        <rFont val="Arial Narrow"/>
        <family val="2"/>
      </rPr>
      <t>La acción de mejora presentó avances de gestión, su ejecución se encuentra programada para diciembre del 2021 con la definición de las fichas para la continuidad de negocio de cada uno de los procesos críticos.</t>
    </r>
  </si>
  <si>
    <r>
      <rPr>
        <b/>
        <sz val="11"/>
        <color theme="1"/>
        <rFont val="Arial Narrow"/>
        <family val="2"/>
      </rPr>
      <t xml:space="preserve">27/07/2021.  </t>
    </r>
    <r>
      <rPr>
        <sz val="11"/>
        <color theme="1"/>
        <rFont val="Arial Narrow"/>
        <family val="2"/>
      </rPr>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r>
  </si>
  <si>
    <r>
      <rPr>
        <b/>
        <sz val="11"/>
        <color theme="1"/>
        <rFont val="Arial Narrow"/>
        <family val="2"/>
      </rPr>
      <t xml:space="preserve">27/07/2021. </t>
    </r>
    <r>
      <rPr>
        <sz val="11"/>
        <color theme="1"/>
        <rFont val="Arial Narrow"/>
        <family val="2"/>
      </rPr>
      <t xml:space="preserve"> 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t>
    </r>
  </si>
  <si>
    <r>
      <rPr>
        <b/>
        <sz val="11"/>
        <color theme="1"/>
        <rFont val="Arial Narrow"/>
        <family val="2"/>
      </rPr>
      <t xml:space="preserve">27/07/2021. </t>
    </r>
    <r>
      <rPr>
        <sz val="11"/>
        <color theme="1"/>
        <rFont val="Arial Narrow"/>
        <family val="2"/>
      </rPr>
      <t xml:space="preserve"> Se observó el documento GINFO-I-015 BUENAS PRÁCTICAS EN ITIL PARA LA GESTIÓN DE LA MESA DE SERVICIOS DE TI, versión 1 del 13/10/2020, el cual desarrolla en su capítulo 6.1  la Gestión de Cambios Tecnológicos.</t>
    </r>
  </si>
  <si>
    <r>
      <rPr>
        <b/>
        <sz val="11"/>
        <color theme="1"/>
        <rFont val="Arial Narrow"/>
        <family val="2"/>
      </rPr>
      <t xml:space="preserve">29/07/2021. </t>
    </r>
    <r>
      <rPr>
        <sz val="11"/>
        <color theme="1"/>
        <rFont val="Arial Narrow"/>
        <family val="2"/>
      </rPr>
      <t>Se allegó 6 archivos TFS Status, sin embargo, no se suministró los correos electrónicos enviados a la SSIT junto con el indicador.
Acción de mejora en términos.</t>
    </r>
  </si>
  <si>
    <r>
      <rPr>
        <b/>
        <sz val="11"/>
        <color theme="1"/>
        <rFont val="Arial Narrow"/>
        <family val="2"/>
      </rPr>
      <t xml:space="preserve">27/07/2021. </t>
    </r>
    <r>
      <rPr>
        <sz val="11"/>
        <color theme="1"/>
        <rFont val="Arial Narrow"/>
        <family val="2"/>
      </rPr>
      <t xml:space="preserve"> 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r>
  </si>
  <si>
    <r>
      <rPr>
        <b/>
        <sz val="11"/>
        <color theme="1"/>
        <rFont val="Arial Narrow"/>
        <family val="2"/>
      </rPr>
      <t>27/07/2021.</t>
    </r>
    <r>
      <rPr>
        <sz val="11"/>
        <color theme="1"/>
        <rFont val="Arial Narrow"/>
        <family val="2"/>
      </rPr>
      <t xml:space="preserve">  Documento con el registro de las restauraciones de bases de datos realizadas aleatoriamente,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Tareas automatizadas sobre las bases de datos,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</si>
  <si>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r>
      <rPr>
        <b/>
        <sz val="11"/>
        <color theme="1"/>
        <rFont val="Arial Narrow"/>
        <family val="2"/>
      </rPr>
      <t xml:space="preserve">27/07/2021. </t>
    </r>
    <r>
      <rPr>
        <sz val="11"/>
        <color theme="1"/>
        <rFont val="Arial Narrow"/>
        <family val="2"/>
      </rPr>
      <t xml:space="preserve"> 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r>
  </si>
  <si>
    <r>
      <rPr>
        <b/>
        <sz val="11"/>
        <color theme="1"/>
        <rFont val="Arial Narrow"/>
        <family val="2"/>
      </rPr>
      <t xml:space="preserve">27/07/2021. </t>
    </r>
    <r>
      <rPr>
        <sz val="11"/>
        <color theme="1"/>
        <rFont val="Arial Narrow"/>
        <family val="2"/>
      </rPr>
      <t xml:space="preserve"> Se observó banner y correos electrónicos informativos sobre el uso del correo electrónico Info@agenciadetierras.gov.co</t>
    </r>
  </si>
  <si>
    <r>
      <rPr>
        <b/>
        <sz val="11"/>
        <color theme="1"/>
        <rFont val="Arial Narrow"/>
        <family val="2"/>
      </rPr>
      <t xml:space="preserve">27/07/2021.  </t>
    </r>
    <r>
      <rPr>
        <sz val="11"/>
        <color theme="1"/>
        <rFont val="Arial Narrow"/>
        <family val="2"/>
      </rPr>
      <t>La acción de mejora presentó avances de gestión documentados, observándose el documento base del procedimiento NUMERACIÓN, NOTIFICACIÓN, COMUNICACIÓN Y PUBLICACIÓN DE RESOLUCIONES Y AUTOS</t>
    </r>
  </si>
  <si>
    <r>
      <rPr>
        <b/>
        <sz val="11"/>
        <color theme="1"/>
        <rFont val="Arial Narrow"/>
        <family val="2"/>
      </rPr>
      <t xml:space="preserve">27/07/2021. </t>
    </r>
    <r>
      <rPr>
        <sz val="11"/>
        <color theme="1"/>
        <rFont val="Arial Narrow"/>
        <family val="2"/>
      </rPr>
      <t xml:space="preserve"> Se observó caso IM-85-814-7-148  a través del cual se solicitó la modificación de los tiempos de respuesta así, Petición 30 días, Solicitud de documentos 20 días, Consultas 35 días.</t>
    </r>
  </si>
  <si>
    <r>
      <rPr>
        <b/>
        <sz val="11"/>
        <color theme="1"/>
        <rFont val="Arial Narrow"/>
        <family val="2"/>
      </rPr>
      <t xml:space="preserve">27/07/2021. </t>
    </r>
    <r>
      <rPr>
        <sz val="11"/>
        <color theme="1"/>
        <rFont val="Arial Narrow"/>
        <family val="2"/>
      </rPr>
      <t xml:space="preserve"> Se observó banner y correos electrónicos de notificación al personal de la ANT la modificación de los términos de respuestas a peticiones </t>
    </r>
  </si>
  <si>
    <r>
      <rPr>
        <b/>
        <sz val="11"/>
        <color theme="1"/>
        <rFont val="Arial Narrow"/>
        <family val="2"/>
      </rPr>
      <t xml:space="preserve">27/07/2021. </t>
    </r>
    <r>
      <rPr>
        <sz val="11"/>
        <color theme="1"/>
        <rFont val="Arial Narrow"/>
        <family val="2"/>
      </rPr>
      <t xml:space="preserve"> Se observó el procedimiento  ADMBS-P-015 SOLICITUD DE FIRMA DIGITAL, versión 1  del 14-sep.-20, no obstante, el documento fue elaborado con anterioridad al periodo establecido para ejecutar la actividad, a  saber, 7/10/2020 al 31/12/2021.</t>
    </r>
  </si>
  <si>
    <r>
      <rPr>
        <b/>
        <sz val="11"/>
        <color theme="1"/>
        <rFont val="Arial Narrow"/>
        <family val="2"/>
      </rPr>
      <t xml:space="preserve">27/07/2021. </t>
    </r>
    <r>
      <rPr>
        <sz val="11"/>
        <color theme="1"/>
        <rFont val="Arial Narrow"/>
        <family val="2"/>
      </rPr>
      <t xml:space="preserve"> La acción reporto avances de gestión, sin embargo, es preciso se fortalezcan las evidencias allegadas, toda vez que, los mayoría de formatos suministrados carecen del total de firmas establecidas.
La acción se encuentra en términos, su ejecución finaliza en diciembre del 2021.</t>
    </r>
  </si>
  <si>
    <r>
      <rPr>
        <b/>
        <sz val="11"/>
        <color theme="1"/>
        <rFont val="Arial Narrow"/>
        <family val="2"/>
      </rPr>
      <t xml:space="preserve">27/07/2021. </t>
    </r>
    <r>
      <rPr>
        <sz val="11"/>
        <color theme="1"/>
        <rFont val="Arial Narrow"/>
        <family val="2"/>
      </rPr>
      <t xml:space="preserve"> Se observó soporte de programación de reunión para el 01/02/2021, así mismo, se allegó  la configuración del túnel y su activación.</t>
    </r>
  </si>
  <si>
    <r>
      <rPr>
        <b/>
        <sz val="11"/>
        <color theme="1"/>
        <rFont val="Arial Narrow"/>
        <family val="2"/>
      </rPr>
      <t xml:space="preserve">27/07/2021.  </t>
    </r>
    <r>
      <rPr>
        <sz val="11"/>
        <color theme="1"/>
        <rFont val="Arial Narrow"/>
        <family val="2"/>
      </rPr>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r>
  </si>
  <si>
    <r>
      <rPr>
        <b/>
        <sz val="11"/>
        <color theme="1"/>
        <rFont val="Arial Narrow"/>
        <family val="2"/>
      </rPr>
      <t>27/07/2021.</t>
    </r>
    <r>
      <rPr>
        <sz val="11"/>
        <color theme="1"/>
        <rFont val="Arial Narrow"/>
        <family val="2"/>
      </rPr>
      <t xml:space="preserve">  La acción de mejora reportó avances de gestión documentados, su ejecución esta programada para diciembre del 2021</t>
    </r>
  </si>
  <si>
    <r>
      <rPr>
        <b/>
        <sz val="11"/>
        <color theme="1"/>
        <rFont val="Arial Narrow"/>
        <family val="2"/>
      </rPr>
      <t xml:space="preserve">27/07/2021.  </t>
    </r>
    <r>
      <rPr>
        <sz val="11"/>
        <color theme="1"/>
        <rFont val="Arial Narrow"/>
        <family val="2"/>
      </rPr>
      <t>Se observó captura de pantalla de SECOP, donde se evidencia la publicación del acta de audiencia de adjudicación LP-002-202</t>
    </r>
  </si>
  <si>
    <r>
      <rPr>
        <b/>
        <sz val="11"/>
        <color theme="1"/>
        <rFont val="Arial Narrow"/>
        <family val="2"/>
      </rPr>
      <t xml:space="preserve">27/07/2021.  </t>
    </r>
    <r>
      <rPr>
        <sz val="11"/>
        <color theme="1"/>
        <rFont val="Arial Narrow"/>
        <family val="2"/>
      </rPr>
      <t>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</si>
  <si>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</si>
  <si>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t>
    </r>
  </si>
  <si>
    <r>
      <rPr>
        <b/>
        <sz val="11"/>
        <color theme="1"/>
        <rFont val="Arial Narrow"/>
        <family val="2"/>
      </rPr>
      <t xml:space="preserve">27/07/2021.  </t>
    </r>
    <r>
      <rPr>
        <sz val="11"/>
        <color theme="1"/>
        <rFont val="Arial Narrow"/>
        <family val="2"/>
      </rPr>
      <t>La acción de mejora presentó incumplimiento, no se allegaron avances de gestión.</t>
    </r>
  </si>
  <si>
    <r>
      <rPr>
        <b/>
        <sz val="11"/>
        <color theme="1"/>
        <rFont val="Arial Narrow"/>
        <family val="2"/>
      </rPr>
      <t xml:space="preserve">27/07/2021.  </t>
    </r>
    <r>
      <rPr>
        <sz val="11"/>
        <color theme="1"/>
        <rFont val="Arial Narrow"/>
        <family val="2"/>
      </rPr>
      <t>Se observaron listados de asistencia a capacitación con los lineamientos de la programación y actualización del PAA dados a la DAE, DGJT, DOSP, DG, SG, OJ, OP, OIGT, SAF, OCI.  Así mismo, se allegó las memorias de las capacitaciones.</t>
    </r>
  </si>
  <si>
    <r>
      <rPr>
        <b/>
        <sz val="11"/>
        <color theme="1"/>
        <rFont val="Arial Narrow"/>
        <family val="2"/>
      </rPr>
      <t>28/07/2021.</t>
    </r>
    <r>
      <rPr>
        <sz val="11"/>
        <color theme="1"/>
        <rFont val="Arial Narrow"/>
        <family val="2"/>
      </rPr>
      <t xml:space="preserve"> En periodo de observaciones la Secretaría General informó la publicación del indicador en la intranet, el cual se encuentra disponible en el siguiente enlace http://intranet.agenciadetierras.gov.co/wp-content/uploads/2021/07/ADMBS-Indicador-008-EJECUCION-PLAN-ANUAL-DE-ADQUISICIONES_.pdf
</t>
    </r>
    <r>
      <rPr>
        <b/>
        <sz val="11"/>
        <color theme="1"/>
        <rFont val="Arial Narrow"/>
        <family val="2"/>
      </rPr>
      <t xml:space="preserve">
27/07/2021. </t>
    </r>
    <r>
      <rPr>
        <sz val="11"/>
        <color theme="1"/>
        <rFont val="Arial Narrow"/>
        <family val="2"/>
      </rPr>
      <t xml:space="preserve"> Se observó indicador de seguimiento y cumplimiento al PAA y solicitud de publicación del 28/06/2021 a la Oficina Planeación, sin embargo, al consultar el Sistema Integrado de Gestión, el indicador no ha sido publicado.</t>
    </r>
  </si>
  <si>
    <t>Se desarrollo la funcionalidad de generación de reportes de numeraciones  el cual es visible dependiendo de los permisos con los que cuente el usuario.
Evidencia: https://agenciadetierras-my.sharepoint.com/:f:/g/personal/erika_ladino_agenciadetierras_gov_co/Eq9nxCksgE5GgZP2r6RtM4QB5TNCA45mEhDNQdO-OOQNeg?e=hbBx6M</t>
  </si>
  <si>
    <r>
      <rPr>
        <b/>
        <sz val="11"/>
        <rFont val="Arial Narrow"/>
        <family val="2"/>
      </rPr>
      <t xml:space="preserve">18/10/2018. </t>
    </r>
    <r>
      <rPr>
        <sz val="11"/>
        <rFont val="Arial Narrow"/>
        <family val="2"/>
      </rPr>
      <t xml:space="preserve"> La Subdirección de Sistemas de Información de Tierras suministró el pantallazo del portal de reportes dispuesto en el SIT.  Así mismo, en el sistema de gestión de la entidad se encuentra publicado el procedimiento ADMBS-P-001 - NUMERACIÓN, NOTIFICACIÓN, COMUNICACIÓN Y PUBLICACIÓN DE RESOLUCIONES Y AUTOS con fecha del 15/07/2018 y cuyo objetivo es "Definir las actividades y lineamientos para la gestión de numeración, notificación, comunicación y publicación de resoluciones y autos generados por las diferentes dependencias de la Agencia Nacional de Tierras".
De acuerdo con los avances y soportes reportados por el responsable de ejecución de la acción, la Oficina de Control Interno realiza el cierre anticipado de la acción.</t>
    </r>
  </si>
  <si>
    <t>La SSIT actualizó el procedimiento GINFO-P-003 CONSTRUCCIÓN DE SOFTWARE, el cual cuenta con todo el ciclo de vida del desarrollo y para su respectiva documentación se formalizó la FORMA: GINFO-F-001 ANÁLISIS Y DISEÑO DE SOFTWARE y esta disponible en la intranet de la entidad:
Evidencias: 
http://intranet.agenciadetierras.gov.co/wp-content/uploads/2018/08/GINFO-P-003-CONSTRUCCI%C3%93N-DE-SOFTWARE-V-2.pdf
http://intranet.agenciadetierras.gov.co/index.php/gestion-de-la-informacion/</t>
  </si>
  <si>
    <r>
      <t>18/10/2018.   Se verificó el sistema de gestión de la Agencia, en el cual se evidenció la disponibilidad del procedimiento GINFO-P-003 CONSTRUCCIÓN DE SOFTWARE con fecha del 17/08/2018, cuyo objetivo es "</t>
    </r>
    <r>
      <rPr>
        <i/>
        <sz val="11"/>
        <color indexed="8"/>
        <rFont val="Arial Narrow"/>
        <family val="2"/>
      </rPr>
      <t>Construir soluciones de software en función de las necesidades de la ANT</t>
    </r>
    <r>
      <rPr>
        <sz val="11"/>
        <color indexed="8"/>
        <rFont val="Arial Narrow"/>
        <family val="2"/>
      </rPr>
      <t>".
De acuerdo con los avances y soportes reportados por el responsable de ejecución de la acción, la Oficina de Control Interno realiza el cierre de la acción.  Cabe anotar, que la acción evaluada presentó incumplimiento en los tiempos establecidos para su cierre (31/07/2018).</t>
    </r>
  </si>
  <si>
    <t>18/10/2018.  Se observaron los soportes de la campaña realizada al interior de la entidad, respecto a los canales oficiales para la solicitud de requerimientos.
De acuerdo con los avances y soportes reportados por el responsable de ejecución de la acción, la Oficina de Control Interno realiza el cierre de la acción.</t>
  </si>
  <si>
    <t xml:space="preserve">Se realizaron campañas de socializacion al interior de la entidad, especificamente en Servicios de TI y  Sistemas de información donde se divulgaron los canales oficiales para la solicitud de requerimientos.
https://agenciadetierras-my.sharepoint.com/:f:/g/personal/erika_ladino_agenciadetierras_gov_co/EmdFmsS8QGpLnW_JJhL01aYBN4iRjTLs8J8JWkp63uksbA?e=i9Hqyv
</t>
  </si>
  <si>
    <r>
      <rPr>
        <b/>
        <sz val="11"/>
        <color theme="1"/>
        <rFont val="Arial Narrow"/>
        <family val="2"/>
      </rPr>
      <t xml:space="preserve">08/07/2020.  </t>
    </r>
    <r>
      <rPr>
        <sz val="11"/>
        <color theme="1"/>
        <rFont val="Arial Narrow"/>
        <family val="2"/>
      </rPr>
      <t>Se observó solicitud de elaboración de documentos del 13/04/2020, sin embargo, esta no relaciona el código del procedimiento, a saber,  ADMBS-P-013.
A su vez, se evidenció el documento ADMBS-P-013 Recepción de comunicaciones oficiales, versión 1 del 17/01/2020, cuyo objeto es "</t>
    </r>
    <r>
      <rPr>
        <i/>
        <sz val="11"/>
        <color theme="1"/>
        <rFont val="Arial Narrow"/>
        <family val="2"/>
      </rPr>
      <t>Normalizar las actividades requeridas para la recepción de las comunicaciones oficiales, independiente de su soporte o medio de ingreso, así como la gestión de las mismas dentro de la Entidad</t>
    </r>
    <r>
      <rPr>
        <sz val="11"/>
        <color theme="1"/>
        <rFont val="Arial Narrow"/>
        <family val="2"/>
      </rPr>
      <t xml:space="preserve">".
Por otra parte, se observaron soportes relacionados con la capacitación en el Acuerdo 060 de 2001 al equipo de correspondencia, a saber:
</t>
    </r>
    <r>
      <rPr>
        <b/>
        <sz val="11"/>
        <color theme="1"/>
        <rFont val="Arial Narrow"/>
        <family val="2"/>
      </rPr>
      <t>Listado de asistencia</t>
    </r>
    <r>
      <rPr>
        <sz val="11"/>
        <color theme="1"/>
        <rFont val="Arial Narrow"/>
        <family val="2"/>
      </rPr>
      <t xml:space="preserve">, del 16/03/2020, en cual participaron8 colaboradores de gestión documental.
</t>
    </r>
    <r>
      <rPr>
        <b/>
        <sz val="11"/>
        <color theme="1"/>
        <rFont val="Arial Narrow"/>
        <family val="2"/>
      </rPr>
      <t>Evaluación de la capacitación</t>
    </r>
    <r>
      <rPr>
        <sz val="11"/>
        <color theme="1"/>
        <rFont val="Arial Narrow"/>
        <family val="2"/>
      </rPr>
      <t>, brindada a los 8 colaboradores, las cuales presentaron inquietudes en cuanto a la duración de la capacitación y el material entregado.
La Oficina de Control Interno da por cumplida la actividad. No obstante, recomienda a la Subdirección Administrativa y Financiera atender las opiniones de los asistentes a la capacitaciones, suministradas a través de la evaluación aplicada.</t>
    </r>
  </si>
  <si>
    <r>
      <rPr>
        <b/>
        <sz val="11"/>
        <color theme="1"/>
        <rFont val="Arial Narrow"/>
        <family val="2"/>
      </rPr>
      <t xml:space="preserve">08/07/2020. </t>
    </r>
    <r>
      <rPr>
        <sz val="11"/>
        <color theme="1"/>
        <rFont val="Arial Narrow"/>
        <family val="2"/>
      </rPr>
      <t xml:space="preserve"> La actividad presentó cumplimiento, toda vez que, se observó en la página web de la Agencia  la disponibilidad del documento ADMBS-Plan-002 Programa de Gestión Documental  versión 1 del 31/07/2018, en el enlace</t>
    </r>
    <r>
      <rPr>
        <sz val="11"/>
        <color rgb="FF0070C0"/>
        <rFont val="Arial Narrow"/>
        <family val="2"/>
      </rPr>
      <t xml:space="preserve"> www.agenciadetierras.gov.co/wp-content/uploads/2018/12/ADMBS-Plan-002-PROGRAMA-DE-GESTION-DOCUMENTAL-ANT.pdf</t>
    </r>
    <r>
      <rPr>
        <sz val="11"/>
        <color theme="1"/>
        <rFont val="Arial Narrow"/>
        <family val="2"/>
      </rPr>
      <t xml:space="preserve"> </t>
    </r>
  </si>
  <si>
    <r>
      <rPr>
        <b/>
        <sz val="11"/>
        <color theme="1"/>
        <rFont val="Arial Narrow"/>
        <family val="2"/>
      </rPr>
      <t xml:space="preserve">08/07/2020.  </t>
    </r>
    <r>
      <rPr>
        <sz val="11"/>
        <color theme="1"/>
        <rFont val="Arial Narrow"/>
        <family val="2"/>
      </rPr>
      <t xml:space="preserve">Se observó la disponibilidad en la Sistema Integrado de Gestión del procedimiento GINFO-P-008 CONFIGURACIÓN DE EQUIPOS DE CÓMPUTO versión 1 del 08/06/2020, cuyo objetivo es "Conocer los lineamientos, procedimientos y actividades que se deben ejecutar para la configuración y alistamiento de los equipos de cómputo con el fin de garantiza un procesos estandarizado previa entrega a los usuarios finales".  Ver enlace </t>
    </r>
    <r>
      <rPr>
        <sz val="11"/>
        <color rgb="FF0070C0"/>
        <rFont val="Arial Narrow"/>
        <family val="2"/>
      </rPr>
      <t>http://intranet.agenciadetierras.gov.co/wp-content/uploads/2020/06/GINFO-P-008-CONFIGURACI%C3%93N-DE-EQUIPOS-DE-C%C3%93MPUTO-2.pdf</t>
    </r>
  </si>
  <si>
    <r>
      <rPr>
        <b/>
        <sz val="11"/>
        <color theme="1"/>
        <rFont val="Arial Narrow"/>
        <family val="2"/>
      </rPr>
      <t xml:space="preserve">06/07/2020.  </t>
    </r>
    <r>
      <rPr>
        <sz val="11"/>
        <color theme="1"/>
        <rFont val="Arial Narrow"/>
        <family val="2"/>
      </rPr>
      <t xml:space="preserve">Se observó correo electrónico del 26/06/2020, a través del cual la Secretaría General  remitió a la Subdirección de Administración de Tierras de la Nación, la muestra objeto de la no conformidad, con el fin que se indique si dichas peticiones (23) ya fueron atendidas.
Es importante mencionar que, de acuerdo a la muestra seleccionada para evaluar la atención de las peticiones con corte al ISem2019, 85 peticiones presentaron ineficacia, distribuidas en las siguientes Dependencias:
420 - SUBDIRECCION DE ACCESO A TIERRAS POR DEMANDA Y DESCONGESTION (17)
430 - SUBDIRECCION DE ADMINISTRACION DE TIERRAS DE LA NACION (14)
500 - DIRECCION DE ASUNTOS ETNICOS (12)
103 - OFICINA JURIDICA (7)
310 - SUBDIRECCION DE SEGURIDAD JURIDICA (7)
510 - SUBDIRECCION DE ASUNTOS ETNICOS (5)
400 - DIRECCION DE ACCESO A TIERRAS (4)
300 - DIRECCION DE GESTION JURIDICA DE TIERRAS (3)
220 - SUBDIRECCION DE SISTEMAS DE INFORMACION DE TIERRAS (3)
320 - SUBDIRECCION DE PROCESOS AGRARIOS Y GESTION JURIDICA (2)
760 - UGT POPAYAN (2)
210 - SUBDIRECCION DE PLANEACION OPERATIVA (2)
410 - SUBDIRECCION DE ACCESO A TIERRAS EN ZONAS FOCALIZADAS (2)
730 - UGT MEDELLIN (1)
600 - SECRETARIA GENERAL (1)
100 - DIRECCION GENERAL (1)
710 - UGT BOGOTA (1)
720 - UGT CUCUTA (1)
Así mismo, 10 peticiones no presentaron una respuesta de fondo al peticionario, a saber: 
770 - UGT SANTA MARTA (2)
103 - OFICINA JURIDICA (2)
500 - DIRECCION DE ASUNTOS ETNICOS (1)
510 - SUBDIRECCION DE ASUNTOS ETNICOS(1)
620 - SUBDIRECCION ADMINISTRATIVA Y FINANCIERA (1)
320 - SUBDIRECCION DE PROCESOS AGRARIOS Y GESTION JURIDICA (1)
100 - DIRECCION GENERAL (1)
420 - SUBDIRECCION DE ACCESO A TIERRAS POR DEMANDA Y DESCONGESTION (1)
En este entendido, como segunda línea de defensa, se recomienda a la Secretaría General,  gestionar con la primera línea defensa las desviaciones observadas en la muestra analizada.
</t>
    </r>
  </si>
  <si>
    <r>
      <rPr>
        <b/>
        <sz val="11"/>
        <color theme="1"/>
        <rFont val="Arial Narrow"/>
        <family val="2"/>
      </rPr>
      <t xml:space="preserve">06/07/2020.  </t>
    </r>
    <r>
      <rPr>
        <sz val="11"/>
        <color theme="1"/>
        <rFont val="Arial Narrow"/>
        <family val="2"/>
      </rPr>
      <t>La actividad se encuentra en términos para su ejecución. Cabe señalar que, la fecha de inicio de ejecución fue junio del 2020, sin embargo, el responsable de ejecución no reportó avances de gestión.</t>
    </r>
  </si>
  <si>
    <t>06/07/2020.  La actividad se encuentra en términos para su ejecución. Cabe señalar que, la fecha de inicio de ejecución fue junio del 2020, sin embargo, el responsable de ejecución no reportó avances de gestión.</t>
  </si>
  <si>
    <r>
      <t xml:space="preserve">08/07/2020.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t>
    </r>
    <r>
      <rPr>
        <i/>
        <sz val="11"/>
        <color theme="1"/>
        <rFont val="Arial Narrow"/>
        <family val="2"/>
      </rPr>
      <t>"El acta o informe de entrega del cargo debe indicar la relación y ubicación de los archivos físicos y electrónicos entregados</t>
    </r>
    <r>
      <rPr>
        <sz val="11"/>
        <color theme="1"/>
        <rFont val="Arial Narrow"/>
        <family val="2"/>
      </rPr>
      <t xml:space="preserve">",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t>
    </r>
    <r>
      <rPr>
        <sz val="11"/>
        <color rgb="FF0070C0"/>
        <rFont val="Arial Narrow"/>
        <family val="2"/>
      </rPr>
      <t xml:space="preserve">http://intranet.agenciadetierras.gov.co/wp-content/uploads/2020/01/ADQBS-I-001-MANUAL-DE-CONTRATACI%C3%93N-V-3-1.pdf
</t>
    </r>
    <r>
      <rPr>
        <sz val="11"/>
        <color theme="1"/>
        <rFont val="Arial Narrow"/>
        <family val="2"/>
      </rPr>
      <t>Expuesto lo anterior, la actividad presentó incumplimiento, toda vez que, no se evidenció la incorporación de lineamientos para la entrega de inventarios en el Manual de Contratación.</t>
    </r>
  </si>
  <si>
    <t>08/07/2020. La Subdirección Administrativa y Financiera indicó que, dado a la emergencia sanitaria que atraviesa el país, se esta a la espera de la programación de sesión del Comité Institucional de Gestión y Desempeño para presentar el CCD .
Frente a lo expuesto por el responsable de ejecución, la Oficina de Control Interno, recomienda hacer uso, en lo posible, de los medios tecnológicos para llevar a cabo dicha sesión, con el fin de dar cumplimiento de la acción en los tiempos establecidos.</t>
  </si>
  <si>
    <r>
      <t xml:space="preserve">08/07/2020. Se observó cronograma con programación de actividades en el mes de febrero, marzo, mayo, junio y septiembre.  Respecto a las tareas establecidas para los meses de febrero y marzo, se observaron un total de 16 actas, de las cuales 12 pertenecen al mes de febrero. Se llevo a cabo  la revisión de 10 actas pertenecientes al  mes de febrero, observándose que, dichos documentos no se encuentran firmados y que, la forma INTI -F-008 ACTA REUNIÓN  ha sido modificada, eliminándosele el aparte de firmas. Cabe señalar que, las versiones controladas y vigentes en el SIC, no deben ser manipuladas y/o modificadas, a la necesidad del usuario, dichas acciones deben surtir el proceso establecido por la Agencia de acuerdo a su procedimiento de control de la información documentada. 
Es preciso mencionar que,  las actas analizadas no relacionan  compromisos específicos, por parte de la dependencia monitoreada, que conlleve en tiempo real a dar solución a lo observado por la Subdirección Administrativa y Financiera, a saber:
</t>
    </r>
    <r>
      <rPr>
        <b/>
        <sz val="11"/>
        <color theme="1"/>
        <rFont val="Arial Narrow"/>
        <family val="2"/>
      </rPr>
      <t xml:space="preserve">
FEBRERO</t>
    </r>
    <r>
      <rPr>
        <sz val="11"/>
        <color theme="1"/>
        <rFont val="Arial Narrow"/>
        <family val="2"/>
      </rPr>
      <t xml:space="preserve">
</t>
    </r>
    <r>
      <rPr>
        <b/>
        <sz val="11"/>
        <color theme="1"/>
        <rFont val="Arial Narrow"/>
        <family val="2"/>
      </rPr>
      <t>Acta No. 1 del 04/02/2020</t>
    </r>
    <r>
      <rPr>
        <sz val="11"/>
        <color theme="1"/>
        <rFont val="Arial Narrow"/>
        <family val="2"/>
      </rPr>
      <t xml:space="preserve">  de asunto ORGANIZACIÓN DOCUMENTAL 100. DIRECCIÓN GENERAL (COMUNICACIONES-DIALOGO SOCIAL).  En el desarrollo del acta se indica que falta el proceso de descripción documental para lo documentos vigencia 2018 y 2019.
</t>
    </r>
    <r>
      <rPr>
        <b/>
        <sz val="11"/>
        <color theme="1"/>
        <rFont val="Arial Narrow"/>
        <family val="2"/>
      </rPr>
      <t>Acta No. 2 del 05/02/2020</t>
    </r>
    <r>
      <rPr>
        <sz val="11"/>
        <color theme="1"/>
        <rFont val="Arial Narrow"/>
        <family val="2"/>
      </rPr>
      <t xml:space="preserve">  de asunto ORGANIZACIÓN DOCUMENTAL 100. DIRECCIÓN GENERAL (TOPÓGRAFÍA), la cual se indica que,  "tienen una 1 caja X200 0.25 ml de documentación (comunicaciones) de 2017 y 2018 en este momento no se encuentran con ningún proceso archivístico, porque no han tenido tiempo para realizar este proceso". 
</t>
    </r>
    <r>
      <rPr>
        <b/>
        <sz val="11"/>
        <color theme="1"/>
        <rFont val="Arial Narrow"/>
        <family val="2"/>
      </rPr>
      <t>Acta No. 3 del 12/02/2020</t>
    </r>
    <r>
      <rPr>
        <sz val="11"/>
        <color theme="1"/>
        <rFont val="Arial Narrow"/>
        <family val="2"/>
      </rPr>
      <t xml:space="preserve"> de asunto ORGANIZACIÓN DOCUMENTAL 103. OFICINA JURÍDICA, la cual indica que la documentación de la vigencia 2016 no tiene proceso archivístico, que los 341 expedientes de la  vigencia 2019 no cuentan con foliación ni con hoja de control. Cabe señalar que, según cronograma la actividad estaba programada para el 06/02/2020.
</t>
    </r>
    <r>
      <rPr>
        <b/>
        <sz val="11"/>
        <color theme="1"/>
        <rFont val="Arial Narrow"/>
        <family val="2"/>
      </rPr>
      <t>Acta No. 4 del 13/02/2020</t>
    </r>
    <r>
      <rPr>
        <sz val="11"/>
        <color theme="1"/>
        <rFont val="Arial Narrow"/>
        <family val="2"/>
      </rPr>
      <t xml:space="preserve"> de asunto ORGANIZACIÓN DOCUMENTAL 200. DIRECCIÓN DE GESTIÓN DEL ORDENAMIENTO SOCIAL DE LA PROPIEDAD, la cual indica que "en el área no se ha realizado ningún proceso de organización documental por falta de tiempo". Cabe señalar que, según cronograma la actividad estaba programada para el 10/02/2020.
</t>
    </r>
    <r>
      <rPr>
        <b/>
        <sz val="11"/>
        <color theme="1"/>
        <rFont val="Arial Narrow"/>
        <family val="2"/>
      </rPr>
      <t>Acta No. 5 del 14/02/2020</t>
    </r>
    <r>
      <rPr>
        <sz val="11"/>
        <color theme="1"/>
        <rFont val="Arial Narrow"/>
        <family val="2"/>
      </rPr>
      <t xml:space="preserve"> de asunto ORGANIZACIÓN DOCUMENTAL 620. SUBDIRECCIÓN ADMINISTRATIVA Y FINANCIERA/ BODEGA AMERICAS, la cual indica que "Se esta realizando en este momento el levantamiento del inventario documental de toda la bodega para tener certeza de lo que realmente esta en custodia de Gestión Documental.
También se evidenciaron algunos aspectos a mejorar con respecto a la conservación documental". Cabe señalar que, según cronograma establecido esta dependencia no ha se encontraba programada.
</t>
    </r>
    <r>
      <rPr>
        <b/>
        <sz val="11"/>
        <color theme="1"/>
        <rFont val="Arial Narrow"/>
        <family val="2"/>
      </rPr>
      <t>Acta No. 6 del 17/02/2020</t>
    </r>
    <r>
      <rPr>
        <sz val="11"/>
        <color theme="1"/>
        <rFont val="Arial Narrow"/>
        <family val="2"/>
      </rPr>
      <t xml:space="preserve"> de asunto ORGANIZACIÓN DOCUMENTAL 101. OFICINA DE PLANEACIÓN, la cual indica que "para el año 2019 hay en total 11 carpetas 0.45 ml de documentos las cuales se encuentran en proceso de organización". 
</t>
    </r>
    <r>
      <rPr>
        <b/>
        <sz val="11"/>
        <color theme="1"/>
        <rFont val="Arial Narrow"/>
        <family val="2"/>
      </rPr>
      <t xml:space="preserve">Acta No. 7 del 18/02/2020 </t>
    </r>
    <r>
      <rPr>
        <sz val="11"/>
        <color theme="1"/>
        <rFont val="Arial Narrow"/>
        <family val="2"/>
      </rPr>
      <t xml:space="preserve">de asunto ORGANIZACIÓN DOCUMENTAL 220. SUBDIRECCIÓN SISTEMAS DE INFORMACIÓN DE TIERRAS, la cual indica que  "La documentación de los años 2017-2018-2019 se encuentra organizada y con hoja de control el FUID falta actualizarlo en total son 4 cajas". 
</t>
    </r>
    <r>
      <rPr>
        <b/>
        <sz val="11"/>
        <color theme="1"/>
        <rFont val="Arial Narrow"/>
        <family val="2"/>
      </rPr>
      <t>Acta No. 8 del 19/02/2020</t>
    </r>
    <r>
      <rPr>
        <sz val="11"/>
        <color theme="1"/>
        <rFont val="Arial Narrow"/>
        <family val="2"/>
      </rPr>
      <t xml:space="preserve"> de asunto ORGANIZACIÓN DOCUMENTAL 400. DIRECCIÓN ACCESO A TIERRAS, 410. SUBDIRECCIÓN ZONAS FOCALIZADAS, 420. SUBDIRECCIÓN DEMANDA Y DESCONGESTIÓN Y 430. SUBDIRECCIÓN DE ADMINISTRACIÓN DE TIERRAS DE LA NACIÓN, la cual indica que, 150 cajas de la vigencia 2017 les falta el proceso de filiación, así como, 200 cajas de la vigencia 2018, 150 cajas de la  vigencia 2019, 15 cajas de la vigencia 2020 y 200 cajas de todos los años, les falta todos los procesos documentales.  
</t>
    </r>
    <r>
      <rPr>
        <b/>
        <sz val="11"/>
        <color theme="1"/>
        <rFont val="Arial Narrow"/>
        <family val="2"/>
      </rPr>
      <t>Acta No. 9 del 24/02/2020</t>
    </r>
    <r>
      <rPr>
        <sz val="11"/>
        <color theme="1"/>
        <rFont val="Arial Narrow"/>
        <family val="2"/>
      </rPr>
      <t xml:space="preserve"> de asunto ORGANIZACIÓN DOCUMENTAL 500. DIRECCIÓN ASUNTO ÉTNICOS, la cual indica que existen 32 cajas de documentos sin ningún proceso archivístico, 34 cajas de documentos de comunidades y consejos solo con el proceso de foliación e información digitalizada de los expedientes está almacenada en un computador en lo cual nos indican que son aproximadamente 400 gigas de información digital. 
</t>
    </r>
    <r>
      <rPr>
        <b/>
        <sz val="11"/>
        <color theme="1"/>
        <rFont val="Arial Narrow"/>
        <family val="2"/>
      </rPr>
      <t>Acta No. 10 del 25/02/2020</t>
    </r>
    <r>
      <rPr>
        <sz val="11"/>
        <color theme="1"/>
        <rFont val="Arial Narrow"/>
        <family val="2"/>
      </rPr>
      <t xml:space="preserve"> de asunto ORGANIZACIÓN DOCUMENTAL 510. SUBDIRECCIÓN ASUNTO ÉTNICOS, el cual indica debilidades en la gestión documentales.</t>
    </r>
  </si>
  <si>
    <r>
      <t>08/07/2020. Se observó el documento Política de Gestión Documental 2020, cuyo objetivo "</t>
    </r>
    <r>
      <rPr>
        <i/>
        <sz val="11"/>
        <color theme="1"/>
        <rFont val="Arial Narrow"/>
        <family val="2"/>
      </rPr>
      <t>cumplir con los lineamientos establecidos en el marco normativo y técnico en materia de gestión documental, garantizando la adecuada conservación y preservación de los documentos de archivos físicos y electrónicos desde su creación hasta su disposición final, proporcionando las condiciones que permitan la constante modernización de la gestión documental de la Agencia, facilitando la rendición de cuentas y la memoria institucional, mediante la protección de los derechos e intereses del estado colombiano y de los ciudadanos, como fundamento para el desarrollo de la misionalidad</t>
    </r>
    <r>
      <rPr>
        <sz val="11"/>
        <color theme="1"/>
        <rFont val="Arial Narrow"/>
        <family val="2"/>
      </rPr>
      <t>".  Sin embargo, no se evidenció la presentación y aprobación por parte del Comité  Institucional de Gestión y Desempeño para presentar el CCD .
Frente a lo expuesto por el responsable de ejecución, la acción presentó incumplimiento, toda vez que,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</si>
  <si>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documento Política de Gestión Documental 2020,  cuyo objeto es "</t>
    </r>
    <r>
      <rPr>
        <i/>
        <sz val="11"/>
        <color theme="1"/>
        <rFont val="Arial Narrow"/>
        <family val="2"/>
      </rPr>
      <t xml:space="preserve">fijar la política de Gestión Documental de la Agencia Nacional de Tierras, el cual permitirá direccionar y guiar el conjunto de políticas operativas, orientar los procesos, metodologías, instancias e instrumentos técnicos y administrativos para garantizar la organización y disponibilidad documentación, cualquiera que sea su soporte".  </t>
    </r>
    <r>
      <rPr>
        <sz val="11"/>
        <color theme="1"/>
        <rFont val="Arial Narrow"/>
        <family val="2"/>
      </rPr>
      <t>Los  lineamientos establecidos en el documento en  mención hacen referencia a la gestión integral de los documentos tanto físicos como electrónicos.   Sin embargo, no se observaron evidencias relacionadas con la aprobación de la Política en el Comité  Institucional de Gestión y Desempeño.
La Oficina de Control Interno, recomienda, en lo posible, hacer uso de los medios tecnológicos para llevar a cabo dicha sesión, con el fin de dar cumplimiento en la acción.</t>
    </r>
  </si>
  <si>
    <r>
      <t>08/07/2020.  Se observó el Acta No. 20190925-01 del  29/04/2020, de tema Socialización y Aplicación Plan de Preservación Digital a Largo Plazo y en cuyo resumen de compromisos y observaciones se estableció que "</t>
    </r>
    <r>
      <rPr>
        <i/>
        <sz val="11"/>
        <color theme="1"/>
        <rFont val="Arial Narrow"/>
        <family val="2"/>
      </rPr>
      <t>Para adelantar dicho proceso el grupo de Gestión Documental compartirá en formato Word el documento de diagnóstico y el Plan de preservación Digital a largo plazo con miras a establecer una metodología de trabajo colaborativo que permita la actualización de los mismos</t>
    </r>
    <r>
      <rPr>
        <sz val="11"/>
        <color theme="1"/>
        <rFont val="Arial Narrow"/>
        <family val="2"/>
      </rPr>
      <t>".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t>
    </r>
  </si>
  <si>
    <t>16/07/2020.  La Oficina de Control Interno procedió ajustar las fechas de ejecución de las acciones de mejora continua de acuerdo con la información brindada por el Ing. Basco el 07/07/2020.
Para el presente seguimiento no se observaron avances de gestión.</t>
  </si>
  <si>
    <t>16/07/2020.  La Oficina de Control Interno procedió ajustar las fechas de ejecución de las acciones de mejora continua de acuerdo con la información brindada por el Ing. Basco el 07/07/2020.
La acción registra un inicio de ejecución en el mes de septiembre.</t>
  </si>
  <si>
    <t>16/07/2020.  La Oficina de Control Interno procedió ajustar las fechas de ejecución de las acciones de mejora continua de acuerdo con la información brindada por el Ing. Basco el 07/07/2020.
La acción registra un inicio de ejecución en el mes de julio.</t>
  </si>
  <si>
    <t>10/07/2020.  El plan de mejoramiento fue formulado por la Oficina de Planeación y comunicado a la Oficina de Control Interno, mediante memorando 20201010112333 del 09/06/2020, procediéndose a su establecimiento mediante memorando 20201020133503 del 03/07/2020.</t>
  </si>
  <si>
    <t>Auditoría a la adjudicación de baldíos - Revocatoría directa  de los actos de adjudicación de baldíos a persona natural</t>
  </si>
  <si>
    <r>
      <rPr>
        <b/>
        <sz val="11"/>
        <color theme="1"/>
        <rFont val="Arial Narrow"/>
        <family val="2"/>
      </rPr>
      <t>No conformidad No. 1: Incumplimiento en los tiempos establecidos para la atención de las solicitudes de revocatoria directa de los actos de adjudicación de baldíos a persona natural.</t>
    </r>
    <r>
      <rPr>
        <sz val="11"/>
        <color theme="1"/>
        <rFont val="Arial Narrow"/>
        <family val="2"/>
      </rPr>
      <t xml:space="preserve">
Se evidenció incumplimiento en los tiempos establecidos para llevar a cabo la revocatoria directa de los actos de adjudicación de baldíos a persona natural, contraviniendo lo determinados en el Artículo 35 de la Ley 1437 de 2011, generando posibles riesgos de desacatos frente al incumplimiento de los tiempos procesales. 
A continuación, se detalla lo observado: 
	Tiempos del procedimiento:
En el ejercicio auditor, se puede evidenciar que el procedimiento ACCTI-P-005 establece tiempos de ejecución para las tareas contempladas, sin embargo, estos tiempos no son correspondientes a la totalidad de las actividades descritas en cada tarea, por lo que su estimación resulta imprecisa.
Por ejemplo, en la tarea No. 13, se contemplan en realidad tres actividades, pero al definir el tiempo de la tarea solo se tiene en cuenta el término para una de ellas. 
	Tiempos para la toma de decisiones:
Las decisiones de fondo sobre las revocatorias solicitadas, se toman más tiempo del previsto en la ley. 
Una vez realizado el análisis, es importante manifestar que el equipo auditor encontró demora para resolver las solicitudes de revocatorias en todos los expedientes analizados, tanto en los que ya han sido resueltos como en los que están en curso. Véase anexo Matriz de Revocatorias.  
Ver Anexo 1. Matriz de Revocatoria.</t>
    </r>
  </si>
  <si>
    <r>
      <rPr>
        <b/>
        <sz val="11"/>
        <color theme="1"/>
        <rFont val="Arial Narrow"/>
        <family val="2"/>
      </rPr>
      <t xml:space="preserve">No conformidad No.  2:  </t>
    </r>
    <r>
      <rPr>
        <sz val="11"/>
        <color theme="1"/>
        <rFont val="Arial Narrow"/>
        <family val="2"/>
      </rPr>
      <t>Análisis de la Información 
No se realiza una correcta valoración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
Lo anterior fue evidenciado en expedientes en los que se tomaron decisiones equivocadas frente al trámite administrativo de las solicitudes así:  
•	Expedición de actos administrativos de Inicio de la etapa preliminar del trámite de revocatoria Directa en tratándose de predios referentes a resguardos indígenas:
Predio	Departamento	Municipio
La Esperanza	Meta	Puerto Concordia
La Libertad	Meta	Puerto Carreño
La Corocora	Vichada	Cumaribo
La Reserva	Meta	Puerto Carreño
La Dorada 	Vichada	Cumaribo
Yopalito	Vichada	Cumaribo
El Paraíso	Vichada	Cumaribo
•	Expedición de acto administrativo que decreta desistimiento tácito y archivo del expediente:
Se observó la petición 20186200074282 del 31/01/2018 mediante la cual los ciudadanos Ana Lucia Valencia Córdoba  y José Mignonio Valencia Murillo, solicitaron resciliación de la Resolución 2113 del 30/12/2002, para lo cual la Entidad a través de comunicado 20194200425471 del 04/06/2019, indicó que, la figura señalada no está prevista para dejar sin efectos la resolución en cuestión, sino para los contratos bilaterales fruto de la autonomía de la voluntad y la libertad contractual, por  tanto instó a los ciudadanos para que se aclarara y/o complementara su petición en lo siguiente:
1. ¿Cuál es el trámite por usted requerido?
2. ¿Cuál es la causal por la cual considera que se deba dar inicio a alguna actuación administrativa?
3. ¿Cuáles son los fundamentos de hecho y de derecho que soportan la solicitud?
Así mismo, se observó el Auto 1668 del 06/08/2019, por medio del cual se decreta el desistimiento tácito de una solicitud de revocatoria directa y se dictan otras disposiciones, sin embargo, la naturaleza de la petición allegada no obedece a una solicitud de revocatoria y tampoco fue aclarada su pretensión por parte del ciudadano, por tanto, el desistimiento tácito obedece a la petición y no, a la solicitud de revocatoria, toda vez que, esta nunca fue confirmada.
•	Expedientes de revocatoria:
En la información recibida para este ejercicio, referente a las solicitudes de revocatoria, se anexaron los expedientes de los predios que se relacionan a continuación, de los cuales, hecha la revisión correspondiente, se observa que no reposa en el expediente ninguna solicitud de revocatoria.  
Nombre del predio	Número de expediente 	Departamento 	Municipio 
PREDIO EL LAUREL	B50056801002011	META	PUERTO GAITÁN
PREDIO URBANO - BARRIO LA BONDAD 	B47000100082012	MAGDALENA	SANTA MARTA
También se presentó la situación contraria, es decir, no se relacionaron solicitudes que ya esta oficina había conocido durante el transcurso del año y que fueron tramitadas por ley 160 como fue el objeto de este ejercicio: 
1.	Caso solicitud del 15/03/2015 sobre el predio finca el agrado I, II, III, ubicada en Mapiripán Meta, cuyo trámite de revocatoria inició con auto del 20 de febrero de 2017 y se resolvió mediante resolución 19392 de 27 de octubre de 2020.  
2.	Caso solicitud del 19 de noviembre de 2015 sobre el predio La pradera ubicado en el municipio de Ricaurte Cundinamarca, cuyo trámite de revocatoria inició con la resolución 887 de 2016 y se resolvió con la resolución 6281 del 29 de Julio de 2020. 
En cuanto a los tiempos de decisión, para estos dos casos también se presenta la situación evidenciada en la No Conformidad No. 1.</t>
    </r>
  </si>
  <si>
    <r>
      <rPr>
        <b/>
        <sz val="11"/>
        <color theme="1"/>
        <rFont val="Arial Narrow"/>
        <family val="2"/>
      </rPr>
      <t>No conformidad No. 3: Debilidades en la organización de archivos de gestión.</t>
    </r>
    <r>
      <rPr>
        <sz val="11"/>
        <color theme="1"/>
        <rFont val="Arial Narrow"/>
        <family val="2"/>
      </rPr>
      <t xml:space="preserve">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 (ver anexo No. 2)
El pasado 11 y 12 de noviembre el equipo auditor realizó visita de campo al archivo de gestión de la Subdirección de Acceso a Tierras por Demanda y Descongestión, la cual comprendió la revisión de 208 expedientes documentales de la Serie / Subserie Procesos Agrarios - Revocatoria Directa de Adjudicaciones con el fin de evaluar el grado de gestión de estos, evidenciándose lo siguiente:
	De acuerdo con el FUID suministrado por la dependencia se detectó que el número de expediente 201742007712600606E lo tenían dos procesos diferentes, El Tesoro y El Triunfo.
	El expediente del predio el Reposo con No. 201742007712600620E este contenido en 19 carpetas de las cuales una no tiene rotulo, y se identifica con una nota manuscrita que dice: “Rev-Carpeta 18 El Reposo", otra carpeta se identifica con rotulo, pero no indica la secuencia dentro del expediente como si lo indican las restantes. Las diecisiete (17) carpetas restantes tienen rotulo y se identifican desde la carpeta "tomo 3" consecutivamente hasta el "tomo 17”
	El expediente del predio Alto de la Aurora No.  201742007712600770E presenta enmendadura en el No. de expediente.
	177 expedientes no tienen hoja de control
	31 expedientes tienen hoja de control, pero esta no contiene información asociada a los números de folio
	 192 expedientes no cuentan con foliación correcta
	Los 208 expedientes no cuentan con información de numero de folios ni fechas extremas en el registro de rotulo de carpeta
	Las cajas que contienen las carpetas que conforman los expedientes no registra información del número de expedientes y fechas extremos de los mismos.
</t>
    </r>
  </si>
  <si>
    <r>
      <rPr>
        <b/>
        <sz val="11"/>
        <color theme="1"/>
        <rFont val="Arial Narrow"/>
        <family val="2"/>
      </rPr>
      <t>No Conformidad No. 4: Deficiencias en la atención de las peticiones concernientes con la revocatoria directa de los actos de adjudicación de baldíos a persona natural.</t>
    </r>
    <r>
      <rPr>
        <sz val="11"/>
        <color theme="1"/>
        <rFont val="Arial Narrow"/>
        <family val="2"/>
      </rPr>
      <t xml:space="preserve">
Se evidenciaron deficiencias en los términos y calidad de las respuestas dadas a las peticiones relacionas con la revocatoria directa de los actos de adjudicación de baldíos a persona natural, infringiendo lo establecido en el Articulo 14 y 30 de la Ley 1755 de 2015, así como, el Artículo 5 del Decreto 491 de 2020, lo cual podría generar posibles acciones judiciales, reprocesos, insatisfacción de los usuarios y/o pérdida de la credibilidad institucional.
Se analizó un total de 220 peticiones pertenecientes a la vigencia 2020, a las cuales se les practicaron pruebas relacionadas con disponibilidad del soporte de envío, clasificación documental, eficacia y calidad de la respuesta emitida, así como, su trazabilidad de la información en el sistema Orfeo, evidenciándose lo siguiente:
	12 peticiones allegadas no relacionan respuesta por parte de la Agencia al ciudadano solicitante. 
	56 peticiones presentaron incumplimiento frente a los términos previsto en la Ley para la atención de las peticiones (eficacia). 
	De las 56 peticiones que fueron contestadas extra temporáneamente, 17 no dieron una respuesta de fondo a la solicitud del ciudadano (calidad de la respuesta). 
	De las 115 respuestas dadas en términos, 11 no dieron una respuesta de fondo al peticionario (calidad de la respuesta). 
	8 peticiones se encuentran en los términos establecidos para ser contestadas.
	La petición bajo radicado 20206200027672 del 17/01/2020, presento limitaciones al acceso de la información, toda vez que, no se pudo acceder al contenido del radicado de entrada, situación que impidió su evaluación.
	Las respuestas a peticiones bajo radicados 20204200399631, 20204200818891, 20204100803101, 20204200148981, 20204200096261, 20204200384741 y 20204200083331 referencia que la Entidad se encuentra buscando los expedientes documentales, para lo cual se reseña el caso Aranda mediante el cual se hizo el requerimiento, sin embargo, no se enuncia la fecha de solicitud al ciudadano.  Al consultar los casos Arandas se evidenció que, estos son solicitados el mismo día o el día anterior a dar la respuesta al ciudadano, situación que impide dar una respuesta de fondo al ciudadano. 
Ver Anexo 3. Atención a Peticiones.</t>
    </r>
  </si>
  <si>
    <r>
      <rPr>
        <b/>
        <sz val="11"/>
        <color theme="1"/>
        <rFont val="Arial Narrow"/>
        <family val="2"/>
      </rPr>
      <t>No Conformidad No. 5: Debilidades en la tipificación de documentos según su naturaleza.</t>
    </r>
    <r>
      <rPr>
        <sz val="11"/>
        <color theme="1"/>
        <rFont val="Arial Narrow"/>
        <family val="2"/>
      </rPr>
      <t xml:space="preserve">
Se evidenciaron debilidades en la asignación del tipo documental de acuerdo con la naturaleza del documento, incumpliendo lo establecido en la actividad 4 del procedimiento GEMA-P-002, situación que puede generar riesgos en la recuperación, control y seguridad de la información, distorsión del universo de las peticiones a tratar, así como, la generación de información no fiable, que podría presentar un riesgo en la toma de decisiones.
Se analizó un total de 220 peticiones, a las cuales se les practicaron pruebas relacionadas con disponibilidad del soporte de envío, clasificación documental, eficacia y calidad de la respuesta emitida, así como, su trazabilidad de la información en el sistema Orfeo, evidenciándose lo siguiente:
	9 peticiones fueron tipificadas en una modalidad diferente a la naturaleza que refiere el documento allegado.
	El radicado 20206200292332 fue tipificado como “comunicación oficial”, sin embargo, obedece a una petición, para la cual no se observó respuesta por parte de la Agencia. 
	10 radicados de entrada fueron tipificados como petición, no obstante, su naturaleza obedece a una actuación administrativa, que es atendida por la Agencia a través de procedimientos diferentes al de gestión de peticiones.
	5 radicados de entrada no se les ha definido tipo documental, de los cuales 3 presentan naturaleza de petición.
	5 radicados de salida, asociados a peticiones, presentan una clasificación diferente a la de respuesta a derecho de petición.
	13 radicados de entrada se encuentran clasificados en una serie documental diferente a la de peticiones, sin embargo, su naturaleza y tratamiento fue el de una petición.
	34 radicados de entrada clasificados como peticiones, fueron vinculados a expedientes digitales de Orfeo relacionados con otras series documentales, sin observarse su asocio a un expediente de Peticiones.
	24 radicados de salida clasificados como peticiones, fueron vinculados a expedientes digitales de Orfeo relacionados con otras series documentales, sin observarse su asocio a un expediente de Peticiones.
Ver Anexo 3. Atención a Peticiones.</t>
    </r>
  </si>
  <si>
    <t xml:space="preserve"> ACCIÓN DE MEJORA</t>
  </si>
  <si>
    <t>Grupo Gestión Documental</t>
  </si>
  <si>
    <t>Grupo Gestión Documental
Oficina de Control Interno</t>
  </si>
  <si>
    <r>
      <rPr>
        <b/>
        <sz val="11"/>
        <color theme="1"/>
        <rFont val="Arial Narrow"/>
        <family val="2"/>
      </rPr>
      <t>1</t>
    </r>
    <r>
      <rPr>
        <sz val="11"/>
        <color theme="1"/>
        <rFont val="Arial Narrow"/>
        <family val="2"/>
      </rPr>
      <t xml:space="preserve">. Matriz de asignación mensual
</t>
    </r>
    <r>
      <rPr>
        <b/>
        <sz val="11"/>
        <color theme="1"/>
        <rFont val="Arial Narrow"/>
        <family val="2"/>
      </rPr>
      <t>2</t>
    </r>
    <r>
      <rPr>
        <sz val="11"/>
        <color theme="1"/>
        <rFont val="Arial Narrow"/>
        <family val="2"/>
      </rPr>
      <t xml:space="preserve">. Matriz de seguimiento de tiempos de respuesta
</t>
    </r>
    <r>
      <rPr>
        <b/>
        <sz val="11"/>
        <color theme="1"/>
        <rFont val="Arial Narrow"/>
        <family val="2"/>
      </rPr>
      <t>3</t>
    </r>
    <r>
      <rPr>
        <sz val="11"/>
        <color theme="1"/>
        <rFont val="Arial Narrow"/>
        <family val="2"/>
      </rPr>
      <t xml:space="preserve">. Matriz de seguimiento a los certificados de envío cargados en el sistema de ORFEO
</t>
    </r>
    <r>
      <rPr>
        <b/>
        <sz val="11"/>
        <color theme="1"/>
        <rFont val="Arial Narrow"/>
        <family val="2"/>
      </rPr>
      <t>4</t>
    </r>
    <r>
      <rPr>
        <sz val="11"/>
        <color theme="1"/>
        <rFont val="Arial Narrow"/>
        <family val="2"/>
      </rPr>
      <t xml:space="preserve">. Protocolo publicado
</t>
    </r>
    <r>
      <rPr>
        <b/>
        <sz val="11"/>
        <color theme="1"/>
        <rFont val="Arial Narrow"/>
        <family val="2"/>
      </rPr>
      <t>5</t>
    </r>
    <r>
      <rPr>
        <sz val="11"/>
        <color theme="1"/>
        <rFont val="Arial Narrow"/>
        <family val="2"/>
      </rPr>
      <t>. Capacitación ORFEO</t>
    </r>
  </si>
  <si>
    <r>
      <rPr>
        <b/>
        <sz val="11"/>
        <color theme="1"/>
        <rFont val="Arial Narrow"/>
        <family val="2"/>
      </rPr>
      <t>1</t>
    </r>
    <r>
      <rPr>
        <sz val="11"/>
        <color theme="1"/>
        <rFont val="Arial Narrow"/>
        <family val="2"/>
      </rPr>
      <t xml:space="preserve">. Organizar y asignar las peticiones por tiempos de entrada y/o días de vencimiento para su atención dentro de los términos que establece la Ley. 
</t>
    </r>
    <r>
      <rPr>
        <b/>
        <sz val="11"/>
        <color theme="1"/>
        <rFont val="Arial Narrow"/>
        <family val="2"/>
      </rPr>
      <t>2</t>
    </r>
    <r>
      <rPr>
        <sz val="11"/>
        <color theme="1"/>
        <rFont val="Arial Narrow"/>
        <family val="2"/>
      </rPr>
      <t xml:space="preserve">. Realizar clasificación por asignación a los grupos internos de la Subdirección de Seguridad Jurídica e identificar las respuestas que pronto se vencerán, con el objeto de generar alertas tempranas.
</t>
    </r>
    <r>
      <rPr>
        <b/>
        <sz val="11"/>
        <color theme="1"/>
        <rFont val="Arial Narrow"/>
        <family val="2"/>
      </rPr>
      <t>3</t>
    </r>
    <r>
      <rPr>
        <sz val="11"/>
        <color theme="1"/>
        <rFont val="Arial Narrow"/>
        <family val="2"/>
      </rPr>
      <t xml:space="preserve">. Realizar seguimiento a los certificados de envío en el sistema ORFEO, y en caso tal, requerir a la Subdirección Administrativa y Financiera para que realicen el cargue de los certificados de envío en el sistema ORFEO.
</t>
    </r>
    <r>
      <rPr>
        <b/>
        <sz val="11"/>
        <color theme="1"/>
        <rFont val="Arial Narrow"/>
        <family val="2"/>
      </rPr>
      <t>4</t>
    </r>
    <r>
      <rPr>
        <sz val="11"/>
        <color theme="1"/>
        <rFont val="Arial Narrow"/>
        <family val="2"/>
      </rPr>
      <t xml:space="preserve">. Elaborar el protocolo para la atención de solicitudes que requieren información adicional o casos especiales.
</t>
    </r>
    <r>
      <rPr>
        <b/>
        <sz val="11"/>
        <color theme="1"/>
        <rFont val="Arial Narrow"/>
        <family val="2"/>
      </rPr>
      <t>5.</t>
    </r>
    <r>
      <rPr>
        <sz val="11"/>
        <color theme="1"/>
        <rFont val="Arial Narrow"/>
        <family val="2"/>
      </rPr>
      <t xml:space="preserve"> Capacitar al personal en el manejo adecuado de la nueva versión del sistema ORFEO, para autocontrol respecto al vencimineto de los términos de respuesta a las peticiones y solicitudes.</t>
    </r>
  </si>
  <si>
    <r>
      <rPr>
        <b/>
        <sz val="11"/>
        <color theme="1"/>
        <rFont val="Arial Narrow"/>
        <family val="2"/>
      </rPr>
      <t>27/07/2021.</t>
    </r>
    <r>
      <rPr>
        <sz val="11"/>
        <color theme="1"/>
        <rFont val="Arial Narrow"/>
        <family val="2"/>
      </rPr>
      <t xml:space="preserve">  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r>
  </si>
  <si>
    <r>
      <rPr>
        <b/>
        <sz val="11"/>
        <color theme="1"/>
        <rFont val="Arial Narrow"/>
        <family val="2"/>
      </rPr>
      <t>27/07/2021.</t>
    </r>
    <r>
      <rPr>
        <sz val="11"/>
        <color theme="1"/>
        <rFont val="Arial Narrow"/>
        <family val="2"/>
      </rPr>
      <t xml:space="preserve">  La acción se encuentra en términos para su ejecución.</t>
    </r>
  </si>
  <si>
    <r>
      <rPr>
        <b/>
        <sz val="11"/>
        <color theme="1"/>
        <rFont val="Arial Narrow"/>
        <family val="2"/>
      </rPr>
      <t xml:space="preserve">27/07/2021.  </t>
    </r>
    <r>
      <rPr>
        <sz val="11"/>
        <color theme="1"/>
        <rFont val="Arial Narrow"/>
        <family val="2"/>
      </rPr>
      <t>Se allegaron capturas de pantalla de capacitaciones en Orfeo y Archivo y Gestión Documental, sin embargo, estas datan de agosto de 2020 y la acción de mejora fue planificada para ejecución para el periodo comprendido del  15/02/2021 al 28/05/2021.</t>
    </r>
  </si>
  <si>
    <r>
      <rPr>
        <b/>
        <sz val="11"/>
        <color theme="1"/>
        <rFont val="Arial Narrow"/>
        <family val="2"/>
      </rPr>
      <t xml:space="preserve">27/07/2021.  </t>
    </r>
    <r>
      <rPr>
        <sz val="11"/>
        <color theme="1"/>
        <rFont val="Arial Narrow"/>
        <family val="2"/>
      </rPr>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r>
  </si>
  <si>
    <r>
      <rPr>
        <b/>
        <sz val="11"/>
        <color theme="1"/>
        <rFont val="Arial Narrow"/>
        <family val="2"/>
      </rPr>
      <t xml:space="preserve">27/07/2021. </t>
    </r>
    <r>
      <rPr>
        <sz val="11"/>
        <color theme="1"/>
        <rFont val="Arial Narrow"/>
        <family val="2"/>
      </rPr>
      <t xml:space="preserve"> 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r>
  </si>
  <si>
    <r>
      <rPr>
        <b/>
        <sz val="11"/>
        <color theme="1"/>
        <rFont val="Arial Narrow"/>
        <family val="2"/>
      </rPr>
      <t xml:space="preserve">27/07/2021.  </t>
    </r>
    <r>
      <rPr>
        <sz val="11"/>
        <color theme="1"/>
        <rFont val="Arial Narrow"/>
        <family val="2"/>
      </rPr>
      <t>Se allegaron 155 hojas de control, sin embargo, es preciso se allegue evidencias relacionadas con foliación, rotulación de cajas y carpetas por expediente intervenido.
La acción de mejora se encuentra en términos presentó avances de gestión documentados.</t>
    </r>
  </si>
  <si>
    <r>
      <rPr>
        <b/>
        <sz val="11"/>
        <color theme="1"/>
        <rFont val="Arial Narrow"/>
        <family val="2"/>
      </rPr>
      <t>27/07/2021.</t>
    </r>
    <r>
      <rPr>
        <sz val="11"/>
        <color theme="1"/>
        <rFont val="Arial Narrow"/>
        <family val="2"/>
      </rPr>
      <t xml:space="preserve">  La acción de mejora se encuentra en términos para su ejecución, no reportó avances de gestión documentados.</t>
    </r>
  </si>
  <si>
    <r>
      <rPr>
        <b/>
        <sz val="11"/>
        <color theme="1"/>
        <rFont val="Arial Narrow"/>
        <family val="2"/>
      </rPr>
      <t>27/07/2021.</t>
    </r>
    <r>
      <rPr>
        <sz val="11"/>
        <color theme="1"/>
        <rFont val="Arial Narrow"/>
        <family val="2"/>
      </rPr>
      <t xml:space="preserve">  Acción de mejora en términos para su ejecución</t>
    </r>
  </si>
  <si>
    <r>
      <rPr>
        <b/>
        <sz val="11"/>
        <color theme="1"/>
        <rFont val="Arial Narrow"/>
        <family val="2"/>
      </rPr>
      <t>27/07/2021.</t>
    </r>
    <r>
      <rPr>
        <sz val="11"/>
        <color theme="1"/>
        <rFont val="Arial Narrow"/>
        <family val="2"/>
      </rPr>
      <t xml:space="preserve">  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r>
  </si>
  <si>
    <t>AMI-164</t>
  </si>
  <si>
    <t>AMI-165</t>
  </si>
  <si>
    <t>AMI-166</t>
  </si>
  <si>
    <t>AMI-167</t>
  </si>
  <si>
    <t>AMI-168</t>
  </si>
  <si>
    <t>AMI-169</t>
  </si>
  <si>
    <t>AMI-170</t>
  </si>
  <si>
    <t>AMI-171</t>
  </si>
  <si>
    <t>AMI-172</t>
  </si>
  <si>
    <t>AMI-173</t>
  </si>
  <si>
    <t>Auditoría Seguridad Jurídica sobre la Titularidad de la Tierra y los Territorios - Gestión de Formalización</t>
  </si>
  <si>
    <r>
      <rPr>
        <b/>
        <sz val="11"/>
        <color theme="1"/>
        <rFont val="Arial Narrow"/>
        <family val="2"/>
      </rPr>
      <t>No Conformidad No. 1. Desactualización de los Documentos del Sistema Integrado de Gestión de la ANT, con la normatividad actual y el proceso que realiza la Agencia.</t>
    </r>
    <r>
      <rPr>
        <sz val="11"/>
        <color theme="1"/>
        <rFont val="Arial Narrow"/>
        <family val="2"/>
      </rPr>
      <t xml:space="preserve">
De conformidad con los documentos soportes correspondientes al proceso. Se evidencia:
1. Caracterización: Seguridad Jurídica sobre la Titularidad de la Tierra y los Territorios. SEJUTCaracterización.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t>
    </r>
  </si>
  <si>
    <r>
      <rPr>
        <b/>
        <sz val="11"/>
        <color theme="1"/>
        <rFont val="Arial Narrow"/>
        <family val="2"/>
      </rPr>
      <t xml:space="preserve">No conformidad N.3 Debilidades en la efectividad (tiempo) del proceso de Formalización de Predios. </t>
    </r>
    <r>
      <rPr>
        <sz val="11"/>
        <color theme="1"/>
        <rFont val="Arial Narrow"/>
        <family val="2"/>
      </rPr>
      <t xml:space="preserve">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deTierras, si no de lo contrario, son rezagos del Ministerio de Agricultura y Desarrollo Rural Ver. Ver Anexo 1. Verificación Proceso Formalización Predios Rurales. </t>
    </r>
  </si>
  <si>
    <t>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t>
  </si>
  <si>
    <t>Desactualización del Procedimiento: Gestión de la Formalización de la Propiedad. Código SEJUT-P-004. Versión 1. Fecha 31-may-17.</t>
  </si>
  <si>
    <t xml:space="preserve">2. Eliminar el documento SEJUT-P-004 “Gestión de formalización de la propiedad" versión 1, del 31 de mayo de 2017. </t>
  </si>
  <si>
    <t>3. Actualizar o Eliminar del Sistema Integrado de Gestión, el contenido Guía SEJUT-G-002 “Acuerdos por la Formalización con Entidades Territoriales, Gremios y Organizaciones Privadas".</t>
  </si>
  <si>
    <t xml:space="preserve">1. Actualizar la caracterización del proceso "Seguridad Jurídica sobre la Titularidad de la Tierra y los Territorios" versión 1, de marzo de 2017, para  incluir la normatividad vigente asociada al procedimiento de formalización.
</t>
  </si>
  <si>
    <t>4. Actualizar las fichas técnicas de salida del producto SEJUT –FT- 009 y SEJUT – FT-010 para vincular la totalidad de requisitos legales de los documentos asociados.</t>
  </si>
  <si>
    <t>1. Documento actualizado</t>
  </si>
  <si>
    <t>2. Documento eliminado</t>
  </si>
  <si>
    <t>3. Documento actualizado o eliminado</t>
  </si>
  <si>
    <t>4. Documento actualizado</t>
  </si>
  <si>
    <t>AMI-174</t>
  </si>
  <si>
    <t>AMI-175</t>
  </si>
  <si>
    <t>AMI-176</t>
  </si>
  <si>
    <t>Evaluación del Sistema de Control Interno Contable - Vigencia 2020</t>
  </si>
  <si>
    <r>
      <rPr>
        <b/>
        <sz val="11"/>
        <color theme="1"/>
        <rFont val="Arial Narrow"/>
        <family val="2"/>
      </rPr>
      <t xml:space="preserve">27/07/2021.  </t>
    </r>
    <r>
      <rPr>
        <sz val="11"/>
        <color theme="1"/>
        <rFont val="Arial Narrow"/>
        <family val="2"/>
      </rPr>
      <t>Acción de mejora en términos para su ejecución</t>
    </r>
  </si>
  <si>
    <t xml:space="preserve">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t>
  </si>
  <si>
    <t xml:space="preserve">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t>
  </si>
  <si>
    <t>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respondian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t>
  </si>
  <si>
    <t>Las actividades 4 y 5 actualmente están en ejecución y se proyectan para ser atendidas en el segundo semestre de 2021. 
Así mismo, se tiene que las actividades aquí descritas se encuentran en término.</t>
  </si>
  <si>
    <t>Se estableció la elección de los representantes principales y representantes suplentes, por medio de la Resolución 2526 de 2019 de 1º de marzo de 2019 “por la cual se designan los integrantes y se conforma el comité Paritario de Seguridad y Salud en el Trabajo de la Agencia Nacional de Tierras”, el nombramiento se encuentra vigente sin embargo no se evidencian las actas de sesión de los meses de enero, febrero y marzo de 2020. El comité debe sesionar mínimo una vez al mes, se sugiere mantener la rigurosidad de las sesiones, toda vez que la finalidad del comité es vigilar que las actividades para la seguridad y salud de los trabajadores se estén cumpliendo, luego deben ser referente en el cumplimiento de las propias a efectos de poder ser garante para el resto de la entidad.</t>
  </si>
  <si>
    <t>Este tema puntual se trató en las jornadas de Inducción, se incluyen los temas de identificación y el control de peligros y riesgos en su trabajo y la prevención de accidentes de trabajo y enfermedades laborales a los Funcionarios vinculados a la ANT, Mediante correo electrónico del 22 de mayo, la líder del sistema reporta que durante la vigencia 2020 no se realizó la revisión del programa de capacitación en seguridad y salud en el trabajo -SST, sino la aprobación de diferentes capacitaciones relacionadas, se sugiere dar mayor relevancia al programa de capacitaciones teniendo en cuenta que es una herramienta fundamental en la prevención.</t>
  </si>
  <si>
    <t>Mediante correo electrónico de 30 de marzo de 2021 dirigido a funcionarios y contratistas de la ANT, la Subdirección de Talento Humano realizó la Socialización de la rendición de cuentas del sistema para la correspondiente vigencia 2020. El documento socializado es un informe de las actividades realizadas durante la vigencia, incluyendo, la Autoevaluación de los estándares mínimos del Sistema de Gestión de la Seguridad y Salud en el Trabajo SG -SST, los Documentos implementados y/o actualizados del SG-SST, las Actividades Subprograma de Medicina Preventiva y del Trabajo, el ANÁLISIS ESTADÍSTICO DE ACCIDENTES LABORALES, EL ANÁLISIS DE AUSENTISMO ENFERMEDAD GENERAL, EL ANÁLISIS DE AUSENTISMO POR PERMISOS Y/O INCENTIVO, CUADRO DE COSTOS AUSENTISMO. Se recomienda incluir todos los niveles de la empresa ya que en cada uno de ellos hay responsabilidades sobre la Seguridad y Salud en el Trabajo.</t>
  </si>
  <si>
    <t>Mediante correo electrónico del 23/05/2021 se indica que " los documentos allí señalados ya están foliados archivados, en estos momentos están siendo manejados por el área de gestión documental" si bien los documentos existen, no se encuentran disponibles y de fácil acceso y consulta, evidencia de ello mismo fue la dificultad para obtener todo lo solicitado en este ejercicio auditor, Se recomienda mayor organización de ellos y la disposición de los mismos para fácil consulta de los trabajadores de la entidad.</t>
  </si>
  <si>
    <t>Mediante correo electrónico del 23/05/2021 se indica que la Entidad realiza adquisición es a través de SECOP II para Bienes de características técnicas uniformes en las cuales se verifica ya en etapa de pago que existan los pagos al sistema de Seguridad Social; para los Procesos que gestión a directamente la ANT en los estudios previos del proceso de contratación en el ítem Requisitos Habilitantes Jurídicos, 2.2. Anexo Técnico se le solicita al proveedor que acredite el cumplimiento con la implementación del SG-SST, el cual es un punto que se evalúa en los requisitos técnicos habilitantes, se anexó como evidencia formato de estudios previos correspondiente a la contratación de Exámenes Médicos pre ocupacionales, exámenes médicos ocupacionales periódicos (programadas o por cambios de ocupación), exámenes médicos post ocupacionales o de egreso y exámenes post incapacidad o por reintegro para los servidores públicos de la entidad. Revisada la forma ADQBS-F-002 ESTUDIOS PREVIOS V3 de fecha 17/07/2019, última versión disponible en la intranet en el proceso de ADQUISICIÓN DE BIENES Y SERVICIOS, se evidencia que el formato no incluye ningún requisito ni verificación de aspectos relacionados al cumplimiento del Sistema de Gestión de la Seguridad y Salud en el trabajo, a través del formato se da cumplimiento a los procedimientos establecidos para la adquisición de bienes y servicios, es importante establecer que cada proceso de adquisición tiene su propio documento de estudios previos y allí sus propios requerimientos frente al sistema sin embargo en este momento no es posible garantizar de manera total que en cada compra o adquisición se evalúen las disposiciones que correspondan, pues se está dejando al arbitrio de quien elabora el documento de estudios previos la consideración, sí o no, de los aspectos del sistema, se sugiere involucrar desde el formato de estudios previos de manera obligatoria esta consideración.</t>
  </si>
  <si>
    <t>Mediante correo electrónico de 20/05/2021 se aporta el documento "caracterización de accidentalidad 2020" en él se lleva el registro estadístico y el análisis de la accidentalidad, Adicionalmente el resultado se vinculó a la rendición de cuentas comunicada por la Subdirección, allí se relacionaron 2 accidentes con sus conclusiones sin embargo son conclusiones dirigidas exclusivamente al personal que se accidentó, por ello, se sugiere ampliar las conclusiones del análisis a efectos de poder tomar medidas para mejorar el sistema.</t>
  </si>
  <si>
    <t>La ANT da aplicación a la metodología GTC 45 se refleja en el uso de la Matriz de identificación de peligros, evaluación, valoración de riesgos y establecimiento de controles, estas matrices han sido diligenciadas siguiendo el INSTRUCTIVO PARA LA IDENTIFICACIÓN DE PELIGROS, EVALUACION Y VALORACION DE LOS RIESGOS - DETERMINACION DE LOS CONTROLES, este documento se aporta mediante correo electrónico de 24/05/2021, sin embargo se observa que el documento no se encuentra fechado ni publicado en los documentos de gestión del proceso, se sugiere hacerlo parte de la documentación oficial a efectos de que sea vinculante su uso. Como quiera que la matriz tiene por objeto contar con un reconocimiento detallado de los Peligros a que están expuestos los distintos grupos de trabajadores en la entidad determinando los efectos que pueden ocasionar a la salud de los trabajadores, a la estructura organizacional y productiva de la entidad, se sugiere revisar la implementación de la metodología pues como resultado de este ejercicio se identificaron algunos riesgos no contemplados por las dependencias en dichas matrices.</t>
  </si>
  <si>
    <t>Para la vigencia 2020 en atención al riesgo Covid - 19 se entregaron EPP de bioseguridad, se anexaron evidencias para las sedes y UGTS y PAT de la entidad, sin embargo Se evidencian actas de entrega de EPP SIN FIRMAR para las fechas *31 de julio de 2020
Jesús Antonio Sanabria Vergara Roberto José Díaz López Andrés Restrepo Giraldo Rafael Hurtado Leider Eliecer Chate Tumbó Yaro Armando Perea Mosquera Hugo Hernán Zuleta Sánchez Jorge Enrique Rincón Viancha Juan Alberto Cortez Gómez Sandra Susana Trujillo Ramírez
* 05 de agosto Actas de entrega elementos de protección personal contingencia COVID – 19 - Sin firmar. Edgar Alfredo Gutiérrez Rivera Lilibeth Aguilera Púa Juan Manuel Noguera Myriam Andrea Calderón Jiménez Abel Enrique Guzmán Lacharme Rodolfo Tomas Aycardi Morinelly Edgar Alfredo Gutiérrez Rivera * 28 Agosto Acta de entrega elementos de protección personal contingencia COVID – 19 - Sin firmar. Juan Manuel Noguera Fanny Ochoa Si bien se cumple con la obligación de entrega, se sugiere asegurarse de la correcta documentación de la evidencia de esta actividad.</t>
  </si>
  <si>
    <t>Mediante correo electrónico del 24/05/2021 se anexó la constancia de la realización de la auditoría anual por parte de la ARL, para la vigencia 2020 se evidencia una calificación de 98%, No se evidencia que la misma haya sido planificada con la participación del Comité Paritario de Seguridad y Salud en el Trabajo. Si bien la realización de esta actividad se puede apoyar en la gestión de la ARL es necesario garantizar que se da cumplimiento al requisito de la norma, por ello se sugiere dar al Comité la oportunidad de aportar en la planeación de la auditoria.</t>
  </si>
  <si>
    <t>Frente al Ítem Inducción y re inducción en Salud y Seguridad en el Trabajo, criterio establecido en la Resolución 312 de 219, mediante correo electrónico del 20/05/2021 se recibe base de datos de los 41 funcionarios vinculados en 2020 a los cuales se les comunico de la inducción.
Adicionalmente se evidencia el correo institucional del 06/08/2020 mediante el cual la Subdirección de Talento Humano remite el curso de inducción para contratistas con el link y las instrucciones correspondientes haciendo énfasis en la obligación de participar en las actividades de capacitación en seguridad y salud en el trabajo.
No se evidenciaron actividades de reinducción por lo que se sugiere documentar las mismas.</t>
  </si>
  <si>
    <t>Frente a la Revisión del sistema por la alta dirección, criterio establecido en el art 2.2.4.6.31 del Decreto 1072 de 2015 y también en la Resolución 312 de 2019, se establece que la misma implícita en la planeación hecha para el año 2021, para el cual se aportó el plan de trabajo aprobado. Se sugiere Documentar la revisión del Sistema de Gestión de SST, así como su socialización con el COPASST y el Líder del Sistema.</t>
  </si>
  <si>
    <t>Frente a la ejecución de medidas de prevención y control frente a peligros/riesgos identificados criterio establecido en la Resolución 312 de 2019: Mediante Correo electrónico del 20/05/2021 se aportaron las evidencias de la realización de actividades preventivas, se resalta la realización de actividades para prevenir la fatiga visual acorde con las disposiciones de trabajo en casa, igualmente las actividades de promoción de Estilos de Vida Saludable del Programa Riesgo Cardiovascular. Teniendo en cuenta que la actualización de la identificación de peligros para esta vigencia se dio en razón a la pandemia Covid -19 y que por ello se priorizo el trabajo en casa las capacitaciones se enfocaron en el peligro Biológico COVID 19 para esto se programó las capacitaciones por dependencias dirigida a todos los funcionarios y colaboradores, mediante correo electrónico del 22 de mayo de 2021 se adjuntan las evidencias de la realización de estas sesiones.
Adicionalmente El reporte de Rendición de cuentas incluye las Actividades del Subprograma de Medicina Preventiva y del Trabajo en el cual se hicieron en la vigencia 2020: * 288 exámenes médicos ocupacionales * Registro estadístico de la prevalencia y la incidencia de la enfermedad laboral.
Para el año 2020 se presentaron cinco incapacidades osteomusculares por Cervicalgia, no obstante en la entidad no se tiene registro enfermedades calificadas de origen laboral * Banners prevención del tabaquismo y consumo de drogas. * Apoyo de fisioterapeuta en la realización de las Pausas activas •Capacitación cuidado de las manos •Capacitación higiene postural * Pausas activas visuales •Capacitación Prevención enfermedades visuales. * Banner que son los estilos de vida saludable •Banner Alimentación saludable
Pese a lo anterior, en la prueba de recorrido realizada a las instalaciones de la sede el CAN el 18 de mayo de 2021 (Ver Anexo 1) se evidenció la insuficiente aplicación de medidas de prevención y control frente a los riesgos identificados así: 1. En las oficinas correspondientes a la Dirección de asuntos étnicos se evidenció la disposición de archivos y papeles que generan limitan la movilidad, las carpetas se cruzan con los cables de los computadores y pueden ser un factor de riesgo que genere accidentes, también pueden incrementar el riesgo eléctrico y generan contaminación visual. En la matriz de Dirección de Asuntos Étnicos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En las oficinas correspondientes a la Dirección de Acceso a tierras 6 piso se evidenció la disposición de cajas de archivos y papeles que generan riesgo de accidentes, limitan la movilidad, generan contaminación visual y posible inapropiado ambiente de trabajo. En la matriz de Dirección de Acceso a tierras para las actividades del grupo de correspondencia se encuentra identificado el riesgo como “Falta de orden y aseo, sistema de archivo insuficiente, plano de trabajo desbordado con expedientes” clasificado como riesgo Locativo de un alto nivel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También se encuentra identificado el riesgo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3. En el 1 piso se evidencio la disposición de cajas de archivo e insumos de papelería obstaculizando el paso en los corredores y generando riesgos de caídas En la matriz de Secretaria General para el proceso de Gestión documental se encuentra identificado el riesgo como “Falta de orden y aseo, sistema de archivo insuficiente, plano de trabajo desbordado con expedientes” clasificado como riesgo Locativo de nivel medio de exposición, de frecuencia de exposición continua, se detectan insuficientes medidas de intervención – No se evidencia en práctica el control administrativo previsto cual es Implementar sistema de almacenamiento y programa de orden y aseo. Esta situación podría impactar o incrementar la posibilidad de ocurrencia de otros riesgos como son los cortos circuitos y la exposición a agentes biológicos que reposan en las carpetas y el papel de archivo.
4. En el almacén se evidencio un alto cumulo de materiales, y la disposición de cajas de piso a techo, lo cual genera riesgos de caídas y accidentes, La persona de manejo de almacén se encuentra usando calzado casual y no tiene certificado de curso de alturas. En la matriz de Secretaria General para el proceso de ALMACEN se encuentra identificado el riesgo como “almacenamiento inadecuado, caída de objetos a distinta altura, caída de objetos por desplome y derrumbe” clasificado como Locativo, se detectan insuficientes medidas de intervención – No se evidencia en práctica el control administrativo previsto cual es Implementar programa de orden y aseo para la bodega, implementar un sistema de estructuras para un almacenamiento adecuado de todos los elementos, demarcación de áreas, adicionalmente no se evidencia el uso de los elementos de protección personal identificados: zapato de seguridad.</t>
  </si>
  <si>
    <t>Frente a las Inspecciones a Instalaciones, maquinaria y equipo, criterio establecido en la Resolución 312 de 2019 y de manera interna en el Instructivo Programa de Inspecciones de Seguridad. Mediante correo electrónico del 24/05/2021 se allega al equipo auditor los informes de las inspecciones realizadas con respecto a la carga combustible y la señalización de las UGTS y las sedes ubicadas en Bogotá, así mismo el cronograma de las inspecciones realizadas, Revisada la documentación aportada se tiene que la mayoría de informes se registran en formatos de la ARL Positiva, los formatos no se encuentran firmados y en algunos no es posible identificar quien realizó la inspección, no se evidencia en ellos la participación del COPASST. Es importante resaltar que la ANT cuenta con el documento GTHU-I-007-PROGRAMA-DE-INSPECCIONES-DE-SEGURIDAD, es un instructivo al cual no se le da cumplimiento con la documentación aportada, pues allí se establece que estas inspecciones las debe hacer personal interno de la ANT, y se establece el uso de las listas de verificación que para el caso no fueron aportadas.</t>
  </si>
  <si>
    <t>Frente a las Acciones preventivas y/o correctivas; Acciones de mejora, criterio establecido en el art 2.2.4.6.33 del Decreto 1072 de 2015 y también en la Resolución 312 de 2019.
En respuesta recibida mediante correo electrónico del 24/05/2021, Se adjunta el plan de trabajo firmado por la alta dirección para 2021 sin embargo allí no se evidencia la implementación de las acciones preventivas, correctivas y de mejora, con base en los resultados de la supervisión y medición de la eficacia del Sistema de Gestión de la Seguridad y Salud en el Trabajo (SG-SST).
Respecto de las acciones correctivas producto de requerimientos o recomendaciones, criterio establecido en la Resolución 312 de 2019 se tiene que: En respuesta recibida mediante correo electrónico del 24/05/2021, Se indica que la ANT no tiene solicitudes realizadas por las autoridades administrativas o por la ARL, sin embargo en los formatos aportados como inspecciones realizadas con respecto a la carga combustible y la señalización de las UGTS y las sedes ubicadas en Bogotá, que fueron realizadas por la ARL, si se dejaron recomendaciones de las cuales no se evidencia la toma de acción para las correcciones, para la ilustración del hallazgo se resaltan algunas de esas recomendaciones, por favor ir a los documentos original al momento de formular el plan de acción: UGT CUCUTA - se recomienda colocar señalización al botiquín metálico y cambio por botiquín portátil, se recomienda colocar señalización ruta de evacuación y salida de emergencia, se observa que en el segundo piso no se cuenta con dos extintores. Estudio de Seguridad Industrial - sede bodega carrera 56 # 5c -88: Se evidencia falta de señalización de extintor y baja dotación de insumos para el mismo.se requieren 2, se probó detector de humo y este no funciono. Estudio de Seguridad Industrial sede edificio carrera 13 # 54-55 Bogotá, PISO 6 sede chapinero: el extintor que se encuentra en esta sede esta vencido, se recomienda de manera urgente su mantenimiento o cambio.
FORMATO INFORME TÉCNICO DE ASESORÍA EN EL SGSST - Informe de Carga Combustible PASTO: El número de extintores es suficiente sin embargo se encuentran vencidos y mal señalizados FORMATO INFORME TÉCNICO DE ASESORÍA EN EL SGSST - Informe de Carga Combustible VILLAVICENCIO LOS 4 EXTINTORES MULTIPROPÓSITO DE 20 LIBRAS ESTÁN VENCIDOS</t>
  </si>
  <si>
    <t>Gestión Talento Humano</t>
  </si>
  <si>
    <t xml:space="preserve">1. ¿Por qué no se cuenta con actas de reunión del COPASST de los meses de enero, febrero y marzo de 2020?.
Porque no se llevaron acabo las reuniones del COPASST en los meses mencionados.
2. ¿Por qué no se llevaron las reuniones en los meses mencionados?  
porque el comité estaba conformado por personal que pertenecía a la planta temporal nombrados mediante votación para representación de los trabajadores, la prorroga de dicha planta fue hasta el 31 de diciembre de 2019. 
3. ¿Por qué no se dio aviso oportuno a los integrantes de los comités para que se reunieran en los meses de enero a marzo?
Mediante memorandos remitidos a los miembros del comité en el mes de enero de 2020 se les informo la nueva conformación de los integrantes del mismo. 
4. ¿Por qué si los miembros del comité ya conocían la nueva dinámica del comité no hicieron los comités 
Por falta de planeación del tiempo para dar cumplimiento a las funciones del comité 
5. ¿Por qué hubo falta de planeación?
No se cuenta con una programación aprobada dentro de las sesiones del comité. </t>
  </si>
  <si>
    <t xml:space="preserve">1. ¿Por qué la matriz de peligros no se realiza por centro de trabajo y no por dependencias?
Sí bien es cierto todas las dependencias están expuestas a los mismos riesgos al interior de la entidad, no todas desarrollan las mismas actividades 
2.  ¿Por qué no todas las dependencias están expuestas a los mismos riesgos?
Hay dependencias que hacen salidas a campo, como otras que desarrollan sus actividades en las oficinas de la entidad. 
3. ¿Por qué no se valida la posibilidad de hacer la actualización de la matriz de peligro por centros de trabajo?
Para el momento de hacer la actualización de las matrices se verificara que tan viable es hacerla por centro de trabajo y no por dependencias como se tiene en la actualidad previa asesoría de la ARL Positiva.
</t>
  </si>
  <si>
    <t>1. ¿Por qué el documento en Excel plan de capacitaciones anual del SG-SST no esta fechado?
porque es un documento anexo del plan de capacitaciones mas no es el oficial 
2. ¿Por qué no es el documento oficial?
Es un documento anexo para hacerle seguimiento a la ejecución de las capacitaciones programadas en el plan institucional de capacitaciones relacionado con SST
3. ¿Por qué no se presento el documento general plan institucional de capacitaciones?
Porque en el momento de presentar la solicitud realizada por el área auditora, se asumió que era suficiente con presentar la ejecución de las capacitaciones programadas para SST, que de igual manera son las mismas capacitaciones programadas en el Plan Institucional de Capacitaciones  
4. ¿Por qué no se revisa el plan de capacitaciones del SG-SST?
Se hará una revisión del plan anual de capacitaciones verificando que se en centre fechado.</t>
  </si>
  <si>
    <t xml:space="preserve">1. ¿Por qué  durante la vigencia 2020 no se realizó la revisión del programa de capacitación en SST?
Porque no se vio la necesidad de hacer la revisión del programa de capacitación 
2. ¿Por qué no se vio la necesidad de hacer la revisión del programa de capacitaciones? 
Dado que en el año 2020 se dio inicio a la pandemia del COVID -19, se esperaba que fuera un tema transitorio.
3. ¿Por qué  se esperaba que fuera un tema transitorio?
Porque es un tema nuevo que esta viviendo el mundo entero y no se tiene la experiencia para saber el comportamiento del virus, se esperaba que pasara pronto para darle continuidad al programa de capacitación propuesto
4.¿Por qué se dio continuidad al programa de capacitaciones?
Porque habían unas capacitaciones programadas las cuales eran necesario ejecutarlas 
5. ¿Por qué era necesario ejecutar las capacitaciones?
Era necesario ejecutarlas para dar cumplimiento al plan institucional de capacitaciones sin embargo, se  revisara y se incluirá las capacitaciones que se considere necesario previa verificación y/o aprobación del COPASST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</si>
  <si>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</si>
  <si>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</si>
  <si>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no se incluyo a todos los niveles de la entidad en la rendición de cuentas del SG-SST?
Porque la rendición de cuentas realizada para el año 2020, se hizo sobre la ejecución del SG-SST 
2. ¿Por qué no se incluye a todos los niveles de la entidad en la rendición de cuentas?
Se tendrá en cuenta para la rendición de cuentas del SG-SST para el año 2021. 
Falta una metodología estructurada para la elaboración de la rendición de cuentas del SG-SST dentro de la Agencia Nacional de Tierras, que contemple la participación de todos los niveles de la entidad. </t>
  </si>
  <si>
    <t xml:space="preserve">1. ¿Por qué los documentos no se encuentran disponibles? 
Los documentos del SG-SST sí se encuentra disponibles para la revisión de quienes necesiten consultarlo 
2. ¿Por qué no se cumplió con los tiempos de entrega de la información?
Por que se esta priorizando del trabajo en casa que se tiene en la ANT impactó los tiempos de la recopilación de la información
3. ¿Por qué hubo dificultad para la entrega de la información?
En el ejercicio de la auditoría se presentaron demoras en el envío por el volumen de la documentación solicitada y la carga laboral en que se encuentra la STH.  
4. ¿Por qué los documentos no son de fácil acceso?
Los documentos del SG-SST sí son de fácil acceso ya que están debidamente foliados en la STH y se en cuenta publicados en la carpeta compartida de la Subdirección de Talento Humano 
5. ¿Por qué los documentos del SG-SST no son de fácil consulta?
Esto puede presentarse porque la carpeta compartida no contaba con todos los documentos actualizados en la carpeta compartida de talento humano en el momento de la auditoria. </t>
  </si>
  <si>
    <t xml:space="preserve">1. ¿Por qué en los estudios previos no se contempla el requisito de verificación de aspectos relacionados al cumplimiento del SG-SST?
No se había contemplado la posibilidad de la inclusión en la adquisición de bienes y servicios de este ítem 
2. ¿Por qué no se había evaluado esta posibilidad?
Porque entidad hace su gestión contractual basada en lo establecido en la Ley 80 de 1993 y la Ley 1150 de 2007, que contiene las características especiales para la contratación pública en el país. 
3. ¿Por qué en los procesos de contratación no se da cumplimiento a los requisitos del SG-SST?
En todos los procesos de contratación que se adelanta, se da estricto cumplimiento a los principios y procedimientos establecidos en la normativa vigente y los lineamientos particulares que dicte Colombia Compra Eficiente. 
4. ¿Por qué no había evaluado los requisitos del Decreto 1072 de 2015 con respecto un procedimiento para la identificación y evaluación de las especificaciones en SST de las compras y adquisición de productos y servicios?
Falta el análisis de los requisitos del SST específicos que se deben tener en cuenta para la selección de proveedores, teniendo en cuenta los objetos contractuales o las necesidades de prestación de servicios dentro de la ANT en concordancia con las normas establecidas para cada uno de los aspectos. 
</t>
  </si>
  <si>
    <t xml:space="preserve">1. ¿Por qué las conclusiones de los accidentes laborales esta solamente dirigidas al accidentado?
Porque en la investigación del accidente el equipo auditor no determino otras causas que hubieran provocado el accidente.
2. ¿Por qué el equipo auditor no identifico otras causas que hubieran provocado el accidente?
Porque en los ejercicios de las investigaciones los accidentados no dieron a conocer otras causas diferentes a las fallas humanas que hubieran provocado el accidente laboral.
3. ¿Por qué el equipo auditor no profundizo mas en la investigación del accidente?
El equipo auditor si hizo las preguntas a los accidentados para identificar otras causas que hubieran provocado los accidentes laborales. 
4. ¿Por qué las preguntas no llevaron a profundizar mas sobre la causa de los accidentes laborales?
Las preguntas que se realizaron a los accidentado eran abiertas no indician a una posible respuesta sin embargo los accidentados reconocieron que los accidentes se presentaron por la falta de atención a los peligros que se puede presentar en el camino 
5. ¿Porque los accidentes se presentaron por falta de atención? 
De acuerdo a la narración de los accidentados no prestaron la suficiente atención de a los peligros y riesgos que se puede presentar en los diferentes ámbitos para el desarrollo de las funciones. 
</t>
  </si>
  <si>
    <t xml:space="preserve">1. ¿Por qué el  Instructivo para la Identificación de Peligros, Evaluación y  Valoración de los riesgos no esta formalizado?
Porque no se vio la necesidad de hacerlo formal 
2. ¿Por qué no se vio la necesidad de hacerlo formal?
Porque el instructivo se tenia como un documento guía para la identificación de Peligros, Evaluación y  Valoración de los peligros y riesgos 
3. ¿Por qué si se tenia como un documento guía no se formalizo?
Porque para la fecha que se tenia prevista su formalización se dio inicio a la pandemia causada por el COVID- 19, se dio prioridad al trabajo en casa quedando pendiente la formalización del documento. 
4. ¿Por qué si se dio prioridad a otros documentos no se le dio prioridad a este?
Por la identificación del peligro causado por el COVID -19 (riesgo biológico) y con el fin de prevenir los posibles focos de contagio al interior de la identidad, fue necesario implementar nuevas medidas de control para la intervención del mismo.
5. ¿Por qué se hace necesario la formalización del Instructivo para la Identificación de Peligros, Evaluación y  Valoración de los riesgos?
Porque en el instructivo se determina las fases para la actualización de las matrices para la Identificación de Peligros, Evaluación y  Valoración de los riesgos y la priorización que se le debe dar de acuerdo a la importancia del riesgo identificado. 
</t>
  </si>
  <si>
    <t>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no se hizo la verificación oportuna de la firma del recibido de los EPPS por los colaboradores aquí mencionados.</t>
  </si>
  <si>
    <t xml:space="preserve">1. ¿Por qué los registros de entrega de los EPPS están sin firmar?
Por la premura en la entrega de los EPPS no se tuvo encuentra la firma del recibido de los mismos por parte de los funcionarios aquí mencionados. 
2. ¿Por qué hubo premura en la entrega de los EPPS?
Dado que la entidad iba a realizar el retorno inteligente a las instalaciones era necesario hacer la entrega de los EPPS como medida de prevención de posibles contagio por el COVID - 19 al interior o en representación del mismo.
3. ¿Por qué los funcionarios aquí mencionados no firmaron el recibido de los EPPS?
Porque no se encontraban en las instalaciones de la entidad, los elementos se enviaron a sus lugares de residencia, UGT y/o PAT.
4. ¿Por qué no se solicito la firma de la enreja de los EPPS?
Si se solicito la firma de la entrega de los EPPS no obstante, como se hizo el envió de varios EPPS no se realizo un debido seguimiento para que no se quedaran dichos registros sin firmar
5. ¿Por qué no se realizo un debido seguimiento para la recoger la firma de los colaboradores aquí mencionados?
Debido al volumen de trabajo que tiene la dependencia y a la cantidad de los elementos suministrados a todos los colaboradores de la entidad. </t>
  </si>
  <si>
    <t xml:space="preserve">1. ¿Por qué no se realizo la reinducción en SST?
Las re inducciones se tiene programadas para hacerse cada dos años en la entidad 
2. ¿Por qué no se programo una reinducción en menos tiempo?
No se había contemplado la posibilidad de realizarse en el periodo del año 2020
3. ¿Por qué No se había contemplado la posibilidad de realizarse en el periodo del año 2020?
Porque la reinducción se realizo a finales del año 2019, también se tuvo en cuenta la pandemia causada por el COVID - 19, esto sumado a la carga laboral que se vive con el trabajo en casa. 
4. ¿Por qué no se busco alternativas para hacer la reinducción a los colaboradores?
Si se busco alternativas una de ella fue llevar acabo capacitaciones de los diferentes peligros y riesgos a los cuales están expuestos los trabajadores en las diferentes actividades que se desarrollan al interior o en representación de la entidad.
</t>
  </si>
  <si>
    <t xml:space="preserve">1. ¿Por qué la alta dirección no ha realizado la revisión del SG-SST?
La alta dirección conoció el informe del SG-SST para la vigencia del año 2020 en el mes de mayo del presente año. 
2. ¿Por qué la alta dirección no ha dado a conocer el informe de la revisión del SG-SST?
La alta dirección ya emitió el informe de revisión del SG-SST.
3. ¿Por qué el informe no ha sido socializado al líder de SG-SST?
El informe ya fue socializado al líder de SST mediante comunicación de Orfeo 
4. ¿Por qué el informe remitido por la alta dirección no ha sido socializado a los miembros del COPASST?
Porque no se tiene fecha programada para la sesión del COPASST
5. ¿Por qué no se tiene una fecha programada para la reunión del COPASST?
Porque en el mes de junio ya se hizo la sesión del COPASST, se debe esperar que el presidente del mismo convoque la sesión del mes de julio, en dicha sesión se presentara los resultados del SG-SST presentados a la alta dirección </t>
  </si>
  <si>
    <t>1. ¿Por qué en las dependencias se evidencia archivos y papeles que generan limitan la movilidad?
Porque son documentos que tienen los colaboradores para la consulta y son de trabajo dado que no hay mas espacio para su almacenamiento se tienen en las dependencias, esto hace que los planos de trabajo desbordado con expedientes. 
2. ¿Por qué no se hace jornadas de orden y aseo?
Cada año con el apoyo del COPASST se lleva acabo jornadas de sensibilización de orden y aseo con alcance en todas las sedes y UGTS 
3. ¿Por qué en el piso 1 se evidencio la disposición de cajas de archivo e insumos de papelería obstaculizando el paso en los corredores y generando riesgos de caídas?
En el piso 1 se identifico material de papelería almacenado en el pasillo dado que según lo indicado por el área encargada no se tiene otro lugar para almacenamiento del mismo.
4. ¿Por qué en el almacén se evidencio un alto cumulo de materiales, y la disposición de cajas de piso a techo?
Porque hace falta espacio para un mejor almacenamiento del material en esta área 
5.  ¿Por qué no se tiene un programa de orden y aseo para el área del almacén?
Si se tiene un programa de orden y aseo no obstante, la carga de material de oficina es muy alta y no se tiene contemplado otra zona para su almacenamiento. 
6. ¿Por qué no se evidencia las medidas de prevención y control en la identificación de los peligros, evaluación y  Valoración de los riesgos?
Sí se tiene contemplado las medidas  de prevención y control en las matrices de identificación de los peligros, evaluación y  Valoración de los riesgos no obstante, en la actualización de las mismas que se debe hacer anualmente se tendrá en cuenta dichas observaciones para su inclusión de ser posibles matrices de identificación de los peligros, evaluación y  Valoración de los riesgos</t>
  </si>
  <si>
    <t xml:space="preserve">1. ¿Por qué en los formatos de las inspecciones de la ARL no se encuentran firmados y en algunos no es posible identificar quien realizó la inspección?
Porque la programación de las inspecciones de los diferentes tipos de inspecciones son programadas mediante correo electrónico y por el mismo se hace las observaciones y se aprueba la versión final. 
2.¿Por qué no se evidencia en ellos la participación del COPASST?
Porque las inspecciones son programados con personal asesor de la Arl idóneo en la identificación de los peligros y riesgos, sin embargo una vez se recibe a conformidad los informes de las inspecciones se remiten al COPASST. 
3. ¿Por qué no utiliza los formatos que se en cuenta en el instructivo GTHU-I-007-PROGRAMA-DE-INSPECCIONES-DE-SEGURIDAD para las inspecciones?
Porque los formatos que se encuentran en dicho programa son para inspecciones internas realizadas con personal de la entidad, las inspecciones por lo general son programadas por la ARL Positiva los cuales utilizan sus mismos formatos
</t>
  </si>
  <si>
    <t xml:space="preserve">1. ¿Por qué en los informes de las inspecciones se evidencia que los extintores están descargados?
Porque las inspecciones se realizaron a inicio del año 2020, para este fecha no se había realizado la recarga de los extintores no obstante, una ves remitido el informe por la ARL se dio a conocer al área de la Subdirección Administrativa y Financiera para su recarga.
2. ¿Por qué se evidencia extintores sin señalización?
Porque en algunos casos los extintores son removidos de su lugar original y esto hace que su señalización se pierda.
3. ¿Por qué hay botiquines que no están señalizados?
Porque se les cayo la señalización y no fue ubicada nuevamente. 
4. ¿Por qué los botiquines tienen baja dotación de insumos?
Porque no se tenia insumos para dotarlos en el momento sin embargo para el año 2020 se realizo la compra de los insumos para cubrir el inventario que hacia falta. </t>
  </si>
  <si>
    <t>1. ¿Por qué en los informes de las inspecciones de las acciones preventivas correctivas y de mejora se evidencia que los extintores están descargados?
Porque las inspecciones se realizaron a inicio del año 2020, para esta fecha no se había realizado la recarga de los extintores no obstante, una ves remitido el informe por la ARL se dio a conocer al área de la Subdirección Administrativa y Financiera para su recarga, la cual se realizo en el segundo semestre del año 2020.
2. ¿Por qué se evidencia extintores sin señalización?
Porque en algunos casos los extintores son removidos de su lugar original y esto hace que su señalización se pierda. 
3. ¿Por qué los botiquines tienen baja dotación de insumos?
Porque no se tenia insumos para dotarlos en el momento, sin embargo, para el año 2020 se realizo la compra de los insumos para cubrir el inventario que hacia falta. 
4. ¿Por qué no se realiza seguimiento a los informes suministrados por la ARL?
Los seguimientos se realizan, sin embargo, la entrega de los mismos por parte de la ARL  no son tan oportunos para la revisión, en la entrega de los informes se pueden demorar hasta dos meses, esto hace que nos demoremos en la implementación del plan de acción.</t>
  </si>
  <si>
    <t>Programar oportunamente las sesiones del comité</t>
  </si>
  <si>
    <t xml:space="preserve">Realizar cronograma de sesiones del comité </t>
  </si>
  <si>
    <t>Revisión opción de hacer la actualización de la matriz de peligros por centro de trabajo</t>
  </si>
  <si>
    <t>Actualizar la matriz de peligros por centro de trabajo</t>
  </si>
  <si>
    <t>Revisar y ajustar el cronograma de capacitaciones Anual de Seguridad y Salud en el Trabajo</t>
  </si>
  <si>
    <t>Incluir la fecha de presentación de las actividades</t>
  </si>
  <si>
    <t xml:space="preserve">Revisar y actualizar de ser requerido el plan de capacitaciones dentro del Plan de Trabajo Anual de Seguridad y Salud en el Trabajo </t>
  </si>
  <si>
    <t xml:space="preserve">Incluir las capacitaciones realizadas que no se encuentren dentro del Plan de Trabajo Anual de Seguridad y Salud en el Trabajo </t>
  </si>
  <si>
    <t xml:space="preserve">Diseñar la metodología para realizar la rendición de cuentas del SG-SST. </t>
  </si>
  <si>
    <t>Elaborar el documento para realizar la rendición de cuentas del SG-SST de la vigencia 2021.</t>
  </si>
  <si>
    <t>Presentar el documento para aprobación del COPASST</t>
  </si>
  <si>
    <t>Implementar la metodología aprobada por el COPASST para la rendición de cuentas del SG-SST de la vigencia 2021, que se realizará en el año 2022.</t>
  </si>
  <si>
    <t xml:space="preserve">Revisar y actualizar la carpeta compartida con la información sobre el SG-SST. </t>
  </si>
  <si>
    <t xml:space="preserve">Realizar las consultas a la Coordinación contractual sobre la pertinencia y recomendaciones de incluir requisitos de SST para la selección de proveedores. </t>
  </si>
  <si>
    <t>Elaborar la consulta a la Coordinación contractual.</t>
  </si>
  <si>
    <t xml:space="preserve">En las investigaciones de los incidentes y accidentes laborales identificar todas las causas que puedan dar origen  a un accidente laboral </t>
  </si>
  <si>
    <t xml:space="preserve">Análisis de causa de las investigaciones de incidentes y accidentes laborales </t>
  </si>
  <si>
    <t>Formalización del  Instructivo para la Identificación de Peligros, Evaluación y  Valoración de los riesgos</t>
  </si>
  <si>
    <t>Publicación en el sistema integrado de gestión del  Instructivo para la Identificación de Peligros, Evaluación y  Valoración de los riesgos</t>
  </si>
  <si>
    <t>Revisar los formatos de entregas de EPP para solicitar la firma de los recibidos faltantes.</t>
  </si>
  <si>
    <t>Gestionar la recolección de firmas del personal actualmente vinculado en la ANT.</t>
  </si>
  <si>
    <t xml:space="preserve">Verificar que todos los registros de entrega de los EPPS estén firmados por los colaboradores </t>
  </si>
  <si>
    <t xml:space="preserve">Hacer seguimiento a las firmas de los registros de entrega de los EPPS entregados a los colaboradores </t>
  </si>
  <si>
    <t>Programar las auditorias del SG-SST con el acompañamiento del COPASST</t>
  </si>
  <si>
    <t>Gestionar con la ARL y/o corredor de seguros la auditoria del SG-SST donde se pueda contar con el acompañamiento del COPASST</t>
  </si>
  <si>
    <t xml:space="preserve">Programar la reinducción del SG-SST </t>
  </si>
  <si>
    <t xml:space="preserve">Realizar la reinducción del SG-SST </t>
  </si>
  <si>
    <t>Establecer la presentación de los resultados tenidos en el SG-SST a la alta dirección que permita contar con las evidencias pertinentes.</t>
  </si>
  <si>
    <t>Realizar y documentar la revisión por parte de la Alta Dirección del SG- SST, resultados y el alcance de la auditoría de cumplimiento del Sistema de Gestión de Seguridad y Salud en el Trabajo.</t>
  </si>
  <si>
    <t>Revisar y actualizar la Matriz para la Identificación de Peligros, Evaluación y  Valoración de los riesgos</t>
  </si>
  <si>
    <t>Revisar y actualizar el programa de inspecciones de seguridad y sus formatos.</t>
  </si>
  <si>
    <t xml:space="preserve">Realizar seguimiento a los informes suministrados por la ARL Positiva e identificar los insumos o servicios que se requieran implementar en la ANT.  </t>
  </si>
  <si>
    <t xml:space="preserve">Determinar tiempos de entrega de los informes por parte de la ARL Positiva una vez se programe las visitas para las inspecciones, de esta manera se garantiza el seguimiento oportuno de los mismos y se puede identificar los insumos o servicios que se requieran a partir de la revisión de los informes enviados. </t>
  </si>
  <si>
    <t>Realizar los trámites requeridos para la adquisición de los insumos o servicios identificados en el seguimiento de los informes enviados por la ARL y/o informar a la Subdirección Administrativa y Financiera de los hallazgos evidenciados para la implementación del plan de acción de ser el caso.</t>
  </si>
  <si>
    <t xml:space="preserve">Acta de aprobación del comité </t>
  </si>
  <si>
    <t>Matriz de peligros 
actualizada</t>
  </si>
  <si>
    <t>Cronograma ajustado</t>
  </si>
  <si>
    <t>Plan de Trabajo Anual de Seguridad y Salud en el Trabajo revisado y actualizado</t>
  </si>
  <si>
    <t>Rendición de cuentas SG-SST 2021</t>
  </si>
  <si>
    <t>Carpeta compartida revisada y actualizada</t>
  </si>
  <si>
    <t>Informe investigación de accidentes laborales</t>
  </si>
  <si>
    <t xml:space="preserve">Documento publicado en la intranet </t>
  </si>
  <si>
    <t xml:space="preserve">Registro de entrega de los EPPS </t>
  </si>
  <si>
    <t>Informe de la auditoria</t>
  </si>
  <si>
    <t xml:space="preserve">Registro de asistencia </t>
  </si>
  <si>
    <t>Informe de seguimiento</t>
  </si>
  <si>
    <t xml:space="preserve">Ficha técnica / Estudios previos / memorando Subdirección Administrativa y Financiera  </t>
  </si>
  <si>
    <t>Subdirección administrativa y financiera</t>
  </si>
  <si>
    <t>Auditoria al Sistema de Gestión de la Seguridad y Salud en el Trabajo SG-SST</t>
  </si>
  <si>
    <t>Comunicación con Grupos de interés</t>
  </si>
  <si>
    <t>Gestión del modelo de Atención</t>
  </si>
  <si>
    <t>Planificación del Ordenamiento Social de la Propiedad</t>
  </si>
  <si>
    <t>AMI-177</t>
  </si>
  <si>
    <t>AMI-178</t>
  </si>
  <si>
    <t>AMI-179</t>
  </si>
  <si>
    <t>AMI-180</t>
  </si>
  <si>
    <t>AMI-181</t>
  </si>
  <si>
    <t>AMI-182</t>
  </si>
  <si>
    <t>AMI-183</t>
  </si>
  <si>
    <t>AMI-184</t>
  </si>
  <si>
    <t>AMI-185</t>
  </si>
  <si>
    <t>AMI-186</t>
  </si>
  <si>
    <t>AMI-187</t>
  </si>
  <si>
    <t>AMI-188</t>
  </si>
  <si>
    <t>AMI-189</t>
  </si>
  <si>
    <t>AMI-190</t>
  </si>
  <si>
    <t>AMI-191</t>
  </si>
  <si>
    <t>AMI-192</t>
  </si>
  <si>
    <t>AMI-193</t>
  </si>
  <si>
    <t>AMI-194</t>
  </si>
  <si>
    <t>AMI-195</t>
  </si>
  <si>
    <t>AMI-196</t>
  </si>
  <si>
    <r>
      <t xml:space="preserve">NO CONFORMIDAD N°2. NO DISPONIBILIDAD DE INFORMACIÓN (PUBLICIDAD) 
</t>
    </r>
    <r>
      <rPr>
        <sz val="11"/>
        <rFont val="Arial Narrow"/>
        <family val="2"/>
      </rPr>
      <t xml:space="preserve">Que, frente a lo anterior, se observa disponibilidad de los Contratos de Prestación de Servicio, esto realizo un cotejo Contrato por Contrato para verificar el cumplimiento, a esto, se deja evidencia de la verificación de conformidad con la publicidad en la página web de la Entidad, y así mismo, no encontrando la disponibilidad de las ordenes anteriormente mencionadas. A esto, existe NO CONFORMIDAD de los procesos de contratación auditados con el requisito de publicidad de acuerdo con el criterio en mención, salvo lo relacionado con la prestación de servicios suscritas a los Contratos celebrados como producto de los mismos.
</t>
    </r>
    <r>
      <rPr>
        <b/>
        <sz val="11"/>
        <rFont val="Arial Narrow"/>
        <family val="2"/>
      </rPr>
      <t xml:space="preserve">
-INCONSISTENCIAS EN LA INFORMACIÓN PUBLICADA POR LA ANT EN LAS PLATAFORMAS. </t>
    </r>
  </si>
  <si>
    <r>
      <rPr>
        <b/>
        <sz val="11"/>
        <rFont val="Arial Narrow"/>
        <family val="2"/>
      </rPr>
      <t xml:space="preserve">NO CONFORMIDAD N°3. FALTA A LOS PRINCIPIOS DE LA CONTRATACION ESTATAL POR LA CANCELACION DE ORDENES DE COMPRA 
</t>
    </r>
    <r>
      <rPr>
        <sz val="11"/>
        <rFont val="Arial Narrow"/>
        <family val="2"/>
      </rPr>
      <t xml:space="preserve">
Durante el ejercicio se relacionó como celebrado el contrato 1050 de 2020, el cual fue cancelado a solicitud del área usuaria, según la respuesta emitida por la dependencia auditada, el 15 de octubre de 2020 en la que se indica:
“La orden de compra correspondiente a 1050 se canceló debido a correo del área técnica donde se manifestó que lo ofrecido por el proveedor no cumplía con las condiciones y especificaciones técnicas necesitadas.”
Igualmente se conoció que fueron cancelados los contratos 917,918 y 919 órdenes de compra gestionadas en la tienda virtual del estado colombiano. 
</t>
    </r>
  </si>
  <si>
    <r>
      <t xml:space="preserve">1. ¿Por qué no se planifico la auditoria anual de la ARL del SG-SST con la participación del COPASST?
Porque de acuerdo a la herramienta suministrada por la ARL en la aplicación ALISSTA se realiza una autoevaluación del SG-SST.
2. ¿Por qué no se ha planificado la auditoria del SG-SST con la participación del COPASST?
Las auditorías que se realizan al SG-SST las ejecuta la Oficina de Control Interno, para lo cual mediante memorando con radicado 20206200281013 de 24 de noviembre de 2020, se solicitó que esa Oficina tuviera en cuenta al COPASST en la planificación de las auditorías del SG-SST para el año 2021.
3. ¿Por qué la oficina de control interno no tuvo en cuenta la participación de los miembros del COPASST en la auditoria de SG-SST?
De acuerdo con lo mencionado por la auditora refiere que </t>
    </r>
    <r>
      <rPr>
        <i/>
        <sz val="11"/>
        <rFont val="Arial Narrow"/>
        <family val="2"/>
      </rPr>
      <t>"el ejercicio de auditoria que realiza la oficina de control interno es un ejercicio independiente, que no se trata de la auditoria que prevé el mismo Decreto en su cumplimiento y que no puede la Oficina de Control Interno romper su rol evaluador"</t>
    </r>
    <r>
      <rPr>
        <sz val="11"/>
        <rFont val="Arial Narrow"/>
        <family val="2"/>
      </rPr>
      <t xml:space="preserve"> 
4. ¿Por qué no se ha contemplado otra herramienta para que el COPASST pueda hacer la auditoria del SG-SST?
Porque no se tenia conocimiento que los miembros del COPASST no podían participar en las auditorias internas programadas por la oficina de control interno.</t>
    </r>
  </si>
  <si>
    <t>Reporte de la gestión y/o cumplimiento de las acciones de mejora continua 
Dependencia Responsable de Ejecución
III Trimestre 2021</t>
  </si>
  <si>
    <t>Observaciones a los avances de gestión y/o cumplimiento reportados
Oficina de Control Interno
III Trimestre 2021</t>
  </si>
  <si>
    <t>Actividad ejecutada con corte al I Semestre del 2021.</t>
  </si>
  <si>
    <t>Auditoría Interna</t>
  </si>
  <si>
    <t>NC1</t>
  </si>
  <si>
    <t>NC2</t>
  </si>
  <si>
    <t>NC3</t>
  </si>
  <si>
    <t>NC4</t>
  </si>
  <si>
    <t>NC5</t>
  </si>
  <si>
    <t>NC6</t>
  </si>
  <si>
    <t>NC7</t>
  </si>
  <si>
    <t>NC8</t>
  </si>
  <si>
    <t>NC9</t>
  </si>
  <si>
    <t>NC10</t>
  </si>
  <si>
    <t>NC11</t>
  </si>
  <si>
    <t>NC12</t>
  </si>
  <si>
    <t>NC13</t>
  </si>
  <si>
    <t>NC14</t>
  </si>
  <si>
    <t>NC15</t>
  </si>
  <si>
    <t>NC16</t>
  </si>
  <si>
    <t>NC17</t>
  </si>
  <si>
    <t>NC18</t>
  </si>
  <si>
    <t>NC19</t>
  </si>
  <si>
    <t>NC20</t>
  </si>
  <si>
    <t>OP2</t>
  </si>
  <si>
    <t>OP4</t>
  </si>
  <si>
    <t>OP5</t>
  </si>
  <si>
    <t>OP6</t>
  </si>
  <si>
    <t>OP7</t>
  </si>
  <si>
    <t>OP8</t>
  </si>
  <si>
    <t>OP10</t>
  </si>
  <si>
    <t>OP11</t>
  </si>
  <si>
    <t>OP12</t>
  </si>
  <si>
    <t>OP13</t>
  </si>
  <si>
    <t>OP15</t>
  </si>
  <si>
    <t>OP16</t>
  </si>
  <si>
    <t>Informe de Seguimiento</t>
  </si>
  <si>
    <t>Informe Obligatorio</t>
  </si>
  <si>
    <t>OP1</t>
  </si>
  <si>
    <t>OP3</t>
  </si>
  <si>
    <t>Seguimiento a Derechos de Autor de Software, vigencia 2019</t>
  </si>
  <si>
    <t>Seguimiento a la atención de la peticiones allegadas a la ANT en el ISem2019</t>
  </si>
  <si>
    <t>C1</t>
  </si>
  <si>
    <r>
      <rPr>
        <b/>
        <sz val="11"/>
        <rFont val="Arial Narrow"/>
        <family val="2"/>
      </rPr>
      <t>Conclusión 1.</t>
    </r>
    <r>
      <rPr>
        <sz val="11"/>
        <rFont val="Arial Narrow"/>
        <family val="2"/>
      </rPr>
      <t xml:space="preserve"> La Notificación o comunicación de actos administrativos, se evidenciaron incumplimientos relacionados con el no uso del buzón info@agenciadetierras.gov.co y la autorización de medios electrónicos.</t>
    </r>
  </si>
  <si>
    <t>C2</t>
  </si>
  <si>
    <r>
      <rPr>
        <b/>
        <sz val="11"/>
        <rFont val="Arial Narrow"/>
        <family val="2"/>
      </rPr>
      <t xml:space="preserve">Conclusión 2. </t>
    </r>
    <r>
      <rPr>
        <sz val="11"/>
        <rFont val="Arial Narrow"/>
        <family val="2"/>
      </rPr>
      <t xml:space="preserve"> 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r>
  </si>
  <si>
    <t>C3</t>
  </si>
  <si>
    <r>
      <rPr>
        <b/>
        <sz val="11"/>
        <rFont val="Arial Narrow"/>
        <family val="2"/>
      </rPr>
      <t xml:space="preserve">Conclusión 3. </t>
    </r>
    <r>
      <rPr>
        <sz val="11"/>
        <rFont val="Arial Narrow"/>
        <family val="2"/>
      </rPr>
      <t xml:space="preserve"> 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r>
  </si>
  <si>
    <r>
      <rPr>
        <b/>
        <sz val="11"/>
        <rFont val="Arial Narrow"/>
        <family val="2"/>
      </rPr>
      <t>Conclusión 4.</t>
    </r>
    <r>
      <rPr>
        <sz val="11"/>
        <rFont val="Arial Narrow"/>
        <family val="2"/>
      </rPr>
      <t xml:space="preserve"> La administración de bienes, se evidenciaron inconsistencias relacionadas con el control de la salida de los bienes, tales como, el no diligenciamiento de la forma ADMBS-F-032 Salida Individual de elementos establecida para tal fin.</t>
    </r>
  </si>
  <si>
    <t>C4</t>
  </si>
  <si>
    <r>
      <rPr>
        <b/>
        <sz val="11"/>
        <rFont val="Arial Narrow"/>
        <family val="2"/>
      </rPr>
      <t>Conclusión 5.</t>
    </r>
    <r>
      <rPr>
        <sz val="11"/>
        <rFont val="Arial Narrow"/>
        <family val="2"/>
      </rPr>
      <t xml:space="preserve">  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r>
  </si>
  <si>
    <t>C5</t>
  </si>
  <si>
    <r>
      <rPr>
        <b/>
        <sz val="11"/>
        <rFont val="Arial Narrow"/>
        <family val="2"/>
      </rPr>
      <t>Conclusión 1.</t>
    </r>
    <r>
      <rPr>
        <sz val="11"/>
        <rFont val="Arial Narrow"/>
        <family val="2"/>
      </rPr>
      <t xml:space="preserve">  Todos los indicadores presentan incumplimiento al reporte de avance cualitativo y cuantitativo y o fueron actualizados de forma extemporánea</t>
    </r>
  </si>
  <si>
    <r>
      <rPr>
        <b/>
        <sz val="11"/>
        <rFont val="Arial Narrow"/>
        <family val="2"/>
      </rPr>
      <t xml:space="preserve">Conclusión 2. </t>
    </r>
    <r>
      <rPr>
        <sz val="11"/>
        <rFont val="Arial Narrow"/>
        <family val="2"/>
      </rPr>
      <t xml:space="preserve"> Fortalecer los mecanismos para el cargue de los documentos asociados a la información suministrada, la cual sirve de soporte para evidenciar las actividades ejecutadas durante el periodo evlauado y dar cumplimiento a la normatividad</t>
    </r>
  </si>
  <si>
    <t>Seguimiento a los indicadores SINERGIA, vigencia 2020</t>
  </si>
  <si>
    <t>Sistema Único de Gestión e Información de la Actividad Litigiosa del Estado - eKOGUI  II Semestre 2017</t>
  </si>
  <si>
    <t>Sistema Único de Gestión e Información de la Actividad Litigiosa del Estado - eKOGUI I Semestre 2017</t>
  </si>
  <si>
    <t>No. HALLAZGO/
OPORTUNIDAD DE MEJORA/
CONCLUSIÓN</t>
  </si>
  <si>
    <t>Oficina del Inspector de la Gestión de Tierras
Oficina de Planeación
Subdirección de Sistemas de Información de Tierras</t>
  </si>
  <si>
    <t xml:space="preserve">Secretaría General
</t>
  </si>
  <si>
    <t xml:space="preserve">Oficina del Inspector de la Gestión de Tierras
</t>
  </si>
  <si>
    <t xml:space="preserve">Subdirección de Administración de Tierras de la Nación
</t>
  </si>
  <si>
    <t>Equipo Gestión Documental</t>
  </si>
  <si>
    <t>Equipo Servicio al Ciudadano</t>
  </si>
  <si>
    <t>Dependencias ANT</t>
  </si>
  <si>
    <t>Equipo de Sistemas</t>
  </si>
  <si>
    <t xml:space="preserve">Subdirección Administrativa y Financiera
</t>
  </si>
  <si>
    <t>Grupo Interno de Trabajo Coordinación para la Gestión Contractual</t>
  </si>
  <si>
    <t xml:space="preserve">Subdirección de Seguridad Jurídica de Tierras
</t>
  </si>
  <si>
    <t>Subdirección de Procesos Agrarios
Dirección de Gestión Jurídica de Tierras</t>
  </si>
  <si>
    <t xml:space="preserve">Subdirección de Seguridad Jurídica de Tierras
Dirección de Gestión Jurídica de Tierras
</t>
  </si>
  <si>
    <t>Subdirección de Procesos Agrarios</t>
  </si>
  <si>
    <t>Asesora de Comunicaciones</t>
  </si>
  <si>
    <t xml:space="preserve">Secretaría General 
</t>
  </si>
  <si>
    <t>Todas las Dependencias</t>
  </si>
  <si>
    <t>Grupo Interno de Trabajo Coordinación para la Gestión Contractual
Oficina de Planeación</t>
  </si>
  <si>
    <t>Infraestructura y Soporte Tecnológico
Subdirección Administrativa y Financiera: Gestión Documental</t>
  </si>
  <si>
    <t xml:space="preserve">Soporte Tecnológico
Subdirección de Sistemas de la Información. </t>
  </si>
  <si>
    <t xml:space="preserve">Secretaría General </t>
  </si>
  <si>
    <t xml:space="preserve">Secretaría General
</t>
  </si>
  <si>
    <t xml:space="preserve">Dirección de Acceso a Tierras
</t>
  </si>
  <si>
    <r>
      <rPr>
        <b/>
        <sz val="11"/>
        <rFont val="Arial Narrow"/>
        <family val="2"/>
      </rPr>
      <t xml:space="preserve">No Conformidad 2. </t>
    </r>
    <r>
      <rPr>
        <sz val="11"/>
        <rFont val="Arial Narrow"/>
        <family val="2"/>
      </rPr>
      <t xml:space="preserve"> No se evidenció la formalización y certificación ante la ANDJE de las capacitaciones efectuadas en el primer semestre a los usuarios del sistema, cuyo plazo vencía el 15 de junio de 2017, contrviniendo lo establecido en la Circular Externa No. 11 de 2015.</t>
    </r>
  </si>
  <si>
    <r>
      <rPr>
        <b/>
        <sz val="11"/>
        <rFont val="Arial Narrow"/>
        <family val="2"/>
      </rPr>
      <t>No Conformidad 3.</t>
    </r>
    <r>
      <rPr>
        <sz val="11"/>
        <rFont val="Arial Narrow"/>
        <family val="2"/>
      </rPr>
      <t xml:space="preserve"> No se evidenció el cargue de la totalidad de los procesos activos de la entidad a la plataforma de eKOGUI, contraviniendo lo establecido en el Artículo 2.2.3.4.1.9. del Decreto 1069 de 2015. </t>
    </r>
  </si>
  <si>
    <r>
      <rPr>
        <b/>
        <sz val="11"/>
        <rFont val="Arial Narrow"/>
        <family val="2"/>
      </rPr>
      <t>No Conformidad 4.</t>
    </r>
    <r>
      <rPr>
        <sz val="11"/>
        <rFont val="Arial Narrow"/>
        <family val="2"/>
      </rPr>
      <t xml:space="preserve"> No se evidenció provisión contable para ninguno de los 173 procesos registrados en el sistema eKOGUI que por el estado en que se encuentran, debería contar con la provisión, contraviniendo lo establecido en el Numeral 5 del artículo 2.2.3.4.1.10 del Decreto 1069 de 2015</t>
    </r>
  </si>
  <si>
    <r>
      <rPr>
        <b/>
        <sz val="11"/>
        <rFont val="Arial Narrow"/>
        <family val="2"/>
      </rPr>
      <t xml:space="preserve">No Conformidad 5.  </t>
    </r>
    <r>
      <rPr>
        <sz val="11"/>
        <rFont val="Arial Narrow"/>
        <family val="2"/>
      </rPr>
      <t xml:space="preserve">No se evidenció calificación del riesgo para ninguno de los 173 procesos registrados en el sistema eKOGUI, que por el estado en que se encuentran, debería contar con la la calificación de riesgo, contraviniendo lo establecido en el Numeral 4 del artículo 2.2.3.4.1.10. del Decreto 1069 de 2015. </t>
    </r>
  </si>
  <si>
    <r>
      <rPr>
        <b/>
        <sz val="11"/>
        <rFont val="Arial Narrow"/>
        <family val="2"/>
      </rPr>
      <t>No Conformidad 6.</t>
    </r>
    <r>
      <rPr>
        <sz val="11"/>
        <rFont val="Arial Narrow"/>
        <family val="2"/>
      </rPr>
      <t xml:space="preserve"> No se evidenció la realización de las fichas y actas del comité de conciliación en el sistema Ekogui, contraviniendo lo establecido en el Numeral 1 del artículo 2.2.3.4.1.10. del Decreto 1069 de 2015. </t>
    </r>
  </si>
  <si>
    <r>
      <rPr>
        <b/>
        <sz val="11"/>
        <rFont val="Arial Narrow"/>
        <family val="2"/>
      </rPr>
      <t>No Conformidad 7.</t>
    </r>
    <r>
      <rPr>
        <sz val="11"/>
        <rFont val="Arial Narrow"/>
        <family val="2"/>
      </rPr>
      <t xml:space="preserve"> Se evidenció que se realizaron 8 Comités de Conciliación para el primer semestre de 2017, contraviniendo lo establecido en el Artículo 18 del Decreto 1716 de 2009, que establece que como mínimo se deden realizar 2 Comités en el mes</t>
    </r>
  </si>
  <si>
    <r>
      <rPr>
        <b/>
        <sz val="11"/>
        <rFont val="Arial Narrow"/>
        <family val="2"/>
      </rPr>
      <t>No Conformidad 8.</t>
    </r>
    <r>
      <rPr>
        <sz val="11"/>
        <rFont val="Arial Narrow"/>
        <family val="2"/>
      </rPr>
      <t xml:space="preserve"> Se evidenció que la ANT no contaba en el primer semestre de 2017 con usuario asignado en el sistema Ekogui para que adelantara las funciones de Secretario de Comité de Conciliación, y por ende, las gestiones del mismo no se reflejan en el sistema, contraviniendo lo establecido en el Artículo 2.2.3.4.1.11 del Decreto 1069 de 2015</t>
    </r>
  </si>
  <si>
    <r>
      <rPr>
        <b/>
        <sz val="11"/>
        <rFont val="Arial Narrow"/>
        <family val="2"/>
      </rPr>
      <t>No Conformidad 9.</t>
    </r>
    <r>
      <rPr>
        <sz val="11"/>
        <rFont val="Arial Narrow"/>
        <family val="2"/>
      </rPr>
      <t xml:space="preserve"> Se evidenció que los procesos judiciales y trámites arbitrales en donde la suma  de las pretensiones supera los treinta tres mil salarios mínimos legales vencidos (33.000 SMLV) no han sido subidos al sistema, ni se han remitido las piezas procesales a la ANDJE, contraviniendo lo establecido en el Numeral 3 del artículo 2.2.3.4.1.9 del Decreto 1069 de 2015.</t>
    </r>
  </si>
  <si>
    <t xml:space="preserve">Teniendo en cuenta que los planes de mejoramiento, son el instrumento que recoge y articula todas las acciones prioritarias que se deben emprender para mejorar aquellas características que tendrán mayor impacto en las prácticas vinculadas con los resultados y el logro de los objetivos de la Agencia, es necesario implementar mediante este proceso cada elemento del modelo evaluado como prioritario, lo que permitirá tomar acciones precisas y específicas, que escalonadas en el tiempo, estarán orientadas a mejorar las condiciones de calidad de cada uno de los procesos. 
Por lo anterior, en respuesta al informe de cumplimiento de las obligaciones establecidas en el Decreto 1069 de 2015 capítulo 4 “información litigiosa del Estado para el II semestre de 2017, la Oficina Jurídica definió el Plan de mejoramiento para los 10 requisitos con incumplimiento - No Conformidades identificados.  
Con el fin de evaluar la eficacia y efectividad de las acciones formuladas en el Plan de mejoramiento, se procedió a verificar las nueve (16) acciones implementadas, mediante el análisis de soportes suministrados por la Oficina Jurídica y los resultados obtenidos en el Informe de cumplimiento de las obligaciones EKOGUI para el II semestre del 2017.  Como resultado de las actividades de evaluación realizadas, el Plan de mejoramiento obtuvo un cumplimento de un 25%, teniendo en cuenta que el plazo máximo para su ejecución estaba proyectado para el 30 de junio de 2018.  
Respecto a la eficacia de las acciones, se observó que, de las 16 acciones implementadas, solo 4 acciones se evidenció cumplimiento, por lo tanto, el equipo de la Oficina de Control Interno, procedió a realizar el cierre de estas acciones. 
Frente a la efectividad de las acciones propuestas, se contrastaron los resultados obtenidos para el primer semestre del 2018, observando que las acciones formuladas para las No Conformidades 1, 2, 3, 7, 8, 9 y10  fueron efectivas.  Sin embargo, las acciones relacionas con las No Conformidades 4, 5, 6, presentaron reincidencia de incumplimiento de acuerdo a los resultados consignados en el presente informe.  Ver Anexo 4. Seguimiento al Plan de Mejoramiento, en el cual se registra el seguimiento realizado por el Equipo de la Oficina de Control Interno y el resultado de cumplimiento por cada una de las acciones verificadas.
Por lo anterior, se considera necesario dar cumplimiento o en su defecto evaluar se replanteen las acciones que, de acuerdo al resultado del presente informe, incumplieron o presentaron deficiencias de acuerdo a los establecido por la Agencia Nacional de Defensa Jurídica del Estado - ANDJE. 
</t>
  </si>
  <si>
    <t>No Efectiva</t>
  </si>
  <si>
    <t>Cerrada No Efectiva</t>
  </si>
  <si>
    <t xml:space="preserve">Sandra Milena Bejarano Pinzón - Profesional Contratista 
Guillermo Enrique Arango Pava - Profesional Contratista </t>
  </si>
  <si>
    <t>Informe sobre la actividad litigiosa del Estado - Ekogui, primer semestre del 2018.</t>
  </si>
  <si>
    <r>
      <rPr>
        <b/>
        <sz val="11"/>
        <rFont val="Arial Narrow"/>
        <family val="2"/>
      </rPr>
      <t xml:space="preserve">No Conformidad 1.  </t>
    </r>
    <r>
      <rPr>
        <sz val="11"/>
        <rFont val="Arial Narrow"/>
        <family val="2"/>
      </rPr>
      <t>No se evidenció la capacitación sobre el aplicativo eKOGUI a los abogados Ana Marcela Carolina García y Rocío Mendoza Gómez, pese a estar creados en el sistema como usuarios, en el rol de abogados, contraviniendo lo establecido en el Artículo 2.2.3.4.1.9.  del Decreto 1069 de 2015</t>
    </r>
  </si>
  <si>
    <t>Anexo 3. Seguimiento al Plan de Mejoramiento, en el cual se registra el seguimiento realizado por el Equipo de la Oficina de Control Interno y el resultado de cumplimiento por cada una de las acciones verificadas.</t>
  </si>
  <si>
    <t xml:space="preserve">Frente a la efectividad de las acciones propuestas, se contrastaron los resultados obtenidos para el segundo semestre del 2017, observándose que las acciones formuladas para las No Conformidades 1, 2, 3, 4 y 9 fueron efectivas.  Sin embargo, las acciones relacionas con las No Conformidades 5, 6, 7 y 8 presentaron reincidencia de incumplimiento de acuerdo a los resultados consignados en el presente informe.  </t>
  </si>
  <si>
    <t>Informe de Actividad Litigiosa del Estado - Ekogui, II Semestre 2018</t>
  </si>
  <si>
    <t>Johana Molano  Caballero - Gestor OCI
Julieth Angélica Escobar Cárdenas - Profesional Contratista
Lila María Guzmán - Gestor OCI</t>
  </si>
  <si>
    <r>
      <rPr>
        <b/>
        <sz val="11"/>
        <color theme="1"/>
        <rFont val="Arial Narrow"/>
        <family val="2"/>
      </rPr>
      <t xml:space="preserve">14/03/2018. </t>
    </r>
    <r>
      <rPr>
        <sz val="11"/>
        <color theme="1"/>
        <rFont val="Arial Narrow"/>
        <family val="2"/>
      </rPr>
      <t xml:space="preserve">  Se verificó reporte denominado "detalle de los procesos judiciales" el cual fue extraído del Sistema Único de Gestión e Información Litigiosa del Estado eKOGUI el 26 de febrero de 2018 por la Oficina Jurídica, en el que se observó que del total de 294 procesos judiciales cargados, 242 cuentan con la provisión contable realizada registrando un valor de $0. 
Por lo anterior, se verificó que la actividad dio un cumplimiento de un 82%,  debido a que en la totalidad de los procesos cargados, se incluyen los 36 procesos con acción sin pertenencia, para los cuales se solicitó a a la ANDJE la desvinculación de la ANTmediante No. 0072383 del 12/12/2017, de lo cual aún no se ha adelantado la gestión de dicha actividad.
</t>
    </r>
  </si>
  <si>
    <r>
      <rPr>
        <b/>
        <sz val="11"/>
        <color theme="1"/>
        <rFont val="Arial"/>
        <family val="2"/>
      </rPr>
      <t>30/06/2018.</t>
    </r>
    <r>
      <rPr>
        <sz val="11"/>
        <color theme="1"/>
        <rFont val="Arial"/>
        <family val="2"/>
      </rPr>
      <t xml:space="preserve">  La actividad no reportó avances de gestión.</t>
    </r>
  </si>
  <si>
    <r>
      <rPr>
        <b/>
        <sz val="11"/>
        <color theme="1"/>
        <rFont val="Arial"/>
        <family val="2"/>
      </rPr>
      <t>30/06/2018</t>
    </r>
    <r>
      <rPr>
        <sz val="11"/>
        <color theme="1"/>
        <rFont val="Arial"/>
        <family val="2"/>
      </rPr>
      <t>.La actividad no reportó avances de gestión.</t>
    </r>
  </si>
  <si>
    <r>
      <rPr>
        <b/>
        <sz val="11"/>
        <rFont val="Arial Narrow"/>
        <family val="2"/>
      </rPr>
      <t>Conclusiones</t>
    </r>
    <r>
      <rPr>
        <sz val="11"/>
        <rFont val="Arial Narrow"/>
        <family val="2"/>
      </rPr>
      <t xml:space="preserve"> …"En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</si>
  <si>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t>C</t>
  </si>
  <si>
    <r>
      <rPr>
        <b/>
        <sz val="11"/>
        <rFont val="Arial Narrow"/>
        <family val="2"/>
      </rPr>
      <t>Conclusiones</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</si>
  <si>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rFont val="Arial Narrow"/>
        <family val="2"/>
      </rPr>
      <t xml:space="preserve">Conclusiones </t>
    </r>
    <r>
      <rPr>
        <sz val="11"/>
        <rFont val="Arial Narrow"/>
        <family val="2"/>
      </rPr>
      <t xml:space="preserve">…"En cuanto al seguimiento realizado a la atención de las peticiones allegadas para el periodo comprendido del 01/01/2019 al 30/06/2019, se reitera la observación de deficiencias en la eficiencia y efectividad (tiempos y calidad) de las respuestas dadas a las peticiones, infringiendo lo establecido lo establecido en el </t>
    </r>
    <r>
      <rPr>
        <b/>
        <sz val="11"/>
        <rFont val="Arial Narrow"/>
        <family val="2"/>
      </rPr>
      <t xml:space="preserve">Artículo 14 y 30 de la Ley 1755 de 2015, Artículo 5 de la Ley 1437 de 2011. </t>
    </r>
    <r>
      <rPr>
        <sz val="11"/>
        <rFont val="Arial Narrow"/>
        <family val="2"/>
      </rPr>
      <t xml:space="preserve">Por lo anterior, y dado a que las acciones implementadas no han sido eficaces, se solicita a la Secretaría General (2da línea de defensa) junto a las demás dependencias (1ra línea de defensa) la formulación de un riguroso análisis de causas, junto a formulación de acciones de mejora continua efectivas".  </t>
    </r>
    <r>
      <rPr>
        <b/>
        <sz val="11"/>
        <rFont val="Arial Narrow"/>
        <family val="2"/>
      </rPr>
      <t xml:space="preserve"> </t>
    </r>
  </si>
  <si>
    <r>
      <rPr>
        <b/>
        <sz val="11"/>
        <color theme="1"/>
        <rFont val="Arial Narrow"/>
        <family val="2"/>
      </rPr>
      <t>Conclusiones</t>
    </r>
    <r>
      <rPr>
        <sz val="11"/>
        <color theme="1"/>
        <rFont val="Arial Narrow"/>
        <family val="2"/>
      </rPr>
      <t xml:space="preserve"> ..."En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r>
  </si>
  <si>
    <t>OP</t>
  </si>
  <si>
    <t>ESTADO DE LAS ACCIONES DE MEJORA EN EL MARCO DE LA EFICACIA</t>
  </si>
  <si>
    <t xml:space="preserve">ESTADO DE LA ACCIONES DE  MEJORA EN EL MARCO DE LA EFECTIVIDAD </t>
  </si>
  <si>
    <t>ÚLTIMO AVANCE DE GESTIÓN Y/O CUMPLIMIENTO REPORTADO A LA CONTRALORÍA GENERAL DE LA NACIÓN</t>
  </si>
  <si>
    <r>
      <t xml:space="preserve">21/01/2021.  </t>
    </r>
    <r>
      <rPr>
        <sz val="11"/>
        <color theme="1"/>
        <rFont val="Arial Narrow"/>
        <family val="2"/>
      </rPr>
      <t>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</si>
  <si>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t>Actividad presentó eventualidad con corte al I Semestre del 2021.</t>
  </si>
  <si>
    <t>Actividad presentó eventualidad con corte al III Trimestre del 2020.</t>
  </si>
  <si>
    <t>Actividad presentó eventualidad com corte al I Trimestre del 2020.</t>
  </si>
  <si>
    <t>Eficacia Plan de Mejoramiento CGR</t>
  </si>
  <si>
    <t>Eficiacia Plan de Mejoramiento Interno</t>
  </si>
  <si>
    <t>Eficacia Plan de Mejoramiento Institucional (CGR + PMI)</t>
  </si>
  <si>
    <t>EFICACIA DEL PLAN DE MEJORAMIENTO INSTITUCIONAL AGENCIA NACIONAL DE TIERRAS</t>
  </si>
  <si>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Narrow"/>
        <family val="2"/>
      </rPr>
      <t xml:space="preserve">Memorando 20211020144393 del 02/06/2021.   </t>
    </r>
    <r>
      <rPr>
        <sz val="11"/>
        <rFont val="Arial Narrow"/>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</si>
  <si>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r>
      <rPr>
        <b/>
        <sz val="11"/>
        <color theme="1"/>
        <rFont val="Arial Narrow"/>
        <family val="2"/>
      </rPr>
      <t xml:space="preserve">30/06/2021. </t>
    </r>
    <r>
      <rPr>
        <sz val="11"/>
        <color theme="1"/>
        <rFont val="Arial Narrow"/>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generò la acciòn bajo còdigo AME-620.</t>
    </r>
  </si>
  <si>
    <r>
      <t xml:space="preserve">Hallazgo 1. Gestión arrendamiento operativo (A1) (F1) (D1)
</t>
    </r>
    <r>
      <rPr>
        <sz val="11"/>
        <color theme="1"/>
        <rFont val="Arial Narrow"/>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</si>
  <si>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rPr>
        <b/>
        <sz val="11"/>
        <color theme="1"/>
        <rFont val="Arial Narrow"/>
        <family val="2"/>
      </rPr>
      <t xml:space="preserve">28/08/2020. </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Narrow"/>
        <family val="2"/>
      </rPr>
      <t xml:space="preserve">
21/10/2020. </t>
    </r>
    <r>
      <rPr>
        <sz val="11"/>
        <color theme="1"/>
        <rFont val="Arial Narrow"/>
        <family val="2"/>
      </rPr>
      <t xml:space="preserve">En cuanto a las evidencias suministradas se observó lo siguiente:
</t>
    </r>
    <r>
      <rPr>
        <b/>
        <sz val="11"/>
        <color theme="1"/>
        <rFont val="Arial Narrow"/>
        <family val="2"/>
      </rPr>
      <t xml:space="preserve">PARCELA VILLA DIANA, </t>
    </r>
    <r>
      <rPr>
        <sz val="11"/>
        <color theme="1"/>
        <rFont val="Arial Narrow"/>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Narrow"/>
        <family val="2"/>
      </rPr>
      <t xml:space="preserve">Resolución 477 del 31/01/2020 </t>
    </r>
    <r>
      <rPr>
        <sz val="11"/>
        <color theme="1"/>
        <rFont val="Arial Narrow"/>
        <family val="2"/>
      </rPr>
      <t xml:space="preserve">HUGO ALBERTO GARCÍAS SIERRA, la cual fue notificada a la ORIP de Maicao mediante comunicación 20204100992971 del 02/10/2020, para su correspondiente registro.
</t>
    </r>
    <r>
      <rPr>
        <b/>
        <sz val="11"/>
        <color theme="1"/>
        <rFont val="Arial Narrow"/>
        <family val="2"/>
      </rPr>
      <t>Resolución 4772 del 06/05/2019</t>
    </r>
    <r>
      <rPr>
        <sz val="11"/>
        <color theme="1"/>
        <rFont val="Arial Narrow"/>
        <family val="2"/>
      </rPr>
      <t xml:space="preserve">, GILBERTO NACIOANO POLO MORRÓN,  la cual fue notificada a la ORIP de Maicao mediante comunicación 20204100402081 del 04/05/2020, para su correspondiente registro.
</t>
    </r>
    <r>
      <rPr>
        <b/>
        <sz val="11"/>
        <color theme="1"/>
        <rFont val="Arial Narrow"/>
        <family val="2"/>
      </rPr>
      <t>Resolución 4773 del 06/05/2019,</t>
    </r>
    <r>
      <rPr>
        <sz val="11"/>
        <color theme="1"/>
        <rFont val="Arial Narrow"/>
        <family val="2"/>
      </rPr>
      <t xml:space="preserve"> ÁNGEL ANTONIO TORRES TORRE,  la cual fue notificada a la ORIP de Maicao mediante comunicación 20204100402061 del 04/05/2020, para su correspondiente registro.
</t>
    </r>
    <r>
      <rPr>
        <b/>
        <sz val="11"/>
        <color theme="1"/>
        <rFont val="Arial Narrow"/>
        <family val="2"/>
      </rPr>
      <t xml:space="preserve">Resolución 4774 del 06/05/2019, </t>
    </r>
    <r>
      <rPr>
        <sz val="11"/>
        <color theme="1"/>
        <rFont val="Arial Narrow"/>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Narrow"/>
        <family val="2"/>
      </rPr>
      <t>PREDIO EL BADO,</t>
    </r>
    <r>
      <rPr>
        <sz val="11"/>
        <color theme="1"/>
        <rFont val="Arial Narrow"/>
        <family val="2"/>
      </rPr>
      <t xml:space="preserve"> Que en atención a la acciones de tutela del 2017 y 2018 se ordenó a la Agencia reubicar a las señoras  MARÍA MENESES ROSALES y  ANA LUCIA YARPAS RIVERA y su familia, observándose lo siguiente: 
</t>
    </r>
    <r>
      <rPr>
        <b/>
        <sz val="11"/>
        <color theme="1"/>
        <rFont val="Arial Narrow"/>
        <family val="2"/>
      </rPr>
      <t>Resolución 10538 del 29/07/2019,</t>
    </r>
    <r>
      <rPr>
        <sz val="11"/>
        <color theme="1"/>
        <rFont val="Arial Narrow"/>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Resolución 1798 del 28/11/2017,</t>
    </r>
    <r>
      <rPr>
        <sz val="11"/>
        <color theme="1"/>
        <rFont val="Arial Narrow"/>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 xml:space="preserve">
PREDIO LA CALERA</t>
    </r>
    <r>
      <rPr>
        <sz val="11"/>
        <color theme="1"/>
        <rFont val="Arial Narrow"/>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Narrow"/>
        <family val="2"/>
      </rPr>
      <t xml:space="preserve">
PREDIO SANTA INÉS</t>
    </r>
    <r>
      <rPr>
        <sz val="11"/>
        <color theme="1"/>
        <rFont val="Arial Narrow"/>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Narrow"/>
        <family val="2"/>
      </rPr>
      <t>Ricardo Sandoval.</t>
    </r>
    <r>
      <rPr>
        <sz val="11"/>
        <color theme="1"/>
        <rFont val="Arial Narrow"/>
        <family val="2"/>
      </rPr>
      <t xml:space="preserve">
Resolución 9030 del 23/09/2020 </t>
    </r>
    <r>
      <rPr>
        <sz val="11"/>
        <color rgb="FFFF0000"/>
        <rFont val="Arial Narrow"/>
        <family val="2"/>
      </rPr>
      <t xml:space="preserve">Cecilia Solano
</t>
    </r>
    <r>
      <rPr>
        <sz val="11"/>
        <color theme="1"/>
        <rFont val="Arial Narrow"/>
        <family val="2"/>
      </rPr>
      <t xml:space="preserve">Resolución 9031 del 2309/2020 </t>
    </r>
    <r>
      <rPr>
        <sz val="11"/>
        <color rgb="FFFF0000"/>
        <rFont val="Arial Narrow"/>
        <family val="2"/>
      </rPr>
      <t xml:space="preserve">Olga Patricia Solano
</t>
    </r>
    <r>
      <rPr>
        <sz val="11"/>
        <color theme="1"/>
        <rFont val="Arial Narrow"/>
        <family val="2"/>
      </rPr>
      <t xml:space="preserve">Resolución 9032 del 23/09/2020 </t>
    </r>
    <r>
      <rPr>
        <sz val="11"/>
        <color rgb="FFFF0000"/>
        <rFont val="Arial Narrow"/>
        <family val="2"/>
      </rPr>
      <t>Ángel María</t>
    </r>
    <r>
      <rPr>
        <sz val="11"/>
        <color theme="1"/>
        <rFont val="Arial Narrow"/>
        <family val="2"/>
      </rPr>
      <t xml:space="preserve">
Resolución 9033 del 23/09/2020 </t>
    </r>
    <r>
      <rPr>
        <sz val="11"/>
        <color rgb="FFFF0000"/>
        <rFont val="Arial Narrow"/>
        <family val="2"/>
      </rPr>
      <t xml:space="preserve">Olga Rodríguez
</t>
    </r>
    <r>
      <rPr>
        <sz val="11"/>
        <color theme="1"/>
        <rFont val="Arial Narrow"/>
        <family val="2"/>
      </rPr>
      <t xml:space="preserve">Resolución 9034 del 23/09/2020 </t>
    </r>
    <r>
      <rPr>
        <sz val="11"/>
        <color rgb="FFFF0000"/>
        <rFont val="Arial Narrow"/>
        <family val="2"/>
      </rPr>
      <t>Ana Stella Carrillo</t>
    </r>
    <r>
      <rPr>
        <sz val="11"/>
        <color theme="1"/>
        <rFont val="Arial Narrow"/>
        <family val="2"/>
      </rPr>
      <t xml:space="preserve">
Resolución 9035 del 23/09/2020 </t>
    </r>
    <r>
      <rPr>
        <sz val="11"/>
        <color rgb="FFFF0000"/>
        <rFont val="Arial Narrow"/>
        <family val="2"/>
      </rPr>
      <t>Arnulfo Pabón</t>
    </r>
    <r>
      <rPr>
        <sz val="11"/>
        <color theme="1"/>
        <rFont val="Arial Narrow"/>
        <family val="2"/>
      </rPr>
      <t xml:space="preserve">
Resolución 9036 del 23/09/2020</t>
    </r>
    <r>
      <rPr>
        <sz val="11"/>
        <color rgb="FFFF0000"/>
        <rFont val="Arial Narrow"/>
        <family val="2"/>
      </rPr>
      <t xml:space="preserve"> Diosenel Márquez</t>
    </r>
    <r>
      <rPr>
        <sz val="11"/>
        <color theme="1"/>
        <rFont val="Arial Narrow"/>
        <family val="2"/>
      </rPr>
      <t xml:space="preserve">
Resolución 9037 del 23/09/2020 </t>
    </r>
    <r>
      <rPr>
        <sz val="11"/>
        <color rgb="FFFF0000"/>
        <rFont val="Arial Narrow"/>
        <family val="2"/>
      </rPr>
      <t>Gregorio Contreras</t>
    </r>
    <r>
      <rPr>
        <sz val="11"/>
        <color theme="1"/>
        <rFont val="Arial Narrow"/>
        <family val="2"/>
      </rPr>
      <t xml:space="preserve">
Resolución 9038 del 23/09/2020 </t>
    </r>
    <r>
      <rPr>
        <sz val="11"/>
        <color rgb="FFFF0000"/>
        <rFont val="Arial Narrow"/>
        <family val="2"/>
      </rPr>
      <t>Israel Velásquez</t>
    </r>
    <r>
      <rPr>
        <sz val="11"/>
        <color theme="1"/>
        <rFont val="Arial Narrow"/>
        <family val="2"/>
      </rPr>
      <t xml:space="preserve">
Resolución 9039 del 23/09/2020 </t>
    </r>
    <r>
      <rPr>
        <sz val="11"/>
        <color rgb="FFFF0000"/>
        <rFont val="Arial Narrow"/>
        <family val="2"/>
      </rPr>
      <t>Gilberto Bernal</t>
    </r>
    <r>
      <rPr>
        <sz val="11"/>
        <color theme="1"/>
        <rFont val="Arial Narrow"/>
        <family val="2"/>
      </rPr>
      <t xml:space="preserve">
Resolución 9040 del 23/09/2020 </t>
    </r>
    <r>
      <rPr>
        <sz val="11"/>
        <color rgb="FFFF0000"/>
        <rFont val="Arial Narrow"/>
        <family val="2"/>
      </rPr>
      <t>Yecit Gómez</t>
    </r>
    <r>
      <rPr>
        <sz val="11"/>
        <color theme="1"/>
        <rFont val="Arial Narrow"/>
        <family val="2"/>
      </rPr>
      <t xml:space="preserve">
Resolución 9041 del 23/09/2020 </t>
    </r>
    <r>
      <rPr>
        <sz val="11"/>
        <color rgb="FFFF0000"/>
        <rFont val="Arial Narrow"/>
        <family val="2"/>
      </rPr>
      <t>Luis Evelio Vergel</t>
    </r>
    <r>
      <rPr>
        <sz val="11"/>
        <color theme="1"/>
        <rFont val="Arial Narrow"/>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</si>
  <si>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Narrow"/>
        <family val="2"/>
      </rPr>
      <t>Justificación de las razones fácticas y jurídicas que obligó a replantear la expedición de la resolución 6060 de 2018.</t>
    </r>
    <r>
      <rPr>
        <sz val="11"/>
        <color theme="1"/>
        <rFont val="Arial Narrow"/>
        <family val="2"/>
      </rPr>
      <t xml:space="preserve"> Ver anexos: 
Listados asistencias de reuniones
Informe reuniones_res 6060
Justificación replanteo de expedición de la resolución 6060 de 2018.
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Orfeo número 20202000031143 de fecha 24 de febrero de 2020
</t>
    </r>
    <r>
      <rPr>
        <b/>
        <sz val="11"/>
        <color theme="1"/>
        <rFont val="Arial Narrow"/>
        <family val="2"/>
      </rPr>
      <t>Nota:</t>
    </r>
    <r>
      <rPr>
        <sz val="11"/>
        <color theme="1"/>
        <rFont val="Arial Narrow"/>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Respuesta a obs de Seg PMI V130120
Respuesta a observaciones del Plan de mejoramiento CGR
Respuesta reporte a corte 2019</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</si>
  <si>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Narrow"/>
        <family val="2"/>
      </rPr>
      <t>Evidencia:</t>
    </r>
    <r>
      <rPr>
        <sz val="11"/>
        <color theme="1"/>
        <rFont val="Arial Narrow"/>
        <family val="2"/>
      </rPr>
      <t xml:space="preserve">  
Resolución No. 915 de 2020.</t>
    </r>
  </si>
  <si>
    <t>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SOCIALIZACIÓN POSPR</t>
  </si>
  <si>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Narrow"/>
        <family val="2"/>
      </rPr>
      <t>Resumen reporte AMC_366_H.2.3.4.</t>
    </r>
    <r>
      <rPr>
        <sz val="11"/>
        <color theme="1"/>
        <rFont val="Arial Narrow"/>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Narrow"/>
        <family val="2"/>
      </rPr>
      <t>Evidencias:</t>
    </r>
    <r>
      <rPr>
        <sz val="11"/>
        <color theme="1"/>
        <rFont val="Arial Narrow"/>
        <family val="2"/>
      </rPr>
      <t xml:space="preserve">
Resumen reporte AMC_366_H.2.3.4
MESAS DE SEGUIMIENTO MUNICPIOS IMPLEMENTACIÓN
ESTRATEGIA DE CONSERVACIÓN</t>
    </r>
  </si>
  <si>
    <r>
      <t xml:space="preserve">Se realizó el inventario de necesidades para la implementación de sistema de información. 
</t>
    </r>
    <r>
      <rPr>
        <b/>
        <sz val="11"/>
        <color theme="1"/>
        <rFont val="Arial Narrow"/>
        <family val="2"/>
      </rPr>
      <t>Evidencia</t>
    </r>
    <r>
      <rPr>
        <sz val="11"/>
        <color theme="1"/>
        <rFont val="Arial Narrow"/>
        <family val="2"/>
      </rPr>
      <t>:  
Inventario Requerimientos Asuntos Étnicos.xlsx</t>
    </r>
  </si>
  <si>
    <r>
      <rPr>
        <b/>
        <sz val="11"/>
        <color theme="1"/>
        <rFont val="Arial Narrow"/>
        <family val="2"/>
      </rPr>
      <t xml:space="preserve">28/01/2021.  </t>
    </r>
    <r>
      <rPr>
        <sz val="11"/>
        <color theme="1"/>
        <rFont val="Arial Narrow"/>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Narrow"/>
        <family val="2"/>
      </rPr>
      <t>27/01/2021.</t>
    </r>
    <r>
      <rPr>
        <sz val="11"/>
        <color theme="1"/>
        <rFont val="Arial Narrow"/>
        <family val="2"/>
      </rPr>
      <t xml:space="preserve">  La Dirección de Ordenamiento Social de la Propiedad en el marco de la fase preliminar allegó las a siguientes observaciones:
</t>
    </r>
    <r>
      <rPr>
        <b/>
        <sz val="11"/>
        <color theme="1"/>
        <rFont val="Arial Narrow"/>
        <family val="2"/>
      </rPr>
      <t>Convenio 653 VALOR +- IDEA /ANT</t>
    </r>
    <r>
      <rPr>
        <sz val="11"/>
        <color theme="1"/>
        <rFont val="Arial Narrow"/>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Narrow"/>
        <family val="2"/>
      </rPr>
      <t>Convenio 715 del 2017</t>
    </r>
    <r>
      <rPr>
        <sz val="11"/>
        <color theme="1"/>
        <rFont val="Arial Narrow"/>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sz val="11"/>
        <color theme="1"/>
        <rFont val="Arial Narrow"/>
        <family val="2"/>
      </rPr>
      <t xml:space="preserve">
CONVENIO 986 DE 2017</t>
    </r>
    <r>
      <rPr>
        <sz val="11"/>
        <color theme="1"/>
        <rFont val="Arial Narrow"/>
        <family val="2"/>
      </rPr>
      <t xml:space="preserve">,  se observaron 4 actas de mesas financieras, las cuales se relacionada a continuación, con el respectivo avance observado: 
</t>
    </r>
    <r>
      <rPr>
        <b/>
        <sz val="11"/>
        <color theme="1"/>
        <rFont val="Arial Narrow"/>
        <family val="2"/>
      </rPr>
      <t xml:space="preserve">Acta del 29/09/2020. </t>
    </r>
    <r>
      <rPr>
        <sz val="11"/>
        <color theme="1"/>
        <rFont val="Arial Narrow"/>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 xml:space="preserve">Acta del 27/10/2020. </t>
    </r>
    <r>
      <rPr>
        <sz val="11"/>
        <color theme="1"/>
        <rFont val="Arial Narrow"/>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23/11/2020.</t>
    </r>
    <r>
      <rPr>
        <sz val="11"/>
        <color theme="1"/>
        <rFont val="Arial Narrow"/>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21/12/2020.</t>
    </r>
    <r>
      <rPr>
        <sz val="11"/>
        <color theme="1"/>
        <rFont val="Arial Narrow"/>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</si>
  <si>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</si>
  <si>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</si>
  <si>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</si>
  <si>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</si>
  <si>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</si>
  <si>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</si>
  <si>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AME-622, AME-623 y AME-624.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Narrow"/>
        <family val="2"/>
      </rPr>
      <t>25/05/2021.  Memorando 20211020144043 del 02/06/2021</t>
    </r>
    <r>
      <rPr>
        <sz val="11"/>
        <color theme="1"/>
        <rFont val="Arial Narrow"/>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</si>
  <si>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t>AME-622
AME-623
AME-624</t>
  </si>
  <si>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Por consiguiente, se generó la nueva acción AME-625.
</t>
    </r>
    <r>
      <rPr>
        <b/>
        <sz val="11"/>
        <color theme="1"/>
        <rFont val="Arial Narrow"/>
        <family val="2"/>
      </rPr>
      <t>La verificación de la presente actividad fue adelantada por el contratista Sergio Alejandro Matiz Parra.</t>
    </r>
    <r>
      <rPr>
        <sz val="11"/>
        <color theme="1"/>
        <rFont val="Arial Narrow"/>
        <family val="2"/>
      </rPr>
      <t xml:space="preserve">
</t>
    </r>
    <r>
      <rPr>
        <b/>
        <sz val="11"/>
        <color theme="1"/>
        <rFont val="Arial Narrow"/>
        <family val="2"/>
      </rPr>
      <t xml:space="preserve">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t>
    </r>
    <r>
      <rPr>
        <b/>
        <sz val="11"/>
        <color theme="1"/>
        <rFont val="Arial Narrow"/>
        <family val="2"/>
      </rPr>
      <t>RECOMENDACIONES EVENTUALIDADES FORMULADAS</t>
    </r>
    <r>
      <rPr>
        <sz val="11"/>
        <color theme="1"/>
        <rFont val="Arial Narrow"/>
        <family val="2"/>
      </rPr>
      <t xml:space="preserve">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t>
    </r>
    <r>
      <rPr>
        <b/>
        <sz val="11"/>
        <color theme="1"/>
        <rFont val="Arial Narrow"/>
        <family val="2"/>
      </rPr>
      <t>REFLEXIONES DEL HALLAZGO</t>
    </r>
    <r>
      <rPr>
        <sz val="11"/>
        <color theme="1"/>
        <rFont val="Arial Narrow"/>
        <family val="2"/>
      </rPr>
      <t xml:space="preserve">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</si>
  <si>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Atendiendo lo anterior, se generó la nueva acción AME-626.
</t>
    </r>
    <r>
      <rPr>
        <b/>
        <sz val="11"/>
        <color theme="1"/>
        <rFont val="Arial Narrow"/>
        <family val="2"/>
      </rPr>
      <t>La verificación de la presente actividad fue adelantada por la profesional Lila María Guzmán</t>
    </r>
    <r>
      <rPr>
        <sz val="11"/>
        <color theme="1"/>
        <rFont val="Arial Narrow"/>
        <family val="2"/>
      </rPr>
      <t xml:space="preserve">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</si>
  <si>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En atención a lo enunciado, se generó la acción AME-627.
</t>
    </r>
    <r>
      <rPr>
        <b/>
        <sz val="11"/>
        <color theme="1"/>
        <rFont val="Arial Narrow"/>
        <family val="2"/>
      </rPr>
      <t xml:space="preserve">La verificación de la presente actividad fue adelantada por la profesional Lila María Guzmán
17/06/2021. </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15/06/2021. </t>
    </r>
    <r>
      <rPr>
        <sz val="11"/>
        <color theme="1"/>
        <rFont val="Arial Narrow"/>
        <family val="2"/>
      </rPr>
      <t xml:space="preserve"> Se sugiere fortalecer la justificación, a fin que se describa la situación que conlleva a modificar la acción.
</t>
    </r>
    <r>
      <rPr>
        <b/>
        <sz val="11"/>
        <color theme="1"/>
        <rFont val="Arial Narrow"/>
        <family val="2"/>
      </rPr>
      <t xml:space="preserve">11/05/2021.  </t>
    </r>
    <r>
      <rPr>
        <sz val="11"/>
        <color theme="1"/>
        <rFont val="Arial Narrow"/>
        <family val="2"/>
      </rPr>
      <t xml:space="preserve">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28/04/2021. </t>
    </r>
    <r>
      <rPr>
        <sz val="11"/>
        <color theme="1"/>
        <rFont val="Arial Narrow"/>
        <family val="2"/>
      </rPr>
      <t xml:space="preserve">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REFLEXIONES FRENTE AL HALLAZGO:</t>
    </r>
    <r>
      <rPr>
        <sz val="11"/>
        <color theme="1"/>
        <rFont val="Arial Narrow"/>
        <family val="2"/>
      </rPr>
      <t xml:space="preserve">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</si>
  <si>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En atención a lo enunciado, se generó la acción AME-628.
Con el fin de asegurar la efectividad de la acción de mejora, atacar la causa que genera la acción de mejora y atendiendo recomendación de la Oficina de Control Interno, se reformula la acción de mejora.
</t>
    </r>
    <r>
      <rPr>
        <b/>
        <sz val="11"/>
        <rFont val="Arial Narrow"/>
        <family val="2"/>
      </rPr>
      <t xml:space="preserve">Memorando 20211020144393 del 02/06/2021. </t>
    </r>
    <r>
      <rPr>
        <sz val="11"/>
        <rFont val="Arial Narrow"/>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</si>
  <si>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r>
      <rPr>
        <b/>
        <sz val="11"/>
        <rFont val="Arial Narrow"/>
        <family val="2"/>
      </rPr>
      <t xml:space="preserve">30/06/2021.  </t>
    </r>
    <r>
      <rPr>
        <sz val="11"/>
        <rFont val="Arial Narrow"/>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AME-621.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</si>
  <si>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t>Efectividad</t>
  </si>
  <si>
    <t>Riesgos asociados a causas externas que acarrearon incumplimiento de los tiempos de compra y formalización para los bienes inmuebles con destino a las Comunidades Indígenas</t>
  </si>
  <si>
    <t>Elaborar un instrumento para el seguimiento y control de la actividad de compras de inmuebles.</t>
  </si>
  <si>
    <t>Instrumento elaborado</t>
  </si>
  <si>
    <t>Analizar los posibles riesgos asociados al procedimiento de comrpas y formalización</t>
  </si>
  <si>
    <t xml:space="preserve">Riesgos analizados </t>
  </si>
  <si>
    <t xml:space="preserve">Falta de discriminación de la información suministrada en el ejercicio auditor. </t>
  </si>
  <si>
    <t>Fortalecer la herramienta de regionalización en la ejecución de los recursos del proyecto de inversión de Comunidades Indígenas.</t>
  </si>
  <si>
    <t>Herramienta actualizada</t>
  </si>
  <si>
    <t>Falta de incorporación en el Sistema Integrado de Gestión del procedimiento relacionado con la función de gestión catastral de la ANT.</t>
  </si>
  <si>
    <t>Implementar procedimiento de aclaración de área de la Agencia Nacional de Tierras fungiendo como gestor catastral de acuerdo a la normatividad vigente.</t>
  </si>
  <si>
    <t>Implementar nuevo procedimiento de aclaración de área de la Agencia Nacional de Tierras fungiendo como gestor catastral de acuerdo a la normatividad vigente.</t>
  </si>
  <si>
    <t>Procedimiento controlado en el Sistema Integrado de Gestión.</t>
  </si>
  <si>
    <t>Falta de incorporación en el Sistema Integrado de Gestión de los documentos asociados al procedimiento de compra de predios para comunidades Indígenas.</t>
  </si>
  <si>
    <t>Actualizar en el Sistema Integrado de Gestión los documentos asociados al procedimiento de compra de predios para comunidades Indígenas.</t>
  </si>
  <si>
    <t>documentos actualizados</t>
  </si>
  <si>
    <t xml:space="preserve">Falta de discriminación de la información en la lista de cheque del procedimiento de Adquisición de Predios. </t>
  </si>
  <si>
    <t>Actualizar en el Sistema Integrado de Gestión la lista de chequeo del procedimiento de Adquisicíón de Predios.</t>
  </si>
  <si>
    <t>Incluir nota aclaratoria relacionada con la ronda hídrica.</t>
  </si>
  <si>
    <t>Lista de chequeo actualizada</t>
  </si>
  <si>
    <t>AME-629</t>
  </si>
  <si>
    <t>AME-630</t>
  </si>
  <si>
    <t>AME-631</t>
  </si>
  <si>
    <t>AME-632</t>
  </si>
  <si>
    <t>AME-633</t>
  </si>
  <si>
    <t>AME-634</t>
  </si>
  <si>
    <t>Actuación Especial de Fiscalización Programa de Legalización de Tierras y Fomento al Desarrollo Rural para Comunidades Indígenas a nivel nacional (Departamento del Cauca) Vigencias 20219 y 2020.</t>
  </si>
  <si>
    <r>
      <rPr>
        <b/>
        <sz val="11"/>
        <color theme="1"/>
        <rFont val="Arial Narrow"/>
        <family val="2"/>
      </rPr>
      <t>Como avance de gestión,</t>
    </r>
    <r>
      <rPr>
        <sz val="11"/>
        <color theme="1"/>
        <rFont val="Arial Narrow"/>
        <family val="2"/>
      </rPr>
      <t xml:space="preserve"> se genera el documento denominado BIA ANT Preliminar  en el cual se describe las etapas que se van  realizar para la generación  de análisis de los principales impactos del la Entidad,  así como también  se incorporan  y se elaboran  los formatos que van a ser utilizados en el proceso,   adicionalmente se incluye los correos y la presentación de la asesoría brindada por el Ministerio de las Tecnologías de la Información en cuanto a este proceso.</t>
    </r>
  </si>
  <si>
    <r>
      <rPr>
        <b/>
        <sz val="11"/>
        <color theme="1"/>
        <rFont val="Arial Narrow"/>
        <family val="2"/>
      </rPr>
      <t>Se solicita pasar el estado de esta acción a ejecutada,</t>
    </r>
    <r>
      <rPr>
        <sz val="11"/>
        <color theme="1"/>
        <rFont val="Arial Narrow"/>
        <family val="2"/>
      </rPr>
      <t xml:space="preserve"> ya que se elaboró el procedimiento para gestión de la continuidad del negocio el cual ya se encuentra disponible en e sistema de gestión de la ANT en la siguiente dirección URL:
https://agenciadetierras.sharepoint.com/sites/antintranet/sistema-integrado-de-gestion/procesos-estrategicos/ProcedimientosInteligencia%20de%20la%20Informacin/INTI-P%20006%20%20Gestion%20de%20la%20Continuidad%20del%20Negocio.pdf
Adicionalmente se aportan las fichas de mantenimiento  del BCP elaboradas teniendo en cuenta los procesos y procedimientos criticos de la Entidad con sus respectivas matrices de medición de impactos.
</t>
    </r>
  </si>
  <si>
    <r>
      <rPr>
        <b/>
        <sz val="11"/>
        <color theme="1"/>
        <rFont val="Arial Narrow"/>
        <family val="2"/>
      </rPr>
      <t xml:space="preserve">Como avance de gestión, </t>
    </r>
    <r>
      <rPr>
        <sz val="11"/>
        <color theme="1"/>
        <rFont val="Arial Narrow"/>
        <family val="2"/>
      </rPr>
      <t xml:space="preserve">está en el proceso de la ejecución de las actividades previstas para el informe de resultados del BIA  se anexa el informe preliminar el cual esta en construcción </t>
    </r>
  </si>
  <si>
    <t>Se realizó la capacitación en Seguridad de la Información en donde uno de sus temas principales era el Plan de Continuidad del Negocio, en donde se explico los lineamientos en Continuidad del Negocio de la Entidad,  esta capacitación fuer realizada el día 25 de junio.</t>
  </si>
  <si>
    <r>
      <rPr>
        <b/>
        <sz val="11"/>
        <color theme="1"/>
        <rFont val="Calibri"/>
        <family val="2"/>
        <scheme val="minor"/>
      </rPr>
      <t>Se solicita pasar el estado de esta acción a ejecutada,</t>
    </r>
    <r>
      <rPr>
        <sz val="11"/>
        <color theme="1"/>
        <rFont val="Calibri"/>
        <family val="2"/>
        <scheme val="minor"/>
      </rPr>
      <t xml:space="preserve"> ya que se remiten los correos con la generación y entrega de indicadores de seguimiento al procedimiento de Construcción de software mensual correspondientes de enero a agosto del 2021</t>
    </r>
  </si>
  <si>
    <r>
      <rPr>
        <b/>
        <sz val="11"/>
        <color theme="1"/>
        <rFont val="Arial Narrow"/>
        <family val="2"/>
      </rPr>
      <t xml:space="preserve">Se solicita pasar el estado de esta acción a ejecutada, </t>
    </r>
    <r>
      <rPr>
        <sz val="11"/>
        <color theme="1"/>
        <rFont val="Arial Narrow"/>
        <family val="2"/>
      </rPr>
      <t>ya que como producto final, se expide la resolución 20211000121026 por medio de la cual se modifica la Resolución 6060 de 2018 y se actualiza el estado de intervención institucional en los municipios de Guaranda, Puerto Gaitán, Lebrija, Topaipi, San Carlos, Cáceres e Ituango. Por lo tanto se adjunta concepto de viabilidad de esta resolución por parte de la Oficina Jurídica y la resolución firmada por la Directora de la ANT</t>
    </r>
  </si>
  <si>
    <r>
      <rPr>
        <b/>
        <sz val="11"/>
        <color rgb="FF000000"/>
        <rFont val="Arial Narrow"/>
        <family val="2"/>
      </rPr>
      <t xml:space="preserve">Como avance de gestión, </t>
    </r>
    <r>
      <rPr>
        <sz val="11"/>
        <color rgb="FF000000"/>
        <rFont val="Arial Narrow"/>
        <family val="2"/>
      </rPr>
      <t>durante este periodo se avanzó en la elaboración del documento a partir de la retroalimentación obtenida. Se espera pasar a revisión y a aprobación en el mes de octubre de 2021. Se adjunta evidencia del avance.</t>
    </r>
  </si>
  <si>
    <r>
      <rPr>
        <b/>
        <sz val="11"/>
        <color rgb="FF000000"/>
        <rFont val="Arial Narrow"/>
        <family val="2"/>
      </rPr>
      <t>Como avance de gestión,</t>
    </r>
    <r>
      <rPr>
        <sz val="11"/>
        <color indexed="8"/>
        <rFont val="Arial Narrow"/>
        <family val="2"/>
      </rPr>
      <t xml:space="preserve"> se elaboró informe preliminar con diagnóstico de los municipios que cuentan con POSPR identificando las gestiones operativas y financieras. Soportándose a través del documento preliminar de este</t>
    </r>
  </si>
  <si>
    <r>
      <rPr>
        <b/>
        <sz val="11"/>
        <color theme="1"/>
        <rFont val="Arial Narrow"/>
        <family val="2"/>
      </rPr>
      <t>Se solicita pasar el estado de esta acción a ejecutada,</t>
    </r>
    <r>
      <rPr>
        <sz val="11"/>
        <color theme="1"/>
        <rFont val="Arial Narrow"/>
        <family val="2"/>
      </rPr>
      <t xml:space="preserve"> ya que tras hacer el análisis de las herramientas dispuestas en el portal, la intención de esta acción de mejora es dejar la pagina web lista con una calificación del 100% de acuerdo con los lineamientos A de accesibilidad web, para tal fin se editan contenidos y se actualizan algunas secciones del portal. Se adjunta informe con las tareas que se llevaron a cabo durante la vigencia de esta acción de mejora y sus respectivas evidencias.
Cronograma de actividades de actualización:
ENERO: Creación del Manual contenidos no textuales portal ANT
FEBRERO: Actualización Interna sitios pesados 
MARZO: Implementación de Alternativas textuales videos prensa
ABRIL: Implementación de Alternativas textuales fotografías prensa
MAYO: Implementación de alternativas textuales audios prensa
JUNIO: Implementación de Medio alternativo SECCIÓN audio.
AGOSTO: Implementación de Medio alternativo SECCIÓN videos. Además, se desarrollan los documentos en audio formato MP3 y de texto descargable para cada uno de los videos disponibles en esta sección a manera de medio alternativo. Los PDF son Accesibles y de fácil acceso a través del sitio web.
Asimismo, a corte de esta fecha, se adjunta la evaluación diagnóstico del sitio web que da como resultado una calificación del 100% y sus correspondientes soportes de acuerdo a lo establecido a la lista de chequeo de la normativa NTC5458</t>
    </r>
  </si>
  <si>
    <r>
      <rPr>
        <b/>
        <sz val="11"/>
        <color theme="1"/>
        <rFont val="Arial Narrow"/>
        <family val="2"/>
      </rPr>
      <t>Se solicita pasar el estado de esta acción a ejecutada,</t>
    </r>
    <r>
      <rPr>
        <sz val="11"/>
        <color theme="1"/>
        <rFont val="Arial Narrow"/>
        <family val="2"/>
      </rPr>
      <t xml:space="preserve"> ya que se cuenta con doce servicios implementados en el SIT en donde se cumple con lo estipulado de la actividad de mejora.
Adjuntándose como soportes de producto un informe "Informe Resumen-H20. CGR" en donde se detalla los siguiente servicios implementados en el SIT y evidencias de los convenios con SISBEN, SNR y X-Road. Adicional, como soportes de gestión se cuentan con los informes mensuales de febrero a agosto de las gestiones realizadas para el cumplimiento de esta acción de mejora
Los servicios de información implementados en el SIT son:
1. URT  - Consulta Información de Zonas Micro focalizadas
2. URT - Consulta de Personas Inscritas en el registro de tierras despojadas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t>
    </r>
  </si>
  <si>
    <r>
      <rPr>
        <b/>
        <sz val="11"/>
        <color theme="1"/>
        <rFont val="Arial Narrow"/>
        <family val="2"/>
      </rPr>
      <t>Como avance de gestión,</t>
    </r>
    <r>
      <rPr>
        <sz val="11"/>
        <color theme="1"/>
        <rFont val="Arial Narrow"/>
        <family val="2"/>
      </rPr>
      <t xml:space="preserve">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Avances gestión Tercer trimestre
1. Se coordinó y preparó la capacitación que realizará la Agencia Nacional de Tierras - ANT a la Superintendencia de Notariado y Registro SNR, la cual se realizará en modalidad virtual el próximo 8 de agosto. De esta capacitación participarán registradores de instrumentos públicos, notarios, curadores, funcionarios y contratistas de dicha entidad.
2. Se recibió informe de Control Usuarios y Consultas VUR que refleja el movimiento de intercambio que tiene la ANT con la SNR.
3. El 13 de julio se realizó reunión de articulación institucional entre la ANT (Subdirección de Planeación Operativa) y la SNR en cumplimiento del convenio  570/2016. En este espacio la ANT presentó el avance de la implementación de los POSPR, así como también, se presentó por cada componente de la implementación del POSPR la necesidad de información que se requiere por parte de la SNR. 
4. El día 11 de agosto se realizó capacitación en dos jornadas (mañana y tarde) sobre temas agrarios: interpretación del articulo 48 de la ley 160 de 1994 sobre acreditación de propiedad privada; temas de régimen de propiedad parcelaria, limitaciones a la propiedad y prohibiciones en el acceso a tierras; y circular No 25 sobre los procedimientos catastrales; por la plataforma Teams a registradores de instrumentos públicos, notarios, curadores, contratistas de la SNR y de manera abierta a los funcionarios de la ANT. La capacitación tuvo una excelente acogida e intervención  por parte de los participantes. Fueron compartidas las presentaciones y los link de grabación del evento.                                                                                                     
5. Se solicitó soporte técnico y  acompañamiento por parte de la Subdirección de Sistemas de Información, para llevar a cabo proyecto que le permita a la ANT consumir los servicios web expuestos por la SNR en la plataforma X-Road. Se  presentó propuesta borrador de documento técnico que servirá como referencia inicial para llevar a cabo esta actividad.     
6. Se solicitó ante el MinTIC el inicio del proyecto para el consumo de los servicios web que la SNR tiene expuestos en la plataforma de Interoperabilidad X-Road, a esta solicitud se adjuntó el documento técnico del diseño del proyecto, conforme a encuesta que solicitó el MinTIC. (La ANT en el desarrollo del proceso de Registro de los Sujetos de Ordenamiento RESO valida información registral relacionada con las solicitudes a formalizar, estos datos se consultan a través de la ventanilla única de registro de la SNR VUR, se necesita automatizar este proceso, haciendo la consulta directamente a través de servicios web que la SNR expone y que en esencia es la misma información que se consulta en el VUR.)
7. Se llevaron a cabo reuniones entre la Agencia Nacional Digital, el MinTIC y la ANT, para formalizar el inicio del proyecto ANT-SNR cuyo objeto es consumo de Servicios Web SNR por parte de la ANT.
8. Se programó la primera sesión técnica para iniciar la fase de pruebas de los servicios en ambiente QA.    </t>
    </r>
  </si>
  <si>
    <r>
      <rPr>
        <b/>
        <sz val="11"/>
        <color theme="1"/>
        <rFont val="Arial Narrow"/>
        <family val="2"/>
      </rPr>
      <t>Como avance de gestión:</t>
    </r>
    <r>
      <rPr>
        <sz val="11"/>
        <color theme="1"/>
        <rFont val="Arial Narrow"/>
        <family val="2"/>
      </rPr>
      <t xml:space="preserve">
A corte Julio del 2021 se ha generado 69 tareas de las cuales se han atendido 59 tareas relacionadas con el módulo de Administración de Predios Baldíos. Anexo: TFS Status 202107 AME_520.xlsx
A corte Agosto del 2021 se ha generado 69 tareas de las cuales se han atendido 62 tareas relacionadas con el módulo de Administración de Predios Baldíos. Anexo: TFS Status 202108 AME_520.xlsx
A corte Septiembre del 2021 se ha generado 69 tareas de las cuales se han atendido 69 tareas relacionadas con el módulo de Administración de Predios Baldíos. Anexo: TFS Status 202109 AME_520.xlsx</t>
    </r>
  </si>
  <si>
    <t>Teniendo en cuenta la observación enviada por control interno, para el mes de julio se realizaron las siguientes aclaraciones: - Módulo Baldíos Restitución: Se envía listado sobre las evidencias del primer semestre identificando todas las tareas sobre el proceso en mención, de las cuales se definían diferentes estados correspondientes al ciclo de vida del desarrollo de software. Para tener una mayor claridad se llevaron a cabo mesas de trabajo con el área misional, Subdirección de Acceso a Tierras por Demanda y Descongestión de manera que se definiera un alcance. Ver dentro de la carpeta de "julio":  archivo Excel "INFORME DE ACTIVIDADES RESTITUCIÓN-PRIORIDADES_020821" y los soportes de este Excel reposan en la carpeta "Historias de usuario y aprobaciones"
Como avance de gestión, durante el mes de agosto para el:
*Módulo Baldíos Restitución: las actividades realizadas sobre este proceso  se definen a continuación y sobre cada una se adjunta la evidencia. Cabe señalar en este ítem se mencionan las tareas que tienen que ver con especificaciones de requerimientos y desarrollos de software: - 22939 NUMERACIÓN Y FIRMA DIGITAL PROCESO RESTITUCION ETAPA CORRECCION DE RESOLUCIÓN DE ADJUDICACIÓN - EN PRODUCCIÓN - 23158 REPORTE GENERAL DE DATOS, BALDIOS RESTITUCIÓN - EN DESARROLLO - 23633 Desarrollo de funcionalidad - Control de cambios - Resolución de adjudicación - EN PRODUCCIÓN - 24949 Desarrollar - Control de cambios - Obligatoriedad en campo tipo de bien - EN DESARROLLO - 24950 Desarrollar - Control de cambios Nro. 2 corrección de resolución de adjudicación - EN DESARROLLO - 24252, 23461, 24251 y 23461 son soportes de aprobaciones realizadas por área misional. 
*Módulo Baldíos Persona Natural 160: para este proceso se está elaborando el plan de trabajo dado que el proyecto priorizado por el área misional fue el de Baldíos Restitución, sin embargo, se adjunta la identificación preliminar de actividades las cuales se deben validar y aprobar en mesa de trabajo entre la Subdirección de sistemas y la misional mencionada. Evidencia INFORME ACTIVIDADES BALDIOS PERSONA NATURAL_020921
Como avance de gestión, durante el mes de septiembre para el:
*Módulo Baldíos Restitución: las actividades realizadas sobre este proceso durante el mes de septiembre se definen a continuación y sobre cada una se adjunta la evidencia. Cabe señalar que en este ítem se mencionan las tareas que tienen que ver con especificaciones de requerimientos y desarrollos de software: 22939 APROBACION PBI 24252 Control de cambios N2 corrección de resolución de adjudicación, Aprobación. PBI 24251_ Control de cambios - Obligatoriedad en campo tipo de bien - Boards, PBI 24252 Control de cambios N2 corrección de resolución de adjudicación, Product Backlog Item 24251_ Control de cambios - Obligatoriedad en campo tipo de bien - Boards. **Por lo tanto, con la realización de estas tareas ya este modulo quedo en producción con todos los ajustes que en su momento el área misional solicito**
*Módulo Baldíos Persona Natural 160: sobre este proceso se envió el 16 de septiembre solicitud por medio del memorando 20212200288033 a la Oficina de Control Interno de la ANT la solicitud para ampliar el tiempo de entrega de este módulo, sin embargo, se continua con la elaboración del plan de trabajo dado que el proyecto priorizado por el área misional fue el de Baldíos Restitución. Se adjunta la proyección iniciar de especificación de historias de usuario para las primeras etapas del proceso, el detalle en el archivo PLAN DE TRABAJO ESPECIFICACION  BPN_210921.</t>
  </si>
  <si>
    <t>La Subdirección de Sistemas de Información de tierras, el día 16 de septiembre envía solicitud por medio del memorando 20212200288033 a la Oficina de Control Interno de la ANT para la ampliación del plazo de ejecución de esta acción de mejora, ya que no se ha recibido toda la información insumo de este diccionario de datos por parte de otras áreas misionales. Sin embargo, como avance de gestión se esta en proceso de revisión de otras bases de datos que fueron reportadas en esta auditoria a la Contraloría General de La Nación</t>
  </si>
  <si>
    <t>La acción de mejora se encuentra programada para ejecución para el periodo comprendido del 3/01/2022 al 1/04/2023.</t>
  </si>
  <si>
    <r>
      <rPr>
        <b/>
        <sz val="11"/>
        <color theme="1"/>
        <rFont val="Arial Narrow"/>
        <family val="2"/>
      </rPr>
      <t xml:space="preserve">Se solicita pasar el estado de esta acción a ejecutada, </t>
    </r>
    <r>
      <rPr>
        <sz val="11"/>
        <color theme="1"/>
        <rFont val="Arial Narrow"/>
        <family val="2"/>
      </rPr>
      <t>ya que como avance de producto, se adjuntan mas de 6 correos correspondientes a los  meses de Julio y Agosto en donde se entrega al área de planeación la revisión final y aprobada de todos los procesos que se reportaron en estos meses relacionados con la información de SINERGIA para el reporte al Ministerio, mostrando el resultado del monitoreo de la correcta aplicación de los criterios definidos en el protocolo junto con su correspondiente retroalimentación</t>
    </r>
  </si>
  <si>
    <r>
      <rPr>
        <b/>
        <sz val="11"/>
        <rFont val="Arial Narrow"/>
        <family val="2"/>
      </rPr>
      <t>Como avance de gestión,</t>
    </r>
    <r>
      <rPr>
        <sz val="11"/>
        <rFont val="Arial Narrow"/>
        <family val="2"/>
      </rPr>
      <t xml:space="preserve"> durante este periodo se realizó la depuración de la información capturada en Ovejas 2 con el fin de consolidarla con la información capturada inicialmente para el municipio de Ovejas. Esta depuración y análisis se hizo tanto para la información geográfica como para la alfanumérica. Asimismo, se realizo la revisión del documento de consolidación del municipio de Ovejas, verificándose los acápites que deben ser modificados o ajustados de conformidad a la información proveniente de la segunda etapa de BPM en el municipio. De manera paralela, de acuerdo con la información contenida en la carpeta  POSPR compartida, se identificaron las UIT Almagra, Canutal, Canutalito, Chengue, Don Gabriel, El Floral, Flor del Monte, La Peña, Pijiguay, Salitral y San Rafael, donde en la carpeta reporte IGAC, se encontraban los archivos geográficos en formato .shp, se procedió a generar una file Geodatabase y de esta forma unificar inicialmente la capa de terrenos de cada una de las unidades territoriales y disponerla en una sola capa para generar las correspondientes estadística.</t>
    </r>
  </si>
  <si>
    <r>
      <rPr>
        <b/>
        <sz val="11"/>
        <color theme="1"/>
        <rFont val="Arial Narrow"/>
        <family val="2"/>
      </rPr>
      <t>Avance de producto</t>
    </r>
    <r>
      <rPr>
        <sz val="11"/>
        <color theme="1"/>
        <rFont val="Arial Narrow"/>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t>
    </r>
    <r>
      <rPr>
        <b/>
        <sz val="11"/>
        <color theme="1"/>
        <rFont val="Arial Narrow"/>
        <family val="2"/>
      </rPr>
      <t>Avance de gestión</t>
    </r>
    <r>
      <rPr>
        <sz val="11"/>
        <color theme="1"/>
        <rFont val="Arial Narrow"/>
        <family val="2"/>
      </rPr>
      <t xml:space="preserve">
Se avanza en la construcción de la Plantilla de POSPR Consolidado para la incorporación de la información de caracterización de Mujeres. Para esto, se realizo mesa de trabajo conjunta entre los equipo de Consolidación de POSPR y Metodología de la SPO para la revisión de Insumos disponibles para tal fin.</t>
    </r>
  </si>
  <si>
    <r>
      <rPr>
        <b/>
        <sz val="11"/>
        <color theme="1"/>
        <rFont val="Arial Narrow"/>
        <family val="2"/>
      </rPr>
      <t>Se solicita pasar el estado de esta acción a ejecutada</t>
    </r>
    <r>
      <rPr>
        <sz val="11"/>
        <color theme="1"/>
        <rFont val="Arial Narrow"/>
        <family val="2"/>
      </rPr>
      <t xml:space="preserve"> porque se cuenta con mas de 20 actas de comité técnico operativo, ya que durante estos meses se utilizo el formato de actas diseñado para los CTO de todos los convenios a cargo de la DGOSP y SPO. Se anexan como evidencia las actas ya firmadas de cada convenio: 
- Convenio 951/17 PNUD-ANT: 3 actas mes de enero, febrero y marzo. En el mes de junio no se llevo a cabo comité. Las actas de abril, mayo, julio, agosto y septiembre están en proceso de firma, por lo que se adjunta como soporte las presentaciones presentadas en los comités. 
- Convenio 1278/19 FAO-ANT: 8 actas que corresponden a, 2 actas mes de enero, 1 acta mes de febrero, 1 acta mes de marzo, 3 actas mes de abril, 1 acta mes de mayo. En el mes de junio no se llevo a cabo comité. Las actas de julio, agosto y septiembre están en proceso de firma, por lo que se adjunta como soporte las presentaciones presentadas en los comités.
- Convenio 986/17 OIM-ANT: 3 actas mes de febrero. En el mes de junio no se llevo a cabo comité. Las actas de enero, marzo, abril, mayo, julio, septiembre están en proceso de firma, por lo que se adjunta como soporte las presentaciones presentadas en los comités. Para el mes de agosto se adjunta como soporte cadena de correos entre OIM y la ANT mediante los cuales se aprobó la actualización del POA.
- Memorando de Entendimiento USAID PNTP-ANT: 4 actas mes de febrero, marzo, abril y mayo. En el mes de junio no se llevo a cabo comité. Las actas de julio, agosto y septiembre están en proceso de firma, por lo que se adjunta como soporte las presentaciones presentadas en los comités.
- Convenio 361/16 FAO-ANT: 8 actas que corresponden a, 2 actas mes de enero, 1 acta mes de febrero, 1 acta mes de marzo, 1 acta mes de abril, 1 acta mes de mayo, 1 acta mes de julio, 1 acta mes de agosto. En el mes de junio no se llevo a cabo comité. El acta de septiembre esta en proceso de firma, por lo que se adjunta como soporte la presentación presentada en el comité.</t>
    </r>
  </si>
  <si>
    <r>
      <rPr>
        <b/>
        <sz val="11"/>
        <color theme="1"/>
        <rFont val="Arial Narrow"/>
        <family val="2"/>
      </rPr>
      <t>Se solicita pasar el estado de esta acción a ejecutada,</t>
    </r>
    <r>
      <rPr>
        <sz val="11"/>
        <color theme="1"/>
        <rFont val="Arial Narrow"/>
        <family val="2"/>
      </rPr>
      <t xml:space="preserve"> ya que se cuenta con la solicitud de acceso de solicitud de intercambio de información de bases de datos con el Departamento Nacional de Planeación, Agencia de Renovación del Territorio y Unidad de Restitución de Tierras para así permitir completar la información del FISO-RESO. Como soportes de producto se cuenta con un informe "Informe Resumen-H14. CGR" que es un resumen que cuenta las solicitudes de intercambio y de acceso a la información de otras entidades con sus respectivas evidencias de este. Adicional, como soportes de gestión se cuentan con los informes mensuales de abril a agosto de las gestiones realizadas para el cumplimiento de esta acción de mejora en donde se plasman las gestiones y reuniones para lograr diferentes solicitudes de intercambio de información</t>
    </r>
  </si>
  <si>
    <r>
      <rPr>
        <b/>
        <sz val="11"/>
        <color theme="1"/>
        <rFont val="Arial Narrow"/>
        <family val="2"/>
      </rPr>
      <t xml:space="preserve">Como avance de gestión, </t>
    </r>
    <r>
      <rPr>
        <sz val="11"/>
        <color theme="1"/>
        <rFont val="Arial Narrow"/>
        <family val="2"/>
      </rPr>
      <t xml:space="preserve"> se aprobó la Historia de usuario y se remitió el requerimiento al equipo de desarrollo para que inicie con el análisis para la construcción en el Sistema Integrado de Tierras SIT.  También, se avanzo con el análisis del desarrollo del requerimiento de matriz valoración que consolida los datos del proceso de valoración (Se anexa correo de aprobación, historia de usuario, documentos complementarios del requerimiento, matriz con las variables definidas sobre las cuales se esta estructurando el desarrollo y la captura de pantalla del backlogcon)</t>
    </r>
  </si>
  <si>
    <r>
      <rPr>
        <b/>
        <sz val="11"/>
        <color theme="1"/>
        <rFont val="Arial Narrow"/>
        <family val="2"/>
      </rPr>
      <t xml:space="preserve">Como avance de gestión, </t>
    </r>
    <r>
      <rPr>
        <sz val="11"/>
        <color theme="1"/>
        <rFont val="Arial Narrow"/>
        <family val="2"/>
      </rPr>
      <t xml:space="preserve">se aprobó el despliegue a producción del tablero de control para verificar la consistencia de las cifras reales y se solicitaron ajustes sobre la fuente de base de registros para consolidar únicamente lo referente al proceso RESO. Asimismo, se realizo la revisión de los datos de producción encontrando la necesidad de hacer un ajuste sobre un filtro de la base de datos para reportar únicamente los datos asociados a RESO. Adicionalmente, se realizaron las pruebas correspondientes sobre los datos reflejados en producción. El tablero ya se encuentra en el ambiente de producción. (Se adjunta como evidencia: correos; observaciones encontradas en el tablero que se trabajarán en el mes de octubre y pantallazo del tablero en ambiente de producción) </t>
    </r>
  </si>
  <si>
    <r>
      <t xml:space="preserve">Avance de producto
</t>
    </r>
    <r>
      <rPr>
        <sz val="7.7"/>
        <color theme="1"/>
        <rFont val="Arial Narrow"/>
        <family val="2"/>
      </rPr>
      <t>Ya se cuenta con el POSPR-G-002 Guía de Monitoreo y Seguimiento a la Formulación e Implementación de POSPR actualizado y publicado en el SIG.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t>
    </r>
    <r>
      <rPr>
        <b/>
        <sz val="11"/>
        <color theme="1"/>
        <rFont val="Arial Narrow"/>
        <family val="2"/>
      </rPr>
      <t xml:space="preserve">
Avance de gestión
</t>
    </r>
    <r>
      <rPr>
        <sz val="11"/>
        <color theme="1"/>
        <rFont val="Arial Narrow"/>
        <family val="2"/>
      </rPr>
      <t>El POSPR-P-003 Monitoreo y seguimiento a la formulación e implementación de los POSPR: El procedimiento fue ajustado conforme las observaciones realizada por el equipo de monitoreo y seguimiento de la SPO y fue remitido a la DGOSP para efectos de la aprobación del Líder de Proceso. Se adjunta documento preliminar.</t>
    </r>
  </si>
  <si>
    <r>
      <rPr>
        <b/>
        <sz val="11"/>
        <color theme="1"/>
        <rFont val="Arial Narrow"/>
        <family val="2"/>
      </rPr>
      <t xml:space="preserve">Como avance de gestión, </t>
    </r>
    <r>
      <rPr>
        <sz val="11"/>
        <color theme="1"/>
        <rFont val="Arial Narrow"/>
        <family val="2"/>
      </rPr>
      <t xml:space="preserve">durante los meses pasados se remitieron correos de reiteración solicitando información acerca de la actualización de las TRD, además, se notifico la novedad detectada relacionada con la no correspondencia de TRD entre Orfeo y expediente real. El 3 de agosto se participó en la reunión sobre la metodología de transferencia de expedientes en el marco de la actualización de las tablas de retención en el marco de la implementación de los POSPR.  Debido a que no fue posible llegar a un acuerdo sobre el proceso a llevar a cabo, se agendó una nueva reunión para el 2 de septiembre de 2021. Enseguida, se realizó nuevamente una socialización con el equipo de la Secretaria General para avanzar en la gestión de la aprobación de la actualización de las tablas de retención. Así mismo se plantearon acciones para poder hacer mas eficiente la gestión del expedientes en el marco de la implementación de POSPR. </t>
    </r>
  </si>
  <si>
    <r>
      <rPr>
        <b/>
        <sz val="11"/>
        <color theme="1"/>
        <rFont val="Arial Narrow"/>
        <family val="2"/>
      </rPr>
      <t>Se solicita pasar el estado de esta acción a ejecutada</t>
    </r>
    <r>
      <rPr>
        <sz val="11"/>
        <color theme="1"/>
        <rFont val="Arial Narrow"/>
        <family val="2"/>
      </rPr>
      <t xml:space="preserve"> ya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Se anexa: 
1. Presentación de la capacitación
2. Registro de la asistencia virtual (Pantallazos): cerca de 83 participantes
3. Listado de asistencia detallado</t>
    </r>
  </si>
  <si>
    <r>
      <rPr>
        <b/>
        <sz val="11"/>
        <color theme="1"/>
        <rFont val="Arial Narrow"/>
        <family val="2"/>
      </rPr>
      <t>Se solicita pasar el estado de esta acción a ejecutada,</t>
    </r>
    <r>
      <rPr>
        <sz val="11"/>
        <color theme="1"/>
        <rFont val="Arial Narrow"/>
        <family val="2"/>
      </rPr>
      <t xml:space="preserve"> ya que en la mesa de OSPR No.11 realizada el 27 de mayo y la 12 realizada el 31 de agosto, se presentaron los gestiones adelantadas para la consecución de recursos dirigidos a implementar los 18 POSPR formulados y aprobados.  </t>
    </r>
  </si>
  <si>
    <r>
      <rPr>
        <b/>
        <sz val="11"/>
        <color theme="1"/>
        <rFont val="Arial Narrow"/>
        <family val="2"/>
      </rPr>
      <t>Se solicita pasar el estado de esta acción a ejecutada,</t>
    </r>
    <r>
      <rPr>
        <sz val="11"/>
        <color theme="1"/>
        <rFont val="Arial Narrow"/>
        <family val="2"/>
      </rPr>
      <t xml:space="preserve"> ya que se anexan las historias de usuario de los siguientes reportes: 1. FISO V2; 2. Reporte Decreto 2333; 3. Reporte Decreto 1066; 4. Reporte Decreto 1071 y 5. Tablero Indicadores RESO. Adicional, Se adjunta documento técnico de los cambios realizados en cada reporte y de los que están en proceso de construcción que hacen constar de la Identificación de las falencias de los reportes existentes, verificación de la calidad de los datos capturados en las bases de datos y ajustes de los reportes. </t>
    </r>
  </si>
  <si>
    <r>
      <rPr>
        <b/>
        <sz val="11"/>
        <color theme="1"/>
        <rFont val="Arial Narrow"/>
        <family val="2"/>
      </rPr>
      <t>Se solicita pasar el estado de esta acción a ejecutada</t>
    </r>
    <r>
      <rPr>
        <sz val="11"/>
        <color theme="1"/>
        <rFont val="Arial Narrow"/>
        <family val="2"/>
      </rPr>
      <t xml:space="preserve"> ya que se cumple con las dos mesas de trabajo conjuntas
Asimismo,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de las gestiones adelantadas en el primer semestre del 2021 reportado anteriormente, para el tercer trimestre se han presentado las siguientes gestiones de articulación entre la URT y ANT
1. Durante el mes de julio se realizaron las gestiones periódicas correspondientes al intercambio de información, principalmente correspondientes a resoluciones INCORA/INCODER y solicitud de planos, que son tramitados en la intranet de la ANT, a través de la herramienta CAS.
2. El pasado 6 de julio tuvo lugar una capacitación liderada por la URT sobre acceso y manejo de información que es compartida a través del protocolo de transferencia de archivos FTP (File Transfer Protocolo, por sus siglas en inglés). En esta capacitación participaron los enlaces designados por las diferentes dependencias de la ANT para acceder a la información que allí se indica.
3. Durante el mes de agosto se realizaron gestiones periódicas correspondientes al intercambio de información, particularmente la gestión de la respuesta a una solicitud realizada por la URT a la Dirección de Asuntos Étnicos -DAE- de la ANT, para la cual se obtuvo apoyo del enlace delegado por la DAE para el Convenio 582 de 2016. Esta respuesta hace referencia a información respecto de una solicitud de ampliación del ""Resguardo Indígena San Antonio de Calarmá
4. Durante agosto se compartió con las diferentes dependencias de la ANT la información suministrada por los colegas de la URT en la carpeta FTP.  En esta carpeta la URT dispone de la siguiente información: (Ítem 4 del Anexo Técnico de 2018) Información cartográfica de las zonas micro focalizadas, solicitudes de ingreso en el RTDAF, predios ingresados al RTDAF / predios en trámite judicial / predios con sentencia y predios con demanda
5. Durante septiembre, se dio continuidad a las gestiones vinculadas al intercambio de información que incluyeron el suministro de resoluciones y planos solicitados por parte de la URT, así mismo la URT compartió la información geográfica con corte al 15 de septiembre relacionada en el Documento Técnico No. 2. En esta carpeta la URT dispone de la siguiente información: Ítem 4 del Anexo Técnico de 2018) Información cartográfica de las zonas micro focalizadas, solicitudes de ingreso en el RTDAF, predios ingresados al RTDAF, predios en trámite judicial, predios con sentencia y predios con demanda.
6. Durante septiembre, el pasado 13 de septiembre a las 3 p.m. vía Teams, tuvo lugar la capacitación en relación con el acceso a la Galería de Reportes de la ANT  y a la información allí depositada, capacitación que estuvo dirigida a los enlaces designados de la Dirección Técnica del Caquetá por parte de la URT.
Por lo tanto se adjunta las soportes relacionados dentro de las siguientes carpetas: anexo técnico; actualización de enlaces del convenio; gestiones tercer trimestre; plan de trabajo y reuniones realizadas durante toda esta vigencia</t>
    </r>
  </si>
  <si>
    <t>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La red de gestores comunitarios buscar promover relaciones de colaboración entre la Agencia y las comunidades para impulsar que se involucren de manera efectiva en el proceso y mejorar la planeación y la toma de decisiones de la entidad. Las mujeres rurales se vinculan de manera individual o en representación de sus organizaciones, y participan también en todos los espacios de encuentro comunitario dispuestos en la ruta, en igualdad y equidad de condiciones
Por esto, se creó un indicador que permitiera conocer el número de mujeres que participan en la red de gestores en cada municipio:
1.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2. ""Número de mujeres posible titulación individual por municipio""
3. ""Número de mujeres posible titulación conjunta por municipio""
Este reporte incluye el reporte a corte del 31 de Julio de los tres indicadores establecidos, para los municipios donde actualmente se ejecuta la fase de Implementación de los POSPR. 
Adicional, se realizaron acciones de articulación entre la Subdirección de Planeación Operativa (SPO), la Subdirección de Sistemas de Información (SSIT), como resultado se resolvieron las dudas pendientes sobre la estructura del reporte a sistemas. De acuerdo con esto,  desde la SPO se realizaron los últimos ajustes al reporte de inscripción 3144 y se envió aprobado a la Subdirección de Sistemas. Actualmente esta solicitud de reporte se encuentra en desarrollo tecnológico por el área de fábrica de la Subdirección de Sistemas de Información
Anexos: Reporte que incluye cifras para los tres indicadores; proyección ficha técnica; requerimiento aprobado del reporte 23144 y correo con cadena de resolución de dudas y aprobación del requerimiento 23144</t>
  </si>
  <si>
    <r>
      <rPr>
        <b/>
        <sz val="11"/>
        <color theme="1"/>
        <rFont val="Arial Narrow"/>
        <family val="2"/>
      </rPr>
      <t>Se solicita pasar el estado de esta acción a ejecutada,</t>
    </r>
    <r>
      <rPr>
        <sz val="11"/>
        <color theme="1"/>
        <rFont val="Arial Narrow"/>
        <family val="2"/>
      </rPr>
      <t xml:space="preserve"> ya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anexo correo</t>
    </r>
  </si>
  <si>
    <r>
      <rPr>
        <b/>
        <sz val="11"/>
        <color theme="1"/>
        <rFont val="Arial Narrow"/>
        <family val="2"/>
      </rPr>
      <t xml:space="preserve">Como avance de gestión, </t>
    </r>
    <r>
      <rPr>
        <sz val="11"/>
        <color theme="1"/>
        <rFont val="Arial Narrow"/>
        <family val="2"/>
      </rPr>
      <t>se sigue con la consolidación de los datos de los servidores  públicos, contratistas y colaboradores capacitados sobre diligenciamiento de FISO con enfoque de genero. (se anexa Excel)</t>
    </r>
  </si>
  <si>
    <r>
      <rPr>
        <b/>
        <sz val="11"/>
        <color theme="1"/>
        <rFont val="Arial Narrow"/>
        <family val="2"/>
      </rPr>
      <t>Se solicita pasar el estado de esta acción a ejecutada,</t>
    </r>
    <r>
      <rPr>
        <sz val="11"/>
        <color theme="1"/>
        <rFont val="Arial Narrow"/>
        <family val="2"/>
      </rPr>
      <t xml:space="preserve"> ya que como avance de producto,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t>
    </r>
  </si>
  <si>
    <r>
      <t xml:space="preserve">HALLAZGO 2.3.2. Resolución 6060 de 2018. -ANT </t>
    </r>
    <r>
      <rPr>
        <sz val="11"/>
        <color theme="1"/>
        <rFont val="Arial Narrow"/>
        <family val="2"/>
      </rPr>
      <t xml:space="preserve"> La fase de implementación de los POSPR de los municipios de </t>
    </r>
    <r>
      <rPr>
        <sz val="11"/>
        <color rgb="FFFF0000"/>
        <rFont val="Arial Narrow"/>
        <family val="2"/>
      </rPr>
      <t>Guaranda (Sucre); Puerto Gaitán (Meta); Lebrija (Santander); Topaipí (Cundinamarca) y San Carlos (Antioquia) fue suspendida mediante Resolución 6060 de 2018</t>
    </r>
    <r>
      <rPr>
        <sz val="11"/>
        <color theme="1"/>
        <rFont val="Arial Narrow"/>
        <family val="2"/>
      </rPr>
      <t xml:space="preserve">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t>
    </r>
    <r>
      <rPr>
        <sz val="11"/>
        <color rgb="FFFF0000"/>
        <rFont val="Arial Narrow"/>
        <family val="2"/>
      </rPr>
      <t>una apropiación sin situación de fondos solo implica que no se requiere para su ejecución desembolsos directos por parte de la ANT, sino que llegan directamente a la entidad beneficiaria o proveedor</t>
    </r>
    <r>
      <rPr>
        <sz val="11"/>
        <color theme="1"/>
        <rFont val="Arial Narrow"/>
        <family val="2"/>
      </rPr>
      <t xml:space="preserve">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t>
    </r>
    <r>
      <rPr>
        <sz val="11"/>
        <color rgb="FFFF0000"/>
        <rFont val="Arial Narrow"/>
        <family val="2"/>
      </rPr>
      <t>la Resolución 6060 de 2018 adolece de falsa motivación, por cuanto los supuestos de hecho esgrimidos en el acto son contrarios a la realidad en la medida en que la ANT le ha dado al hecho (recursos sin situación de fondos) un alcance que no tiene.</t>
    </r>
    <r>
      <rPr>
        <sz val="11"/>
        <color theme="1"/>
        <rFont val="Arial Narrow"/>
        <family val="2"/>
      </rPr>
      <t xml:space="preserv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</si>
  <si>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t>Se evidencia incumplimiento de los acuerdos de pago, debido a las debilidades en su formulación, así como ausencia de controles adecuados, encaminados a lograr la recuperación de la cartera de la entidad.</t>
  </si>
  <si>
    <t>Adelantar las acciones tendientes a validar el cumplimiento de la obligación de "hacer", consignada en el Acuerdo de Pago del predio denominado "terreno baldío sin nombre conocido", e informar a la oficina jurídica para el inicio de las actuaciones a que haya lugar.</t>
  </si>
  <si>
    <t>Elaborar el informe de administración del predio "Terreno baldío sin nombre conocido", con destino a laOficina Jurídica, que contenga el reporte de la gestión adelantada, con miras a determinar el cumplimiento o no de la obligación de "hacer", consignada en el acuerdo de pago.</t>
  </si>
  <si>
    <t>Modificar y/o actualizar el procedimiento de Gestión Financiera GEFIN -009, que incluya los controles de seguimiento, para su adecuado cumplimiento</t>
  </si>
  <si>
    <t>Procedimiento modificado y/o actualizado</t>
  </si>
  <si>
    <t>De determinarse el incumplimiento por parte de SATN de la obligacion "de hacer" contenida en el acuerdo de pago correspondiente al contrato No 002 de 2008, la OJ iniciará el cobro según lo establecido en el Código General del Proceso Artículo 433.</t>
  </si>
  <si>
    <t>Presentar la demanda ante los despachos judiciales.</t>
  </si>
  <si>
    <t>Acta de presentación de la demanda</t>
  </si>
  <si>
    <t>En el desarrollo de la Auditoría por parte de la CGR no se había concluído con las acciones de los procesos de declaratoria de incumplimiento de los contratos de arrendamientos, por lo tanto, no se contaba con las acciones administrativas para obtener una decisión final y así mismo, se carece de un documento estandarizado con los lineamientos para el desarrollo de esta clase de procesos.</t>
  </si>
  <si>
    <t>Adelantar las acciones administrativas dentro de los procesos de posibles incumplimientos de los contratos de arrendamiento que cursan en la Secretaría General y los que sean allegados por los supervisores en concordancia a la normatividad vigente. Así mismo, documentar las diferentes etapas que se deben surtir dentro de estos procesos de manera estandarizada.</t>
  </si>
  <si>
    <t>Realizar el seguimiento mensual mediante una base de datos de los procesos de incumplimiento sobre los contratos de arrendamientos de Islas del Rosario y  San Bernardo, que se desarrollan en la Secretaría General y que permita evidenciar el estado de cada uno de ellos y de esta forma adelantar las acciones administrativas correspondientes.</t>
  </si>
  <si>
    <t xml:space="preserve">Base de datos </t>
  </si>
  <si>
    <t>Elaborar un documento estandarizado que describa las etapas para decretar las declaratorias de incumplimiento en los contratos de arrendamiento que celebre la ANT en concordancia a la normatividad legal vigente.</t>
  </si>
  <si>
    <t>Debilidades en el control frente a la gestión para avanzar en los procesos de regulación de las Islas</t>
  </si>
  <si>
    <t>Procedimiento modificado y/o actuallizado</t>
  </si>
  <si>
    <t xml:space="preserve">Identificar los ocupantes de cada uno de los predios baldíos de la Nación, a efectos de verificar que sean quienes suscribieron el contrato de arrendamiento.    </t>
  </si>
  <si>
    <t>Realizar visitas de inspección en los predios de las Islas.</t>
  </si>
  <si>
    <t xml:space="preserve">Debilidades en la gestión de actualización de matrícula inmobiliaria de los predios baldíos de la Nación ubicados en terrenos insulares, de cara al estado actual de los procesos. </t>
  </si>
  <si>
    <t>Verificar los folios de matrícula inmobiliaria existentes de los predios baldíos de la Nación ubicado en los terrenos insulares e informar a la Subdirección de Procesos Agrarios, con el fin de esta dependencia actualice la información en los folios de matrícula frente al estado de los procesos de recuperación.</t>
  </si>
  <si>
    <t>No se evidencia gestión o trámite alguno por parte de la ANT, para la recuperación de los predios, generando incertidumbre a la CGR, en lo que corresponde a la cartera reflejada por los predios, puesto que, si bien el predio se encuentra invadido, las personas que lo habitan no han suscrito contrato alguno que genere una obligación clara, expresa y exigible.</t>
  </si>
  <si>
    <t>Elaboración de matriz de procesos de recuperación de baldios pendientes de finalización jurídica</t>
  </si>
  <si>
    <t>Elaborar matriz de casos de recuperación jurídica</t>
  </si>
  <si>
    <t>Matriz</t>
  </si>
  <si>
    <t>Elaboración de documento con el estado de cada proceso de recuperación y propuestas jurídicas y técnicas para la correcta finalización y ejecución de los casos</t>
  </si>
  <si>
    <t>Documento con el estado de cada procesos de recuperación y propuestas jurídicas y técnicas</t>
  </si>
  <si>
    <t>Documento con el estado de los procesos de recuperación y propuestas para atender los casos de recuperación</t>
  </si>
  <si>
    <t>Remisión a la Subdirección de Administración de Tierras de la Nación de los expedientes asociados a los predios Juliana y Buena Esperanza.</t>
  </si>
  <si>
    <t>Elaboración y remisión de memorandos a la Subdirección de Administración de Tierras de la Nación.</t>
  </si>
  <si>
    <t>Memorandos</t>
  </si>
  <si>
    <t>Elaborar oficio a la Oficina de Registro de Instrimentos Públicos de Cartagena, para el registro de la Resolución que resuelve un recurso de reposición relacionado con el predio Buena Esperanza.</t>
  </si>
  <si>
    <t>Oficio a ORIP Cartagena</t>
  </si>
  <si>
    <t>Se evidencia alto deterioro de la cartera debido a la ausencia de controles adecuados, encaminados a lograr la baja de la edad, asi como, la recuperación de la cartera de la entidad</t>
  </si>
  <si>
    <t xml:space="preserve">La actuación  tardía de la entidad,  para el incio de los procedimientos administrativos tendientes a declarar el incumplimiento de los contratos y su terminación cuando el incumplimiento persiste.
</t>
  </si>
  <si>
    <t xml:space="preserve"> Verificar la normatividad aplicable a los contratos de arrendamiento vigentes de los predios de las islas. </t>
  </si>
  <si>
    <t xml:space="preserve">Revisar los contratos de arrendamientos vigentes y determinar cuál fue la normatividad que se les aplicó. </t>
  </si>
  <si>
    <t xml:space="preserve">Matriz de verificación </t>
  </si>
  <si>
    <t xml:space="preserve">Debilidades en la verificación documental de los contratos de arrendamiento vigentes de los predios baldíos de la Nación ubicados en las islas, entregados por el extinto INCODER </t>
  </si>
  <si>
    <t xml:space="preserve">Verificar que los contratos de arrendamiento suscritos por la ANT, cumplan con las normas de gestión documental. </t>
  </si>
  <si>
    <t>Expedientes organizados</t>
  </si>
  <si>
    <t>No se evidencia una depuración real y concreta de los expedientes con el fin de lograr su organización, de acuerdo con lo dispuesto por las tablas de retención documental y las directrices archivísticas</t>
  </si>
  <si>
    <t xml:space="preserve">Adelantar las acciones necesarias tendientes a organizar los expedientes de los predios baldíos de la Nación ubicados en las islas. </t>
  </si>
  <si>
    <t xml:space="preserve">Revisar y organizar los expedentes de los predios baldíos de la Nación ubicados en las islas </t>
  </si>
  <si>
    <t>Carpetas revisadas</t>
  </si>
  <si>
    <t xml:space="preserve">No se evidencia una depuración real y concreta de los expedientes con el fin de lograr su organización.
</t>
  </si>
  <si>
    <t>Adelantar la clasificación, ordenación, foliación, descripción, levantamiento de hojas de control e Inventario Documental de los expedientes correspondientes a los contratos de arrendamiento de Islas del Rosario y San Bernardo, de acuerdo con lla normatividad archivística vigente del Archivo General de la Nación - AGN.</t>
  </si>
  <si>
    <t>Realizar el acompañamiento técnico y tecnológico a la Subdirección de Administración de Tierras de la Nación para adelantar los procesos de clasificación, ordenación, foliación, descripción, de los documentos fisicos y digitales que conforman los expedientes de los contratos de arrendamiento de Islas del Rosario y San Bernardo.</t>
  </si>
  <si>
    <t>Listados de asistencia a los acompañamientos</t>
  </si>
  <si>
    <t>Inobservancia con lo dispuesto por la exigencia normativa en lo relacionado con un profesional con la experticia en construcción, para la realización de las visitas de inspección ocular a los predios de las Islas</t>
  </si>
  <si>
    <t xml:space="preserve">Formular un Manual de supervisión técnica para la verificación del cumplimiento de las obligaciones contractuales en las Islas. </t>
  </si>
  <si>
    <t xml:space="preserve">Elaborar Manual de supervisión técnica para verificar el cumplimiento de las obligaciones contractuales en las islas del Archipiélago de Nuestra Señora del Rosario y San Bernardo.  </t>
  </si>
  <si>
    <t>Manual Elaborado</t>
  </si>
  <si>
    <t xml:space="preserve">
Ausencia de controles durante la supervisión del contrato e inobservancia de lo dispuesto en el contrato, en relación con la aplicación de las cláusulas de terminación de los contratos de arrendamiento, ante situaciones de incumplimiento.</t>
  </si>
  <si>
    <t>Ausencia de correctivos administrativos y jurídicos para subsanar los yerros encontrados en los contratos de arrendamiento suscritos por el INCODER.</t>
  </si>
  <si>
    <t>Verificar que las áreas establecidas en los contratos de arrendamiento vigentes suscritos por el INCODER, sobre las Islas correspondan a la normatividad aplicable a cada</t>
  </si>
  <si>
    <t>Revisar los contratos de arrendamiento vigentes   suscrito por el INCODER, sobre las Islas e identificar las áreas que fueron objeto de arrendamiento.</t>
  </si>
  <si>
    <t>Contratos de arrendamiento revisados</t>
  </si>
  <si>
    <t xml:space="preserve">Conformar Mesa Técnica para revisar los casos identificados en la verificación de los contratos de arrendamiento vigentes con áreas superiores a las establecidas en la normatividad, y definir la ruta jurídica para cada una de ellos. </t>
  </si>
  <si>
    <t xml:space="preserve">Desarrollar acciones frente a los casos de los contratos vigentes que se identificaron con áreas superiores a las establecidas en la norma aplicable. </t>
  </si>
  <si>
    <t xml:space="preserve">
No se ejerció verificación, seguimiento y control sobre los requisitos exigidos en el contrato en las cláusulas tres (3) parágrafo dos (2), ocho (8) literal e y veintidós (22) parágrafo uno (1), así como los documentos mínimos para la constitución del componente ambiental en el expediente.</t>
  </si>
  <si>
    <t xml:space="preserve">
Ausencia de controles durante la supervisión del contrato e inobservancia de lo dispuesto en el contrato, en relación con el cumplimiento de requisitos en permisos y concesiones.
</t>
  </si>
  <si>
    <t xml:space="preserve"> Verificación de la base de datos de los predios baldíos de la Nación ubicados en las islas.</t>
  </si>
  <si>
    <t xml:space="preserve">Revisar y actualizar la base de datos de los predios baldíos de la Nación </t>
  </si>
  <si>
    <t>Base de datos actualizada</t>
  </si>
  <si>
    <t xml:space="preserve">
Se evidencia falta de gestión de recuperación de la cartera y de los predios, debido a la ausencia de controles adecuados, encaminados al buen y oportuno recaudo de la cartera, así como, de los predios arrendados.</t>
  </si>
  <si>
    <t>Falta de gestión por parte de la entidad y sus oficinas asesoras para iniciar oportunamente las acciones, tanto de recuperación de la cartera morosa, como la recuperación del predio</t>
  </si>
  <si>
    <t>Socializar con las áreas misionales, el Manual de Cobro Coactivo de la entidad, con el fin de identificar las obligaciones y actividades a cargo de cada dependencia, con el objetivo de que la entidad ejerza oportunamente las actuaciones orientadas a la conformación de los títulos ejecutivos.</t>
  </si>
  <si>
    <t>Se realizarán jornadas de socialización con la SATN y la SAF, en las cuales se les pondrá en conocimiento las obligaciones contenidas en el Manual de Cobro Coactivo.</t>
  </si>
  <si>
    <t>Trabajar de manera mancomunada con la SATN y la SAF, para que la cartera que presente mora en sus obligaciones sea reportada a esta Oficina para el seguimiento del proceso de incumplimiento del contrato, y así poder configurar de una manera adecuada el titulo ejecutivo para iniciar las acciones de cobro en cumplimiento de la ley.</t>
  </si>
  <si>
    <t>•	Mesa de trabajo en la cual debe participar la SATN y la SAF, en la que se explicará cuáles son los componentes que configuran el titulo ejecutivo según lo establecido en el E.T y en el Manual de Cobro Coactivo. Esto con el fin, de que cada dependencia identifique las acciones y oportunidades en que estas se deben adelantar para garantizar una respuesta y gestión oportuna de la cartera.</t>
  </si>
  <si>
    <t>Memorando dirigido a la SATN y SAF para acordar fecha para realizar de la mesa de trabajo.
Acta de conclusiones y compromisos adquiridos en la mesa de trabajo, estableciendo responsables en cada actividad.</t>
  </si>
  <si>
    <t>Elaboración de matriz de procesos de recuperación de baldíos pendientes de finalización jurídica</t>
  </si>
  <si>
    <t>Documento con el estado de cada proceso de recuperación y propuestas jurídicas y técnicas</t>
  </si>
  <si>
    <t xml:space="preserve">
Ausencia de procedimiento que instruya sobre la renovación de los contratos de arrendamiento de las islas, una vez hayan sido finalizados.
</t>
  </si>
  <si>
    <t xml:space="preserve">Deficiente articulación de las dependencias intervinientes en el proceso de conformación de  los titulos ejecutivos para hacer exigibles las obligaciones via ejecutiva o coactiva.
</t>
  </si>
  <si>
    <t>Se realizaran jornadas de socializacion con la SATN y la SAF en las cuales se les pondrá en conocimiento las obligaciones contenidas en el Manual de Cobro Coactivo.</t>
  </si>
  <si>
    <t xml:space="preserve">Deficiente articulación de las dependencias intervinientes en el proceso de conformación de  los titulos ejecutivos para hacer exigibles las obligacionesvia ejecutiva o coactiva.
</t>
  </si>
  <si>
    <t>•	Mesa de trabajo en la cual debe participar la SATN y la SAF, en la que se explicará cuáles son los componentes que configuran el título ejecutivo según lo establecido en el E.T y en el Manual de Cobro Coactivo. Esto con el fin, de que cada dependencia identifique las acciones y oportunidades en que estas se deben adelantar para garantizar una respuesta y gestión oportuna de la cartera.</t>
  </si>
  <si>
    <t>Promover acciones  de reparación directa, con la finalidad que se reconozcan las sumas que se generaron en virtud de la ocupación (lucro cesante), y el reconocimiento del daño emergente ocasionado por los ocupantes de los predios de Islas del Rosario. Esto, frente a los contratos que finalizaron en vigencia del Incoder y en la transición a la Agencia Nacional de Tierras- ANT.</t>
  </si>
  <si>
    <t xml:space="preserve">Verificar por parte de la abogada de la OJ  cuales son los predios que se encuentran ocupados (sin titulo ejecutivo), y que presentan mora de más de 90 días,  para que se reporte al grupo de representación judicial quien será el encargado de iniciar las acciones judiciales descritas en la acción de mejora. </t>
  </si>
  <si>
    <t>Solicitud de interponer demandas correspondiente a acciones de reparacion directa.</t>
  </si>
  <si>
    <t>Oficina Jurídica, Secretaría General (Grupo Interno de Gestión Contractual, Subdirección Administrativa y Financiera)</t>
  </si>
  <si>
    <t>Subdirección de Administración de Tierras de la Nación y Grupo Interno de Gestión Contractual</t>
  </si>
  <si>
    <t>Subdirección de Administración de Tierras de la Nación, Secretaría General (Grupo Interno de Gestión Contractual, Subdirección Administrativa y Financiera)</t>
  </si>
  <si>
    <t>Subdirección Administrativa y Financiera y la Subdireción de Administración de Tierras de la Nación</t>
  </si>
  <si>
    <r>
      <rPr>
        <b/>
        <sz val="11"/>
        <rFont val="Arial Narrow"/>
        <family val="2"/>
      </rPr>
      <t xml:space="preserve">Hallazgo No. 1. Irregularidades en la ejecución del contrato 002-08 – Disciplinario (D1).  </t>
    </r>
    <r>
      <rPr>
        <sz val="11"/>
        <rFont val="Arial Narrow"/>
        <family val="2"/>
      </rPr>
      <t xml:space="preserve">Dentro del análisis de la documentación allegada por la ANT respecto del contrato en mención, se pudo evidenciar que este fue suscrito el 31 de enero de 2008 por parte del Incoder y los antiguos arrendatarios, posteriormente, se llevó a cabo la cesión del contrato acto que se suscribió el día 4 de diciembre de 2015 el cual se encuentra dentro de la carpeta contractual en los folios 233 a 236, debido al incumplimiento en los pagos de los cánones de arrendamiento se realizó un acuerdo de pago el 7 de marzo de 2016 con el arrendatario y los cesionarios, documento que se encuentra dentro de la carpeta contractual en los folios 238 a 243 y dentro del cual se estableció la forma de cancelación del valor adeudado así: dos (2) pagos iguales por $25.939.718. y una (1) inversión en mejoras y mantenimiento del predio por valor de $40.744.874. 
Dicho acuerdo de pago se suscribe conforme a la deuda que presenta, el anterior arrendatario con el extinto INCODER por concepto de cánones e incrementos de arrendamiento adeudados; que al 7 de marzo de 2016 tiene un saldo en mora en cartera por valor de $92.624.310 (folio 237 carpeta contractual).
Analizado lo anterior, no se entiende el motivo por el cual el anterior arrendatario, figura aún como arrendatario en dicho acuerdo de pago cuando éste ya había cedido su derecho mediante documento de cesión de contrato el día 4 de diciembre de 2015. 
Ahora bien y pese al incumplimiento de las obligaciones contractuales que existían previamente, el INCODER autorizó la cesión del contrato, a sabiendas que el mismo, por el incumplimiento, debía darse por terminado y por ende la restitución inmediata del bien al estado. Lo que denota una desatención por parte de la entidad en la supervisión eficiente y efectiva del contrato. 
</t>
    </r>
    <r>
      <rPr>
        <b/>
        <sz val="11"/>
        <rFont val="Arial Narrow"/>
        <family val="2"/>
      </rPr>
      <t xml:space="preserve">
Análisis de la Respuesta </t>
    </r>
    <r>
      <rPr>
        <sz val="11"/>
        <rFont val="Arial Narrow"/>
        <family val="2"/>
      </rPr>
      <t xml:space="preserve">
Una vez analizada la respuesta dada por la entidad auditada respecto a esta observación, se pudo evidenciar que, “(…) si bien la Agencia Nacional de Tierras, desconoce el motivo por el cual el extinto INCODER suscribió́ el contrato de arrendamiento No. 002-08 (…)”. Se tenía conocimiento que “(…) el INCODER expidió́ certificación con corte al 7 de marzo de 2016, donde demostró́ la existencia de una deuda por parte de los arrendatarios, y a pesar de ello, suscribió́ en la misma fecha un nuevo contrato de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INFORMACIÓN CONTRATO 002-08
No.CTO PREDIO FECHA INICIAL VIGENCIA  FECHA FINAL ACUERDO DE PAGO
002-08 Terreno baldío sin nombre conocido 31/1/2008 8 años
 30/1/2016 7/03/2016
Fuente: Análisis CGR ACES-CDSA
arrendamiento, sin haberse constituido póliza de cumplimiento, por medio de la cual se respaldara esa obligación contractual. (…)”. 
Adicionalmente, el acuerdo de pago del 7 de marzo de 2016, el cual se encuentra dentro de la carpeta contractual en los folios 238-243 y dentro del cual se estableció la forma de cancelación del valor adeudado así: dos (2) pagos iguales por $25.939.718. y una (1) inversión en mejoras y mantenimiento del predio por valor de $40.744.874. Dicho acuerdo de pago se realiza con respecto a la deuda que tiene el arrendatario con el INCODER por concepto de cánones e incrementos de arrendamiento adeudados a 7 de marzo de 2016 del contrato en mención por la suma de $92.624.310 (folio 237 carpeta contractual).
Llama la atención por parte del equipo auditor, que dentro de los anexos allegados como sustento a las respuestas mediante la carpeta “SOPORTES DE LAS RESPUESTAS A LAS 24 OBSERVACIONES” se encuentra foliada la resolución 20211030025756 con fecha 26/02/2021, por medio de la cual se libra un mandamiento de pago al acuerdo pago del 7 marzo de 2016, firmada por el jefe de la oficina jurídica de la entidad y los valores allí señalados y liquidados, no se encuentran conforme a lo suscrito en el citado acuerdo de pago; quedando pendiente por cobrar el valor de CUARENTA MILLONES SETECIENTOS CUARENTA Y CUATRO MIL OCHOCIENTOS SETENTA Y CUATRO PESOS ($40.744.874.00), M/CTE que hacían parte del acuerdo y no se han cancelado, correspondiente a la inversión de mejora y mantenimiento del predio. Lo que evidencia por parte del equipo auditor el no cobro total de la deuda conforme al acuerdo y el mandamiento de pago suscrito con el arrendatario.
Lo que demuestra una desatención administrativa por parte de la entidad auditada tanto en la suscripción de los citados documentos, como en la recuperación de la cartera morosa del presente contrato. Por lo tanto, se configura el hallazgo con una presunta incidencia disciplinaria.
</t>
    </r>
  </si>
  <si>
    <r>
      <t>Hallazgo No. 2 - Contrato 003-16 Procedimiento Administrativo –Disciplinaria (D2).</t>
    </r>
    <r>
      <rPr>
        <sz val="11"/>
        <rFont val="Arial Narrow"/>
        <family val="2"/>
      </rPr>
      <t xml:space="preserve">  Aunque se lleva un procedimiento administrativo en curso con el fin de declarar el incumplimiento del contrato, es evidente el incumplimiento por parte del arrendatario; más, sin embargo, el contrato aún está vigente, clasificado con más de 90 días de mora en la concentración de cartera, según reportes de los estados financieros 2020.
De acuerdo con las disposiciones normativas, esta situación debería generar la terminación del contrato de manera unilateral y la restitución inmediata del predio al Estado por parte del arrendador. (cláusula décima cuarta del contrato 003-16). Lo que evidencia una inoperancia administrativa por parte de la ANT.
Se concluye que la supervisión por parte la ANT ha sido deficiente, a tal punto de permitir que el arrendatario continúe usando y gozando del predio sin algún tipo de acción o sanción, por el incumplimiento en los pagos de los cánones de arrendamientos.
</t>
    </r>
    <r>
      <rPr>
        <b/>
        <sz val="11"/>
        <rFont val="Arial Narrow"/>
        <family val="2"/>
      </rPr>
      <t xml:space="preserve">Análisis de la Respuesta </t>
    </r>
    <r>
      <rPr>
        <sz val="11"/>
        <rFont val="Arial Narrow"/>
        <family val="2"/>
      </rPr>
      <t xml:space="preserve">
No se evidencia dentro los soportes documentales allegados por parte de la entidad auditada, las acciones administrativas correspondientes a la declaratoria de incumplimiento de las obligaciones contractuales. Ni se denotan las acciones judiciales correspondientes y necesarias para tal fin. Lo que se evidencia, es un deterioró a la cartera con un saldo a 31/12/2020 de $91.752.940,70. 
Por lo tanto, se configura en un hallazgo con posible incidencia disciplinaria.
</t>
    </r>
  </si>
  <si>
    <r>
      <rPr>
        <b/>
        <sz val="11"/>
        <rFont val="Arial Narrow"/>
        <family val="2"/>
      </rPr>
      <t xml:space="preserve">Hallazgo No. 3 – Arrendatarios Islas del Rosario y San Bernardo – Cesión del contrato – Ocupación Indebida – Indagación Preliminar (I.P.) y Disciplinario (D3). </t>
    </r>
    <r>
      <rPr>
        <sz val="11"/>
        <rFont val="Arial Narrow"/>
        <family val="2"/>
      </rPr>
      <t xml:space="preserve"> Conforme a la información remitida por parte de la ANT, se evidencia que los arrendatarios de los predios: NO TE VENDO, ISLA PELICANO y LA FAMA, fallecieron durante la vigencia de los citados contratos. Tal y como se evidencia en el siguiente cuadro:
Cuadro 3. Arrendatarios fallecidos
CONTRATO PREDIO CARTERA A 31/12/2020
032-015 No te vendo -3.009,31
025-08 Isla Pelicano 98.499.400,85
097-06 La fama 715.608,76
TOTAL  99.215.009,61
Fuente: Estados financieros 2020 ANT (Agencia Nacional de Tierras)
Conforme con lo anterior, no es claro el motivo por el cuál a corte de 31 de diciembre de 2020, los arrendatarios fallecidos continúan figurando como deudores, tal y como se evidencia en los estados financieros y en los estados de cuenta allegados. Pasando por alto las cláusulas contractuales en las cuáles se señala que “en caso de muerte o liquidación del ARRENDATARIO, según el caso, el presente contrato continuará en cabeza de sus herederos o causahabientes reconocidos hasta el vencimiento del plazo o el de sus renovaciones”. Situación que en estos tres casos es inobservada por la ANT, lo que evidencia un posible detrimento patrimonial por parte de la Entidad, por valor de $99.215.009,61 y una ocupación indebida por parte de los herederos o habitantes actuales de dichos predios.
No se evidencian acciones administrativas realizadas por la ANT para subsanar dichos contratos, lograr sanear los valores adeudados y los estados financieros. Se aclara, que el daño no es por la subrogación.
</t>
    </r>
    <r>
      <rPr>
        <b/>
        <sz val="11"/>
        <rFont val="Arial Narrow"/>
        <family val="2"/>
      </rPr>
      <t>Análisis de la Respuesta</t>
    </r>
    <r>
      <rPr>
        <sz val="11"/>
        <rFont val="Arial Narrow"/>
        <family val="2"/>
      </rPr>
      <t xml:space="preserve">  
ISLA FAMA 
Conforme a la respuesta allegada por la ANT, no es claro porqué el trámite de la regularización del predio se lleva a cabo tiempo después del fallecimiento de la señora … y no para el momento que sucedieron los hechos, dado que el fallecimiento fue el día 16 de agosto de 2008 y al día de hoy se encuentran en fase de recolección y verificación de documentos. 
NO TE VENDO
No se evidencia la adjudicación del predio respecto a la solicitud hecha por el apoderado, con el fin de regularizar el predio hasta el término de la vigencia del contrato. 
ISLA PELICANO
No se encuentra recuperación del predio, no hay recuperación de la cartera, por ende la deuda persiste y las acciones judiciales aún no han sido resueltas por los entes competentes.
Por tal motivo y una vez analizado la respuesta por parte de la ANT de los contratos anteriores, no se evidenció sustento jurídico y contractual que haya sido legalizado y restituido los predios, después del fallecimiento de los arrendatarios y la terminación de la vigencia de los contratos de arrendamiento suscritos por los mismos, así mismo, no se evidencia activación de las pólizas por lo adeudo, ni pago alguno de los herederos o causahabientes, sin embargo si se observa que los mismos, se encuentran gozando y disfrutando del bien sin contraprestación a la ANT por concepto de arriendo. Lo anterior, conlleva una gestión antieconómica, generando un detrimento al patrimonio público en los términos del artículo 6 de la ley 610 de 2000, Sin embargo, no teniendo la claridad sobre el valor total del daño (interés de mora, capital y meses adeudados por el uso del bien por parte de los herederos o causahabientes) el equipo auditor, solicita la apertura de Indagación Preliminar – IP, toda vez que el daño patrimonial puede ser mayor al que se encuentra registrado en los estados financieros. De igual forma, se configura el hallazgo con una posible incidencia disciplinaria.
</t>
    </r>
  </si>
  <si>
    <r>
      <rPr>
        <b/>
        <sz val="11"/>
        <rFont val="Arial Narrow"/>
        <family val="2"/>
      </rPr>
      <t xml:space="preserve">Hallazgo No. 4 - Concentración de Cartera - Predios Invadidos.  </t>
    </r>
    <r>
      <rPr>
        <sz val="11"/>
        <rFont val="Arial Narrow"/>
        <family val="2"/>
      </rPr>
      <t xml:space="preserve"> En los estados financieros 2020, existen 5 predios de los 18 contratos finalizados clasificados con más de 90 días en mora, los cuáles han sido reportados por los comités de cartera como invadidos. Representan el 21, 4% de la cartera y su saldo, a 31 de diciembre de 2020, asciende a la suma de $939.209.087,16. Dentro de la muestra contractual se encuentran información de los siguientes predios según reporte del vur  :
Cuadro Reporte VUR - Predios Invadidos
CONTRATO PREDIO NO. MATRICULA INMOBILARIA FUENTE DE CONSULTA FECHA DE CONSULTA ESTADO JURÍDICO DEL INMUEBLE
026-08 Mikonos 060-195190 vur 19/04/2021 25/11/2013 Se ejerce indebida ocupación sobre un lote de terreno baldío que constituye reserva territorial del estado (INCODER)
014-015 La Perra 060-192374 vur 20/04/2021 17/08/2018 Trámite de recuperación de baldíos indebidamente ocupados (ANT)
Fuente: Estados Financieros vigencia 2020 y reporte VUR.
No se evidencia gestión o trámite alguno por parte de la ANT, para la recuperación de los predios, generando incertidumbre a la CGR, en lo que corresponde a la cartera reflejada por los predios, puesto que, si bien el predio se encuentra invadido, las personas que lo habitan no han suscrito contrato alguno que genere una obligación clara, expresa y exigible. Lo que genera, que los resultados financieros de la cartera sean errados. Situación que se puede consolidar en una posible incidencia disciplinaria.
</t>
    </r>
    <r>
      <rPr>
        <b/>
        <sz val="11"/>
        <rFont val="Arial Narrow"/>
        <family val="2"/>
      </rPr>
      <t xml:space="preserve">
Análisis de la Respuesta</t>
    </r>
    <r>
      <rPr>
        <sz val="11"/>
        <rFont val="Arial Narrow"/>
        <family val="2"/>
      </rPr>
      <t xml:space="preserve">
Conforme a la información que allega la ANT, se entiende que los predios “Mikonos” y “La perra” no están invadidos “Por lo tanto, en los ejemplos traídos a colación en el escrito de las observaciones, esto es, los predios “Mikonos” y “La Perra”, no se encuentran invadidos, pues como se explicó́ en párrafos anteriores, corresponde a una anotación registrada en el momento en que el INCODER, realizó el saneamiento de la titulación del predio a nombre de la Nación, y procedió́ con la recuperación efectiva de los predios baldíos de la Nación”.
“Actualmente, el predio denominado “La Perra” tiene contrato de arrendamiento en ejecución, y el predio Mikonos se encuentra en proceso de recuperación por parte de la oficina jurídica (…)”.
Si bien es cierto que la entidad enuncio que los predios no se encuentran invadidos, en los folios de matrícula correspondientes, se evidencia otra situación. Por lo tanto, se debió solicitar a la ORIP del circulo, la cancelación de esa anotación una vez recuperados los predios. Adicionalmente, no se encuentra documentos que soporten dicha actuación en la documentación allegada por la ANT. Por lo tanto, se configura el hallazgo, pero, se elimina connotación disciplinaria.
</t>
    </r>
  </si>
  <si>
    <r>
      <rPr>
        <b/>
        <sz val="11"/>
        <rFont val="Arial Narrow"/>
        <family val="2"/>
      </rPr>
      <t>Hallazgo No. 5 - Contrato de Arrendamiento Islas de San Bernardo 026-08 - Edad de Cartera.</t>
    </r>
    <r>
      <rPr>
        <sz val="11"/>
        <rFont val="Arial Narrow"/>
        <family val="2"/>
      </rPr>
      <t xml:space="preserve">  Se evidenció que el predio Mikonos, ubicado en Isla de Boquerón, Archipiélago de San Bernardo, corregimiento de Barú, Distrito de Cartagena de Indias Distrito Turístico y Cultural, Departamento Bolívar, con un área de 400 mts2.  al analizar los registros de los estados financieros a corte del 31 de diciembre del 2020 que tiene un contrato (026-08) con una edad de cartera superior a 90 días (3428 días); 9 años, 4 meses y 23 días y asciende a un saldo total de $99.871.828,38.
En comparación con los estados financieros del año 2019 el saldo total de la concentración de la cartera del predio fue de $88.592.622,67 y para el 2020 $99.871.828,38 teniendo una variación del 11,29%.
La causa de un incremento en la edad de cartera genera un deterioro acumulado de cuentas por cobrar y en consecuencia una disminución de recaudo.
</t>
    </r>
    <r>
      <rPr>
        <b/>
        <sz val="11"/>
        <rFont val="Arial Narrow"/>
        <family val="2"/>
      </rPr>
      <t xml:space="preserve">
Análisis de Respuesta </t>
    </r>
    <r>
      <rPr>
        <sz val="11"/>
        <rFont val="Arial Narrow"/>
        <family val="2"/>
      </rPr>
      <t xml:space="preserve">
Tal como se evidencia en la respuesta “Teniendo en cuenta que, dicha cartera presenta una mora de 9 años, 4 meses y 23 días al cierre de la vigencia 2020; se realizó́ el cálculo de deterioro de conformidad con lo establecido en el Manual de Políticas de la entidad “con la formula valor presente o valor actual, la tasa TES del Banco de la Republica a la fecha de cierre del periodo y los porcentajes de recuperabilidad correspondientes a las edades de morosidad de la cartera”, que para el caso obedece a un porcentaje de recuperabilidad del 2%.”
Se evidencia que la entidad al día de hoy aunque realizo dos acciones judiciales contra el arrendatario, todavía se encuentra sin recuperar la cartera demostrando el deterioro de la misma. 
Por lo tanto, se configura el hallazgo. 
</t>
    </r>
  </si>
  <si>
    <r>
      <rPr>
        <b/>
        <sz val="11"/>
        <rFont val="Arial Narrow"/>
        <family val="2"/>
      </rPr>
      <t>Hallazgo No. 6 - Controversia Contractual 026-08.</t>
    </r>
    <r>
      <rPr>
        <sz val="11"/>
        <rFont val="Arial Narrow"/>
        <family val="2"/>
      </rPr>
      <t xml:space="preserve">  
- Contrato de arrendamiento 026-08:
PARÁGRAFO 2 Cuando el ARRENDATARIO incumpliera el pago del canon pactado en la oportunidad y forma acordada en este contrato será requerido por escrito por el ARRENDADOR para que lo haga inmediatamente. Si el incumplimiento persiste, EL ARRENDADOR dará aplicación a la casual de terminación del contrato. (CONTRATO 026-08, 2008)
DECIMA PRIMERA. - CASUALES DE TERMINACIÓN. - Se dará por terminado el presente contrato de arrendamiento y el ARRENDADOR exigirá la devolución inmediata del predio, por las siguientes causales: a) por el vencimiento del término pactado b) Cuando los ARRENDATARIOS incumplieran cualquiera de las obligaciones o incurra en las prohibiciones aquí señaladas, a excepción de la consagrada en la cláusula DÉCIMA de este contrato y; […] 
Una de las obligaciones del arrendatario es:
SEXTA OBLIGACIONES DEL ARRENDATARIO se obliga a) Pagar oportunamente el canon de arrendamiento pactado en la forma convenida.
Existe controversia contractual con número de radicado #13001333300520190011600, proceso que tiene lugar en el juzgado quinto administrativo del Circuito de Cartagena, actuación que se radicó el día 6/06/2019 con secuencia 25080. En sus pretensiones se busca terminar el contrato y la declaración de incumplimiento:
 PRETENSIONES
PRIMERA: QUE SE DECLARE terminado el contrato de arrendamiento No.026 de 12 de noviembre de 2008 suscrito entre  la UNIDAD NACIONAL DE TIERRAS RURALES-UNAT y el señor…, sobre el terreno baldío denominado “MIKONOS”, ubicado en la isla de Boquerón, Archipiélago de San Bernardo, corregimiento de Barú, Distrito de Cartagena de Indias, Departamento de Bolívar, con las mejoras e instalaciones en él incorporadas y comprendido dentro de los linderos descritos en la cláusula PRIMERA-OBJETO del contrato.
SEGUNDA: QUE SE DECLARE que el señor… incumplió el contrato de arrendamiento No.026 de 12 de Noviembre de 2008 en el pago de los cánones de arrendamiento pactados en la cláusula CUARTA, el cual equivale a TRESCIENTOS VEINTE MIL NOVECIENTOS TREINTA PESOS ($320.930) MCTE, que equivale al 1% del valor del avalúo catastral del inmueble determinado por el Instituto Geográfico Agustín Codazzi-IGAC, deuda que para el 11 de Noviembre de 2016, presenta un saldo de TREINTA MILLONES QUINIENTOS SETENTA Y CINCO MIL PESOS ($30’575.000)MCTE.
TERCERA: QUE SE DECLARE que el señor… incumplió el contrato de arrendamiento No.026 de 12 de noviembre de 2008 por la no restitución del terreno baldío denominado “MIKONOS”, ubicado en la Isla de Boquerón, Archipiélago de San Bernardo, corregimiento de Barú, Distrito de Cartagena de Indias, Departamento de Bolívar, en cabal infracción de lo señalado en los artículos 2005, 2006y 2007 del Código civil. (CONTROVERSIA CONTRACTUAL MIKONOS)
Sin embargo, la actuación es tardía con respecto al término de la vigencia del contrato, la duración del contrato era de ocho (8) años desde su suscripción 12 de noviembre de 2008. Además, el contrato se encuentra reportado como finalizado en los estados financieros 2020 con más de 90 días en mora, por lo cual, no es clara la pretensión. La cartera a 31/12/2020 es de 99.871.828,38 y teniendo en cuenta esa suma de cartera se evidencia el incumplimiento por lo cual se debió haber terminado el contrato.
Se evidencia la falta de supervisión por parte de la ANT, para la recuperación de la cartera como del predio.
</t>
    </r>
    <r>
      <rPr>
        <b/>
        <sz val="11"/>
        <rFont val="Arial Narrow"/>
        <family val="2"/>
      </rPr>
      <t xml:space="preserve">
Análisis de la Respuesta  </t>
    </r>
    <r>
      <rPr>
        <sz val="11"/>
        <rFont val="Arial Narrow"/>
        <family val="2"/>
      </rPr>
      <t xml:space="preserve">
La actuación es tardía con respecto al término de la vigencia del contrato, la duración del contrato era de ocho (8) años desde su suscripción el 12 de noviembre de 2008. Además, el contrato se encuentra reportado como finalizado en los estados financieros 2020 con más de 90 días en mora, por lo cual, no es clara la pretensión de las acciones judiciales “Acción de Controversias Contractuales y Acción de Reparación Directa, con la intención de recuperar la cartera que se encuentra en mora (…)”. La cartera a 31/12/2020 es de 99.871.828,38 y teniendo en cuenta esa suma de cartera se evidencia el incumplimiento por lo cual, se debió haber terminado el contrato.
 Por lo tanto, se configura el hallazgo.
</t>
    </r>
  </si>
  <si>
    <r>
      <rPr>
        <b/>
        <sz val="11"/>
        <rFont val="Arial Narrow"/>
        <family val="2"/>
      </rPr>
      <t xml:space="preserve">Hallazgo No. 7 - El valor mensual del canon de arrendamiento de los predios arrendados no corresponde al valor estipulado por la normatividad en relación con su uso. – presunto Fiscal (F1) y Disciplinario (D4) . </t>
    </r>
    <r>
      <rPr>
        <sz val="11"/>
        <rFont val="Arial Narrow"/>
        <family val="2"/>
      </rPr>
      <t xml:space="preserve"> Los contratos actualmente tienen valores de pago o canon de arrendamiento de 1% del avalúo catastral del predio, muy inferior al estipulado en el Art. 8°, Acuerdo 106 de 2009 esto para los predios ubicados en el archipiélago de nuestra señora de Rosario y para los predios que se encuentran ubicados  en el Archipiélago de San Bernardo, debió establecerse un canon de 5% conforme al Parágrafo 2º, Art 1º del acuerdo 116 de 2007; de esta manera en predio denominado Isla Mikono contrato 026_08, ubicado en el archipiélago de San Bernardo, debía estar firmado bajo el régimen y con los lineamientos estipulados en el acuerdo 116 de 2007.
Por otro lado, los contratos establecidos bajo la autoridad del acuerdo 041 de 2006 se encontró el hecho que a la fecha de entrada en vigencia el acuerdo 106 de 2019, y de acuerdo con el régimen de transición del acuerdo 041 del 2006 al acuerdo 106 de 2019.
“Artículo 19. Régimen de Transición. Con el propósito de unificar la normativa vigente para los contratos de arrendamiento, aquellos arrendatarios que tengan un contrato vigente podrán acogerse a lo estipulado en el presente Acuerdo, para lo cual se suscribirá un nuevo contrato hasta por el término de 8 años. (…)”
Parágrafo 1. En los casos que en un mismo predio subsistan dos o más usos, para la determinación del valor del uso mensual en el contrato de arrendamiento, se tomará el de aquel uso que tenga el mayor porcentaje de área, de acuerdo con lo estipulado en el presente artículo.
Razón por la que, la ANT debe solicitarle al arrendador en cumplimiento del citado artículo la intención de acogerse a lo dispuesto en el Acuerdo 106 de 2019, cuyo escrito debería ser radicado en la Oficina de Atención al Ciudadano de la Agencia Nacional de Tierras (ANT).
La ANT no tiene una gestión de cobro efectivo y ajustado a las características del predio, no aplica los cánones conforme con lo estipulado con la ley y subsiguiente con los usos estipulados para los predios arrendados, además no reajusta el valor mediante la renovación requerida del contrato conforme a la normatividad aplicable vigente, favoreciendo a los arrendatarios en la disminución de las obligaciones de pago.
La ANT no tiene en cuenta el Art. 19 del Acuerdo 106 de 2019 del régimen de transición del acuerdo 041 del 2006 al acuerdo 106 de 2019. 
Conforme a los resultados obtenidos se pudo determinar las siguientes situaciones bajo las condiciones antes mencionadas:
Valor del hallazgo con los valores correspondientes e incrementos de IVA e IPC respectivos; se realizó el siguiente procedimiento para cálculo:
• Para el cálculo del valor del canon en el año 2008, se tomó el valor del canon estipulado en la Cláusula 4ta del contrato, más el 10% del valor del IVA. 
• Desde el año 2009 hasta el 2014 se calculó el valor del canon de arrendamiento, multiplicando los valores del catastro recibidos y que fueron aportados por la ANT, más el 10% del IVA, incrementándose el 100% del incremento anual del IPC sobre el valor del canon de arrendamiento. 
• Para calcular el valor del canon para el periodo 2015 – 2021, se tomó el valor del canon registrado en los estados de cuenta que había sido calculado con un valor de 1% del avalúo catastral, con los respectivos incrementos del Iva e IPC anuales y se ajustó al valor del 5% del avalúo catastral conforme al acuerdo 116 de 2007 por regla de tres simple. 
Una vez calculados los valores mensuales de cada uno de los cánones ajustados se calculó a diferencia entre el canon cobrado aplicando el 1% sobre el avalúo catastral y el resultado de ajustar los valores con el 1% conforme al acuerdo 116 de 2007. Una vez obtenido el valor dejado de percibirse, se calcula a valor presente, formula adaptada del Consejo de Estado, dando como posible deterioro patrimonial dejándose de percibir un valor de TRESCIENTOS OCHENTA Y TRES MILLONES SEISCIENTOS CATORCE MIL NOVECIENTOS TREINTA Y CINCO CON OCHENTA Y DOS CENTAVOS ($383,614,935.82) 
La omisión por parte de la ANT para establecer el cobro adecuado y conforme a la dispuesto en las normas se traduce en la pérdida significativa de recursos por concepto de pagos de arriendo, esto al número de contrato en circunstancias similares. 
Presunto fiscal y disciplinario.
</t>
    </r>
    <r>
      <rPr>
        <b/>
        <sz val="11"/>
        <rFont val="Arial Narrow"/>
        <family val="2"/>
      </rPr>
      <t>Análisis de la respuesta</t>
    </r>
    <r>
      <rPr>
        <sz val="11"/>
        <rFont val="Arial Narrow"/>
        <family val="2"/>
      </rPr>
      <t xml:space="preserve">
Una vez revisada la respuesta de la entidad, se observa que el contrato 026-08, fue suscrito el 12 de noviembre de 2008, predio que se halla ubicado en el Archipiélago de San Bernardo, motivo por el cual debió aplicarse lo señalado en el Acuerdo 116 de 2007, Artículo 1º, Parágrafo 2º. “Precio del contrato de arrendamiento para los bienes baldíos ubicados en San Bernardo. respecto a los contratos de arrendamiento que celebren con posterioridad al treinta y uno (31) de agosto de 2007 y hasta el 31 de octubre del mismo año el canon de arrendamiento de las áreas insulares será equivalente al 1% del avalúo catastral del inmueble. Por otro lado, los contratos que se celebren con posterioridad de treinta y unos (31) de octubre de 2007, el canon de arrendamiento de las áreas insulares será equivalente al cinco por (5%) del valor del avalúo catastral del inmueble.”, bajo estos criterios se estipula el 5% para el cobro del valor del canon de arrendamiento sobre el valor de avalúo catastral para la Isla Mikonos, sin embargo se dio aplicación a lo señalado en el acuerdo 041 de 2006 dentro del cual se aplica el 1% para el valor del canon de arrendamiento sobre el valor del avalúo catastral. Dejando de percibir por esta inobservancia el 4% mensual durante la vigencia del contrato, generando un detrimento al patrimonio público, por valor aproximado de TRECIENTOS OCHENTA Y TRES MILLONES SEISCIENTOS CATORCE MIL NOVECIENTOS TREINTA Y CINCO CON OCHENTA  Y DOS CENTAVOS ($383,614,935.82) , de esta manera se configura un hallazgo administrativo con posible incidencia disciplinaria y fiscal por valor de TRECIENTOS OCHENTA Y TRES MILLONES SEISCIENTOS CATORCE MIL NOVECIENTOS TREINTA Y CINCO CON OCHENTA  Y DOS CENTAVOS ($383,614,935.82).
</t>
    </r>
  </si>
  <si>
    <r>
      <rPr>
        <b/>
        <sz val="11"/>
        <rFont val="Arial Narrow"/>
        <family val="2"/>
      </rPr>
      <t xml:space="preserve">Hallazgo No. 8 - Incumplimiento normativo en la adjudicación de predios Disciplinaria (D5). </t>
    </r>
    <r>
      <rPr>
        <sz val="11"/>
        <rFont val="Arial Narrow"/>
        <family val="2"/>
      </rPr>
      <t xml:space="preserve"> Respecto al citado artículo, se evidencia que no existieron los respectivos estudios, análisis, información personal, laboral y étnica, de cada una de las personas naturales y/o jurídicas a las cuales se le otorgó la calidad de arrendatario (a) por parte de la Entidad que en su momento tenía la administración de tales baldíos y que hoy, aún continúan en esos predios.
Así mismo y conforme a lo señalado en el parágrafo del precitado artículo se evidencia que no es concordante la relación que se hace por parte del funcionario o contratista que redacto tal parágrafo al señalar que “se considera un ocupante de escasos recursos económicos quien tenga un patrimonio inferior a 15 salarios mínimos legales mensuales”, toda vez que para la época en la cual se profirió el acuerdo 041 de 2006, el SMMLV, era de CUATROCIENTOS OCHO MIL PESOS ($408.000,oo) M/CTE, suma que multiplicada por 15 como se señala en el citado acuerdo ascendería a la suma de SEIS MILLONES CIENTO VEINTE MIL PESOS ($6.120.000,oo) M/CTE, monto que descalificaría por completo la palabra (escasos recursos económicos), como se puedo constatar en la verificación de los contratos relacionados.
Es importante indicar que verificados los contratos de arrendamiento que fueron motivo de análisis, se evidencia una completa desatención a lo señalado en el acuerdo 041 de 2006 y un presunto favorecimiento a los arrendatarios de los predios señalados, toda vez que el requisito fijado como patrimonio menor en SMMLV, no es concordante con el hecho notorio de la calidad económica de los arrendatarios, a las cuales les fue entregado en arriendo los citados predios, lo que conllevaría a iniciar una actuación de carácter disciplinaria, esta última conforme con lo señalado en la Ley 734 de 2002, respecto del artículo 34 numerales 1, 3 y 21. La situación descrita en este hallazgo al día de hoy, permanece igual y se evidencia una clara omisión por la ANT, que luego de cinco años de haber recibido los contratos de arrendamiento, no ha ajustado a la realidad y al derecho los mismos.
</t>
    </r>
    <r>
      <rPr>
        <b/>
        <sz val="11"/>
        <rFont val="Arial Narrow"/>
        <family val="2"/>
      </rPr>
      <t xml:space="preserve">Análisis de la respuesta </t>
    </r>
    <r>
      <rPr>
        <sz val="11"/>
        <rFont val="Arial Narrow"/>
        <family val="2"/>
      </rPr>
      <t xml:space="preserve">
Una vez llevado a cabo el análisis de la respuesta dada a esta observación por parte de la Entidad auditada, se pudo evidenciar que, si bien es cierto, los contratos examinados fueron suscritos por parte del extinto INCODER, teniendo en cuenta algunos de los parámetros establecidos en el Acuerdo 041 de 2006, no es menos cierto, que la Agencia Nacional de Tierras, entidad que asumió funciones y responsabilidades de la administración de los bienes de la nación, conociendo dichas irregularidades tal y como lo señala a folio 43 del documento de respuesta 20214300701401 del 21/6/2021, dentro del cual en algunos de sus apartes rotula que, “(…) la Agencia Nacional de Tierras, evidenció que, en la mayoría de los expedientes físicos no reposan los documentos previos, por medio de los cuales el INCODER o en su caso la UNAT, tuvo en cuenta para el estudio de los requisitos establecidos por la norma regulatoria de la ocupación y aprovechamiento temporal de los terrenos. Por lo tanto, no tenemos la certeza de la información recopilada y estudiada al momento de la suscripción de los contratos. (…)” (subrayado y negrilla del despacho) (sic), no ha llevado a cabo las acciones correspondientes para subsanar y corregir tales irregularidades. 
Ahora bien, si se tenía conocimiento por parte de la ANT de las irregularidades que se estaban presentando dentro de los contratos antes referidos, no es de recibo que se omitan acciones administrativas para subsanar dichas irregularidades so pretexto de la libertad de los arrendatarios.
Motivo por el cual se configura el hallazgo con una posible incidencia disciplinaria.
</t>
    </r>
  </si>
  <si>
    <r>
      <rPr>
        <b/>
        <sz val="11"/>
        <rFont val="Arial Narrow"/>
        <family val="2"/>
      </rPr>
      <t xml:space="preserve">Hallazgo No. 9 -- Gestión Documental –presunto Disciplinario (D6).  </t>
    </r>
    <r>
      <rPr>
        <sz val="11"/>
        <rFont val="Arial Narrow"/>
        <family val="2"/>
      </rPr>
      <t xml:space="preserve">Dentro del análisis de los contratos de arrendamiento de Islas del Rosario y San Bernardo que suministró la ANT dentro de la Actuación Especial, se encontraron algunas irregularidades, tales como: 
• La falta de orden en la foliación, en todas las carpetas contractuales es evidente. (varios números por folio). 
• Tachones y enmendaduras en algunos documentos. (los que corresponden a otros contratos los corrigen a esfero y lo archivan en la carpeta en vez de realizar la corrección). 
• Documentos de identificación personal que no corresponden a los arrendatarios.
• Utilización de papel reciclable sin clara identificación como tal, que se encuentra digitalizado e induce al error de análisis.
• Documentos emitidos por las entidades UNAT, INCORA, INCODER y ANT, sin firma, en algunos se manifiesta que está firmado en ORFEO. otros no se saben él por qué.
• Documentos relacionados con visitas al predio que no corresponden al predio.
• La falta de orden cronológico lo que impide que se haga fácil la búsqueda de un documento por parte de cualquier particular o entidad auditora.
• Es importante señalar una gran cantidad de documentos duplicados en todas las carpetas contractuales analizadas.
• Ausencia de documentos que hacen parte de la historia contractual del predio, lo que hace que al momento de la evaluación queden dudas frente a la gestión Administrativa y Jurídica de la Entidad.
No se evidencia una depuración real y concreta de los expedientes con el fin de lograr su organización.
Con respecto a lo señalado el Archivo General de la Nación, publicó una cartilla, denominada “La Foliación en Archivos”, documento en el cual se relacionan: Requisitos, Materiales y Procedimiento que se deben tener en cuenta para lograr una buena foliación y organización documental, instructivo y Ley de Archivo que, por lo visto en el análisis documental, no han sido tenida en cuenta por la administración. 
Dicha situación denota la falta de control y verificación del procedimiento establecido para la conservación de los archivos tal y como se establece en el artículo 23 de la Ley 594 de 2000, por parte de la Oficina de Planeación y de la Oficina de Control Interno de Gestión de la Entidad, lo que conllevaría a iniciar una acción administrativa y disciplinaria por la desatención a lo establecido en la Ley 734 de 2002, especialmente el artículo 34 numerales 1 y 5.
</t>
    </r>
    <r>
      <rPr>
        <b/>
        <sz val="11"/>
        <rFont val="Arial Narrow"/>
        <family val="2"/>
      </rPr>
      <t xml:space="preserve">
Análisis de la respuesta </t>
    </r>
    <r>
      <rPr>
        <sz val="11"/>
        <rFont val="Arial Narrow"/>
        <family val="2"/>
      </rPr>
      <t xml:space="preserve">
Una vez analizada la respuesta dada por la ANT, esta no es clara, toda vez que si bien es cierto, el extinto INCODER, llevo a cabo la entrega de las carpetas contractuales en “(…) estado natural, es decir, sin ordenar, sin una adecuada foliación, documentos alterados (con rayones, escritos en tinta, papel reciclable y tachones), documentos repetidos y sin las respectivas hojas de control que permitieran evidenciar el orden cronológico, de acuerdo con las actuaciones procesales y administrativas propias de la producción documental de los expedientes. (…)” (subrayado y negrilla del despacho) (sic), no se evidencia, que se haya llevado a cabo por parte de la entidad auditada, las acciones administrativas que conlleven a la reorganización y depuración de las citadas carpetas contractuales, toda vez que en su respuesta señalan que estas fueron entregadas, mediante actas suscritas entre los meses de noviembre y diciembre de 2016, manteniéndose a la fecha y después de un periodo superior a los 4 años, aún con las mismas falencias y errores que van en contra de los lineamientos establecidos en la ley 594 de 2000. 
Motivo por el cual se configura el hallazgo con una posible incidencia disciplinaria.
</t>
    </r>
  </si>
  <si>
    <r>
      <rPr>
        <b/>
        <sz val="11"/>
        <rFont val="Arial Narrow"/>
        <family val="2"/>
      </rPr>
      <t xml:space="preserve">Hallazgo No. 10 - Contratos de Arrendamiento Islas del Rosario y San Bernardo - Visita de Inspección Predio – presunto Disciplinario (D7). </t>
    </r>
    <r>
      <rPr>
        <sz val="11"/>
        <rFont val="Arial Narrow"/>
        <family val="2"/>
      </rPr>
      <t xml:space="preserve"> Sin embargo, en los documentos denominados formato de visita de inspección predio, se evidencia que la ANT, ha realizado las visitas técnicas con un profesional de formación académica Ingeniero Industrial, además de ello en los diferentes informes del mismo predio se observa que, en periodos distintos a visitas practicadas a los terrenos baldíos, se utiliza el mismo registro fotográfico. Incumpliendo con articulo 83 y 84 de supervisión técnica de los contratos.
Esto se deriva de la inobservancia de la ANT con respecto a esta exigencia normativa que trae como consecuencia, que un profesional diferente a la experticia en construcción se encuentre revisando y acreditando situaciones de obra civil, que de existir daños en los bienes inmuebles, relacionados al componente obra- civil, estas no puedan ser valoradas de la mejor forma, sumado a ello, al contar con los mismos registros fotográficos en las diferentes visitas realizadas por la ANT a los predios Baldíos, no se podría con detalle conocer la realidad de la infraestructura; además, de afectar seriamente el Principio de la Buena Fe en las actuaciones de la administración.
Al existir dicha situación, la ANT encargada de administrar en nombre del  estado las tierras baldías de la Nación, no estaría dándole el debido cumplimiento a las clausula OCTAVA – OBLIGACIONES DEL ARRENDATARIO y UNDECIMA.-PROHIBICIONES AL ARRENDATARIO, debido a que, si no se desarrolla una correcta visita técnica con el profesional idóneo y no se hace un adecuado registro fotográfico, siendo este actualizado en cada visita adelantada por la ANT, no se puede tener con claridad la situación en tiempo real de las obras locativas o permanentes que se hayan ejecutados, con o sin permiso por parte la ANT.
</t>
    </r>
    <r>
      <rPr>
        <b/>
        <sz val="11"/>
        <rFont val="Arial Narrow"/>
        <family val="2"/>
      </rPr>
      <t xml:space="preserve">
Análisis de la Respuesta</t>
    </r>
    <r>
      <rPr>
        <sz val="11"/>
        <rFont val="Arial Narrow"/>
        <family val="2"/>
      </rPr>
      <t xml:space="preserve">
Una vez revisada y analizada la documentación suministrada por la entidad, se advierte que el Reglamento Colombiano Sismo Resistente del 2010 (NSR-10), es específico a construcciones nuevas, reparación o adecuación de obras, así como para diseños y que a su vez en los contratos de arrendamientos no se permite la construcción de obras nuevas, sino locativas, y quien desarrolla la visita técnica lo hace de carácter ocular y no figura como el supervisor directo de los contratos. La norma que se trae a referencia, aunque no es directamente aplicable a los objetos contractuales de los contratos de arrendamientos, sí, nos indica cual es la idoneidad del profesional en temas con relación a la obra civil “reparaciones locativas”. 
Tteniendo en cuenta los informes remitidos por parte de la ANT, se observa construcciones realizadas sin autorización de la entidad competente para las mejoras locativas (ANT); así mismo, en algunos informes se encuentran plasmadas afirmaciones o conceptos técnicos como “(…) se evidencia (…) grietas en los muros de concreto (…)” “(…) como daños estructurales (…)” o “(…) no se evidencia humedad o daños estructurales (…)” “(…) todas las edificaciones están en buen estado, solo la casa de los empleados y el cuarto de máquinas se encuentran en estado regular (…) “(…) Se evidenció que se remodelo y se reconstruyo una cabaña principal, se demolió un cuarto o un área que tenía paredes de concreto en mal estado (…)”; términos que conceptúan una situación de obra civil, realizados por un personal no idóneo, los cuales son derivados de unas inspecciones oculares, realizadas por un “ingeniero industrial”, el cual no tiene la idoneidad para determinar el origen de las fallas, los daños estructurales o características de las mismas, así como la severidad de las grietas en los muros y si estos representan o no riesgo a la integridad física del personal que resida o transite por las edificaciones, permitiendo así sobre advertir que las intervenciones (locativas) que se realicen aunque no sean complejas puedan conllevar a daños estructurales a futuro, los cuales, mediante las visitas técnicas se pueden identificar y corregir oportunamente para mitigar el riesgo de una posible eventualidad, no obstante, el citado profesional, si bien figura como apoyo técnico y no como supervisor directo del contrato, es quien en ultimas realiza la visita y valora a detalle la situación de los cambios o del estado de las mejoras del bien arrendado.
Atendiendo lo anterior y dado que la Agencia Nacional de Tierras, no presenta argumentos suficientes, se configura en hallazgo con una posible incidencia disciplinaria.
</t>
    </r>
  </si>
  <si>
    <r>
      <rPr>
        <b/>
        <sz val="11"/>
        <rFont val="Arial Narrow"/>
        <family val="2"/>
      </rPr>
      <t>Hallazgo No. 11 - Contratos de Arrendamiento Islas del Rosario y San Bernardo - posibles infracciones urbanísticas en los terrenos.</t>
    </r>
    <r>
      <rPr>
        <sz val="11"/>
        <rFont val="Arial Narrow"/>
        <family val="2"/>
      </rPr>
      <t xml:space="preserve">  - Contrato de arrendamiento
Clausula octava - OBLIGACIONES DEL ARRENDATARIO
Clausula UNDECIMA. -PROHIBICIONES AL ARRENDATARIO
DECIMA CUARTA. - CAUSALES DE TERMINACIÓN DEL CONTRATO.  
Se evidencian posibles infracciones urbanísticas en los terrenos (Isla la Perra, Suanoga, Techo rojo, Isla Soaxagata, Hotel… , Isla Pirata), dado que en los informes de visita técnicas se exponen adecuaciones locativas algunas no autorizadas por la ANT y otras no acordes los parámetros establecidos dentro de la cláusula OCTAVA – OBLIGACIONES DEL ARRENDATARIO, así mismo y en específico para el Hotel… e Isla del Pirata, donde en estos se registran fotografías en los informes como construcciones nuevas de carácter permanente, siendo un incumpliendo claro del acuerdo 041 del 2006 y a su vez la cláusula UNDECIMA.-PROHIBICIONES AL ARRENDATARIO del contrato, lo que denota, la falta de seguimiento oportuno de la ANT y la rigurosidad en el cumplimiento del contrato.
A pesar de que la ANT como administradora de los bienes baldíos en varias ocasiones notifica a diferentes entidades del estado, como la Alcaldía Mayor de Cartagena de Indias, la Procuraduría, Corporación Autónoma Regional del Dique (CARDIQUE) entre otros, poniéndolos en contexto y al tanto de las situaciones indebidas percatadas durante los recorridos de visitas técnicas realizadas en los predios, no actuó en consecuencia con lo establecido en la DECIMA CUARTA. - CAUSALES DE TERMINACIÓN DEL CONTRATO.  
Dado a la poca rigurosidad a las cláusulas estipuladas dentro del contrato de arrendamiento, se permitieron construcciones permanentes dentro de las edificaciones ubicadas en los predios baldíos, contrariando lo manifestado en el contrato y el acuerdo 041 de 2006. 
</t>
    </r>
    <r>
      <rPr>
        <b/>
        <sz val="11"/>
        <rFont val="Arial Narrow"/>
        <family val="2"/>
      </rPr>
      <t>Análisis de la Respuesta</t>
    </r>
    <r>
      <rPr>
        <sz val="11"/>
        <rFont val="Arial Narrow"/>
        <family val="2"/>
      </rPr>
      <t xml:space="preserve">
Una vez revisada y analizada la documentación suministrada por la entidad, dentro de los contratos de arrendamiento, específicamente en la cláusula DECIMA CUARTA. - CAUSALES DE TERMINACIÓN DEL CONTRATO, la cual se indica: “Se dará por terminado el presente contrato de arrendamiento y el ARRENDADOR exigirá la devolución inmediata del predio, por las siguientes causales: a) Cuando el ARRENDATARIO incumpla cualquiera de las obligaciones o incurra en las prohibiciones aquí señaladas y, b) En los casos estipulados por la ley. (…)”, dicho lo anterior, en los contratos señalados dentro de la observación, se evidenciaron violaciones a la cláusula octava - OBLIGACIONES DEL ARRENDATARIO y cláusula UNDECIMA. -PROHIBICIONES AL ARRENDATARIO, como así lo indica en su respuesta la ANT, para las islas la Perra, Suanoga, Hotel…, Isla Pirata (Hotel…), existieron infracciones urbanísticas. En cuanto a las islas Techo Rojo e Isla Soaxagata o Estero del Canapote, indica la ANT en su respuesta, no haberse presentado inconveniente o incurrido en una infracción, sin embargo, en los registros fotográficos dentro de los informes de inspección ocular se refleja lo contrario ya que se evidencian obras en precarias condiciones, contrayendo el literal b) de la cláusula octava del contrato de arrendamiento, donde se manifiesta que se debe mantener el predio en buen estado. Así mismo, aunque el ente reitero haber puesto en contexto a entidades del estado no actuó en consecuencia con la cláusula de terminación del contrato.
Atendiendo lo anterior y dado que la Agencia Nacional de Tierras, no presenta argumentos suficientes, se configura en hallazgo con una posible incidencia disciplinaria.
</t>
    </r>
  </si>
  <si>
    <r>
      <rPr>
        <b/>
        <sz val="11"/>
        <rFont val="Arial Narrow"/>
        <family val="2"/>
      </rPr>
      <t>Hallazgo No. 12 - Contratos de Arrendamiento Islas del Rosario San Bernardo - Áreas mayores de arrendamiento.</t>
    </r>
    <r>
      <rPr>
        <sz val="11"/>
        <rFont val="Arial Narrow"/>
        <family val="2"/>
      </rPr>
      <t xml:space="preserve">  - Acuerdo 041 de 2006, en específico a el Artículo Tercero, se establece el “(…) Área Máxima de Arrendamiento. El área máxima de terreno insular que puede ser objeto de contrato de arrendamiento, será de una (1) hectárea” (…),
En el acuerdo 041 de 2006, en específico en el Artículo Tercero, se establece el “(…) Área Máxima de Arrendamiento. El área máxima de terreno insular que puede ser objeto de contrato de arrendamiento, será de una (1) hectárea” (…), sin embargo, en los planos de topografía se evidencian áreas por encima a las hectáreas o 10.000 m2, para los casos de Isla Cocosolo (Área: 19.933 m2), María Galante (Área: 12.277 m2), La Laguna (Area:13.919 m2), incumpliendo con el acuerdo 041 de 2006. 
Presunto alcance disciplinario - (artículos 27, 34 ley 734 del 2002).
</t>
    </r>
    <r>
      <rPr>
        <b/>
        <sz val="11"/>
        <rFont val="Arial Narrow"/>
        <family val="2"/>
      </rPr>
      <t xml:space="preserve">
Análisis de la Respuesta</t>
    </r>
    <r>
      <rPr>
        <sz val="11"/>
        <rFont val="Arial Narrow"/>
        <family val="2"/>
      </rPr>
      <t xml:space="preserve">
Una vez analizada la respuesta remitida por la ANT, frente a esta observación, se puede evidenciar que la entidad auditada conoce el estado actual de cada predio, esto teniendo en cuenta lo señalado a continuación, “(…), se observa que en los mismos el INCODER no consignó de manera precisa el área del terreno objeto de arrendamiento, simplemente se limitó a señalar linderos de tipo general a fin de identificar en cierta forma el predio, a lo que agregó que estos se arrendaban como cuerpo cierto, circunstancia, que en principio, que no permite establecer si los terrenos fueron objeto de arrendamiento por una área mayor a un hectárea. Adicional a ello, la Agencia desconoce el motivo por el cual no se incluyó esa información y por ende no le es posible conocer o tener acceso al punto de referencia que se tenía respecto al área de cada bien baldío.”, sin embargo y pese a lo manifestado no se ven acciones que demuestren que la ANT ha llevado a cabo los correctivos administrativos y jurídicos para subsanar los yerros encontrados en los contratos motivo de análisis.
 Por lo cual se configura en hallazgo con una posible incidencia disciplinaria.
</t>
    </r>
  </si>
  <si>
    <r>
      <rPr>
        <b/>
        <sz val="11"/>
        <rFont val="Arial Narrow"/>
        <family val="2"/>
      </rPr>
      <t xml:space="preserve">Hallazgo No. 13 - Planes, permisos y resoluciones ambientales. </t>
    </r>
    <r>
      <rPr>
        <sz val="11"/>
        <rFont val="Arial Narrow"/>
        <family val="2"/>
      </rPr>
      <t xml:space="preserve"> - De acuerdo con los párrafos 3 y 4 del artículo sexto del acuerdo 041 de 2006 "(...) El arrendatario deberá dar cumplimiento a las normas y disposiciones ambientales, establecidas en el plan de manejo ambiental (…)”
(…)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Lo anterior se encuentra reflejado en los contratos de arrendamiento suscritos por parte del INCODER hoy ANT, en donde la cláusula 3 parágrafo 2 de dicho documento enuncia: “el arrendatario deberá contar con el documento de manejo ambiental (DMA)  con su respectiva resolución emanada de la corporación autónoma regional del canal del dique CARDIQUE, o la autoridad ambiental competente en la que se acoge el mencionado DMA. Si al momento de la suscripción de este contrato no se cuenta con la resolución de CARDIQUE el arrendatario contará con un plazo de un mes contado a partir de la fecha de suscripción de este contrato para el inicio de los trámites respectivos”. Así mismo, conforme a la cláusula 8 literal e del contrato en mención se debe “cumplir con las normas sobre conservación de los recursos naturales y medio ambiente”. Y en la cláusula 22 parágrafo 1: “los arrendatarios deberán dar estricto cumplimiento a las normas ambientales vigentes aplicables al Archipiélago de Nuestra Señora del Rosario y San Bernardo, garantizando la sostenibilidad del territorio insular y la conservación de los recursos biológicos estratégicos presentes en la zona”.
Una vez revisada la documentación remitida no se observa que repose evidencia sobre el cumplimiento de dichos requisitos ambientales, exigibles en el contrato de arrendamiento por parte de ANT en los siguientes expedientes:
Requisitos ambientales
# Contrato Predio
02 -08 Sin nombre
026-15 Isla Pelicano
16 -16 Isla Suanoga
01-16 Punta Brava
025-15 La Disculpa
08-16 Techo Rojo
005-16 Isla Soaxagasta - Estero del canapote
011-15 Hotel Ibiza
010-15 Isla Cocosolo
032-15 No te Vendo
1177-18 Islote El Peñón
028-15 María Galante
Fuente: Análisis CGR ACES – CDSA
De esta manera, se evidencia un presunto incumplimiento en el contrato de arrendamiento toda vez que no se está cumpliendo los requisitos ambientales, derivando así en pérdida del patrimonio ambiental de la nación, en cuanto su estado de conservación, uso y aprovechamiento.
Lo anterior, conforme 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Situación generada debido a que la entidad no ejerció verificación, seguimiento y control sobre los requisitos exigidos en el contrato en las cláusulas tres (3) parágrafo dos (2), ocho (8) literal e y veintidós (22) parágrafo uno (1), así como los documentos mínimos para la constitución del componente ambiental en el expediente. Resultando un posible deterioro en las condiciones ambientales de este territorio y su capacidad de ofertar un servicio ecosistémico como lo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rFont val="Arial Narrow"/>
        <family val="2"/>
      </rPr>
      <t xml:space="preserve">
Análisis de la Respuesta</t>
    </r>
    <r>
      <rPr>
        <sz val="11"/>
        <rFont val="Arial Narrow"/>
        <family val="2"/>
      </rPr>
      <t xml:space="preserve">
De acuerdo con la respuesta otorgada por parte de la Agencia Nacional de Tierras en oficio 20214300701401 del 21 de junio de 2021, argumenta que los predios baldíos administrados no se encuentran al interior del área de reserva natural del Parque Nacional Natural Corales del Rosario y San Bernardo de acuerdo con la alinderación de este. De igual manera citan los artículos 2.2.2.3.2.2 y 2.2.2. 3.2.3 del Decreto 1076 de 2015, con los cuales refieren que no se requiere licencia ambiental para las actividades que se desarrolla en los predios baldíos administrados por ellos. Sin embargo, al estar estos predios por fuera del área demarcada como Parque Nacional Natural y ser considerados como parte de su área de amortiguamiento es necesario considerar que las actividades allí desarrolladas tanto habitacionales, turísticas, de investigación y servicios deben poseer los permisos y concesiones a que hace referencia la ley en cuanto a captación, uso y vertimiento de aguas, así como contar con el certificado para emisiones atmosféricas de las plantas generadoras ( en caso de requerir).
En cuanto a captaciones de agua se define en virtud del artículo 2.2.3.2.7.1 literal a del Decreto 1076 de 2015: “Disposiciones comunes. toda persona natural o jurídica pública o privada requiere en Concepción para obtener el derecho al aprovechamiento de las aguas para los siguientes fines: a. Abastecimiento doméstico en los casos que se requiera derivación (…)”. El cual expresa la necesidad de obtener permiso para que el usuario habitacional toda vez que no posea conexión al acueducto goce de una fuente de abastecimiento de agua. Así con ánimo de obtener la concesión de aguas el beneficiario de acuerdo con el artículo 2.2.3.2.19.2 (Ibid.) “está obligado a presentar a la autoridad ambiental competente para su estudio, aprobación y registro los planos de las obras necesarias para la captación, control, conducción, almacenamiento o distribución del caudal o el aprovechamiento del cauce.”
En referencia a la concesión y permiso de vertimiento el Decreto 1076 de 2015 artículo 2.2.3.2.20.2: “Concesión y permiso de vertimientos. Si como consecuencia del aprovechamiento de aguas en cualquiera de los usos previstos por el artículo 2.2.3.2.7.1 de este Decreto se han de incorporar a las aguas sustancias o desechos, se requerirá permiso de vertimiento el cual se trasmitirá junto con la solicitud de concesión o permiso para el uso del agua o posteriormente a tales actividades sobrevienen al otorgamiento del permiso o concesión”. Que sumado al artículo 2.2.3.3.4.10 (Ibid.): “Soluciones individuales de saneamiento. Toda edificación, concentración de edificaciones o desarrollo urbanístico, turístico o industrial, localizado fuera del área de cobertura del sistema de alcantarillado público, deberá dotarse de sistemas de recolección y tratamiento de residuos líquidos y deberá contar con el respectivo permiso de vertimiento.”. 
Por último, el artículo 2.2.5.1.7.1 del Decreto 1076 de 2015 “Del permiso de emisión atmosférica. El permiso de emisión atmosférica es el que concede la autoridad ambiental competente, mediante acto administrativo, para que una persona natural o jurídica, pública o privada, dentro de los límites permisibles establecidos en las normas ambientales respectivas, pueda realizar emisiones al aire. El permiso sólo se otorgará al propietario de la obra, empresa, actividad, industria o establecimiento que origina las emisiones.” En caso tal qué es emisiones atmosféricas realizado por las plantas generadoras no supere los mínimos sujetos de permiso esos deben contar con una certificación que así lo demuestre.
Por consiguiente es necesario tener en cuenta que estos permisos deben ser tramitados por los arrendatarios tal como ha sido descrito en el contrato de arrendamiento suscrito por ANT, en las cláusulas ocho (8) literal E: “cumplir con las normas sobre conservación de los recursos naturales y medio ambiente”, y en la cláusula veintidós (22) parágrafo uno (1) “los arrendatarios deberán dar estricto cumplimiento a las normas ambientales vigentes aplicables al Archipiélago de Nuestra Señora del Rosario y San Bernardo, garantizando la sostenibilidad el territorio insular y la conservación de los recursos biológicos estratégicos presentes en la zona”. De esta manera la ANT es entonces responsable dado que tiene la obligación de administrar los predios baldíos de la nación de acuerdo con lo que han argumentado en concordancia con las atribuciones otorgadas por la Ley 160 de 1994 (artículo 12 literal 13) y en sus regulaciones internas Acuerdo 041 de 2006 y Acuerdo 106 de 2019 donde dejan clara su responsabilidad para gestionar los baldíos especiales en el islas, islotes y cayos de los mares de la nación.
Según lo argumentado por parte de la Agencia Nacional de Tierras en el oficio 20214300701401 del 21 de junio de 2021 en cuanto al otorgamiento de licencias, permisos y concesiones, se reconoce que ninguna de las actividades desarrolladas en los predios baldíos especiales de la nación de las islas del Rosario y San Bernardo requieren de licencia ambiental. No obstante, estas al desarrollarse por fuera de los linderos del área de Parque Nacional Natural, ubicándose sobre su área amortiguamiento, requiere de los permisos y concesiones reglamentados por el Decreto 1076 de 2015 en sus artículos 2.2.3.2.7.1, 2.2.3.2.19.2, 2.2.3.2.20.2, 2.2.3.3.4.10 y 2.2.5.1.7.1. Por consiguiente, se configura el hallazgo, ya que la ANT es responsable de solicitar al arrendatario de acuerdo con lo previsto en el contrato de arrendamiento en las cláusulas ocho (8) literal E y cláusula veintidós (22) parágrafo 1 poseer los permisos ambientales requeridos para dicha actividad bien sea habitacional, turística, de investigación o de servicios. 
Por lo anterior se valida como hallazgo.
</t>
    </r>
  </si>
  <si>
    <r>
      <rPr>
        <b/>
        <sz val="11"/>
        <rFont val="Arial Narrow"/>
        <family val="2"/>
      </rPr>
      <t xml:space="preserve">Hallazgo No. 14 - Concesión playas marítimas y terrenos de bajamar. </t>
    </r>
    <r>
      <rPr>
        <sz val="11"/>
        <rFont val="Arial Narrow"/>
        <family val="2"/>
      </rPr>
      <t xml:space="preserve"> De acuerdo con el artículo sexto (6) del acuerdo 041 de 2006: “Mejoras y Adecuaciones. El arrendatario deberá obtener del INCODER autorización previa y por escrito para realizar cualquier tipo de mejoras o adecuaciones sobre el inmueble objeto del contrato de arrendamiento" en concordancia el parágrafo cuatro (4) del artículo citado indica que: "si al momento de suscribir el contrato de arrendamiento ya existieren construcciones instalaciones y en general mejoras sobre el área de objeto del contrato, el INCODER otorgará un plazo de un año al arrendatario para que haga las adecuaciones que de conformidad con las normas ambientales que requieran y para obtener los permisos o licencias exigidas por la normatividad respectiva”. Así mismo el considerando 12 del ya mencionado Acuerdo (041-2006) establece que: “…, de conformidad con el Decreto 2324 de 1984 compete a la Dirección General Marítima y Portuaria – DIMAR, otorgar concesiones, permisos o licencias para el uso y goce pro tempore de los bienes de Uso Público y territorios bajo su jurisdicción, sin que esta facultad contraríe las competencias asignadas en la ley a otros entes públicos”
Lo anterior se encuentra reflejado en los contratos de arrendamiento suscritos por parte del INCODER hoy ANT, en la cláusula 8 literal b. “mantener el predio en  estado, sin tener en cuenta el deterioro natural proveniente del tiempo  su uso legítimo”; literal c. “efectuar a su costa las reparaciones locativas a que hubiera lugar, pagando las expensas para su conservación, de manera que pueda restituir el predio a la terminación del contrato en buenas condiciones”; literal e. “cumplir con las normas sobre conservación de los recursos naturales y medio ambiente”;  y en la cláusula 12: funcionamiento y mejoras: "... El arrendatario no podría realizar mejoras sin autorización escrita y expresa del arrendador, o las necesarias para su conservación, cuya implantación sea urgente e inmediata o necesaria para preservar la integridad del predio y de las mejoras ahí construidas, y aquellas que sean cargas y obligaciones del arrendatario acorde con este contrato o la ley, y que en consecuencia no requieren autorización previa del arrendador. Para efecto que el arrendatario presenta la respectiva solicitud acompañada los planos del proyecto que pretende realizar, así como, los planes de manejo ambiental si se requiere, permisos, licencias, concesiones o autorizaciones..."
Una vez revisado los expedientes de los contratos, se ha observado que los siguientes presentan adecuaciones que requieren autorización por parte de la DIMAR:
Contratos que requieren autorización DIMAR
# Contrato Predio Estructura
02 -08 Sin nombre Muelle de 42m con pilotes de cemento en mal estado con salida a la Laguna Encantada 
026-15 Isla Pelicano Dos muelles y muro perimetral de contención no existen reborde de playa
16 -16 Isla Suanoga Muelle en madera y muro de contención
01-16 Punta Brava Muelle en cemento sobre área marítima, muelle en madera sobre puerto de Punta Brava, kiosco a borde de playa
025-15 La Disculpa Muros de piedra de dos niveles para protección de erosión por oleaje.
08-16 Techo Rojo Muro de contención para erosión a borde de playa y trompos rompeolas
005-16 Isla Soaxagasta - Estero del canapote Muelle sobre la zona marina, sobre pilotes de cemento en mal estado y en el área que corresponde al parque natural 
011-15 Hotel… Kiosco para bar con voladizo sobre Caño Ratón, Muelle para lanchas con comedor para trabajadores,
010-15 Isla Cocosolo Muro de protección en piedra costado sur y muelle en madera sobre el área marina con kiosko en techo de paja
032-15 No te Vendo Embarcadero de madera con pilotes, muro de protección, rompeolas y espolones
1177-18 Islote El Peñón Muro de protección costera sobre toda la línea de costa, muelle de 28m2 estructura concreto, 20 pilotes hierro piso madera y muelle 52m2 estructura concreto, 18 pilotes hierro piso madera  
028-15 María Galante Muelle en fibra de vidrios sobre área marina con pilotes en mal estado (fotos del predio evidencian tres muelles)
Fuente: Análisis CGR ACES - CDSA
No se observa que repose evidencia sobre el cumplimiento de dicho requisito referente a la obtención de la concesión playas marítimas y terrenos de bajamar por parte de DIMAR de acuerdo con lo establecido en el Decreto Ley 2324 de 1984, articulo 169, exigibles en el contrato de arrendamiento por parte de ANT y los anteriormente mencionados arrendatarios con el fin de cumplir con el requisito de la ocupación de las estructuras mencionadas en el cuadro anterior.
Por consiguiente, se evidencia una falta de control sobre los diferentes requisitos que componen el contrato de arrendamiento y para este caso específico lo relacionado con cumplimiento de requisitos en permisos y concesiones, derivando así en una posible pérdida del patrimonio ambiental de la nación en cuanto su estado de conservación, uso y aprovechamiento, teniendo en cuenta lo descrito en el Decreto 2811 de 1974 artículo 1 “El ambiente es patrimonio común. El Estado y los particulares deben participar en su preservación y manejo, que son de utilidad pública e interés social. La preservación y manejo de los recursos naturales renovables también son de utilidad pública e interés social”. Esto encadenado con lo dispuesto en Decreto el Ley 2324 de 1984 articulo 166 donde se define que: “las playas, los terrenos de bajamar y las aguas marítimas, son bienes de uso público, por tanto, intransferibles a cualquier título a los particulares, quienes sólo podrán obtener concesiones, permisos o licencias para su uso y goce de acuerdo a la ley y a las disposiciones del presente Decreto”.
Lo anterior debido a que la entidad no ejerció verificación, seguimiento y control sobre los requisitos exigidos en el contrato en la cláusula ocho (8) literales B, C y E y la cláusula doce (12) funcionamiento y mejoras. Así como, los documentos mínimos para la constitución del expediente, incidiendo directamente en las condiciones ambientales del territorio y su capacidad de ofertar un servicio ecosistémico como los es el ecoturismo.
Con la falta de control la entidad puede estar siendo permisiva ante los incumplimientos de tipo legal con otras entidades previamente identificadas en el contrato. como ejemplo, el deterioro de las condiciones ambientales del territorio ocupado en esta zona por el parque nacional natural, donde se presume que al no tener los DMA y otros requisitos ambientales exigidos; su capacidad de oferta, sus servicios ecosistémicos a corto plazo se encontrarán diezmados. 
</t>
    </r>
    <r>
      <rPr>
        <b/>
        <sz val="11"/>
        <rFont val="Arial Narrow"/>
        <family val="2"/>
      </rPr>
      <t xml:space="preserve">
Análisis de la Respuesta </t>
    </r>
    <r>
      <rPr>
        <sz val="11"/>
        <rFont val="Arial Narrow"/>
        <family val="2"/>
      </rPr>
      <t xml:space="preserve">
La ANT argumenta concordancia con la resolución 163 de 2009 expedida por la Unidad Administrativa Especial del Sistema de Parques Nacionales Naturales en cuanto a las definiciones de: adecuación, reparación o mejora (Def. 5 del artículo 01 resolución 163 de 2009) y permiso (Def. 4 ibid.) y lo dispuesto por esta agencia dentro de sus acuerdos para la administración de bienes baldíos especiales de la nación Acuerdo 041 de 2006 y Acuerdo 106 de 2019. Así mismo define los bienes de uso público como aquellos que siendo inmuebles de dominio de la nación o entidad territorial o un particular están destinado al uso de los habitantes (...).
Posteriormente hace alusión a la resolución 1016 de 2005 expedida por el Ministerio de Ambiente, Vivienda y Desarrollo Territorial, el cual en su artículo segundo (2) modifica el artículo tercero de la resolución 1424 de 1996 dando así permiso a labores de adecuación reposición o mejora de las construcciones existentes al interior del PNN Corales del Rosario y las islas del Rosario y San Bernardo. Lo cual demuestra se encuentra incluido en el contrato de arrendamiento del cual es responsable en las cláusulas 8 literales B, C y E, así como en la cláusula 12 del mismo. Finalmente, que el contrato de arrendamiento suscrito según el Acuerdo 041 de 2006 por el INCODER hoy ANT para los predios baldío no comprometen muelles y bienes de uso público como son playas y terrenos de bajamar ya que son responsabilidad de vigilancia y control de la Dirección Marítima Colombiana DIMAR.
Por consiguiente, se realizan las siguientes precisiones:
Que como consta en las actas de entrega de predio correspondiente al contrato de arrendamiento (título del documento), documento anexo al contrato de arrendamiento sobre baldío reservados - archipiélago nuestra señora del Rosario y San Bernardo (qué hace parte integral del expediente suministrado por la ANT), en el literal dos (2) construcciones, se hace entrega de muelles, embarcaderos, muros de contención kioscos y otras obras que se encuentran el predio a arrendar. De esta manera el INCODER hoy ANT realizó entrega expresa de este bien teniendo en cuenta que por ser de uso exclusivo de la propiedad en la cual se encuentra ubicado no se considera de bien público ya que su uso es privativo para quienes ocupan el predio.
Que las resoluciones mencionadas hacen parte de las áreas alinderadas al interior del PNN y cómo esta agencia lo manifestó en el oficio 20214300701401 del 21 de junio de 2021, página 53 párrafo 5  “(…) los predios que son Administrados por la Agencia Nacional de Tierras en los Archipiélagos de Nuestra Señora del Rosario y Archipiélago de San Bernardo se encuentran en terreno consolidado, es decir después de la línea de más alta marea estos ya no son considerados parte del Parque Nacional Natural (…)” y corresponden entonces a su zona de amortiguación, por tanto es responsabilidad del arrendatario gestionar el permiso para las obras que ocupan las playas marítimas y terrenos de bajamar ante la DIMAR; y es responsabilidad de la Agencia Nacional de Tierras procurar que los arrendatarios gestionen estos documentos en pro de la conservación de los terrenos administrados por ellos, de acuerdo como consta en el contrato de arrendamiento. 
Conforme con lo dispuesto por la ANT en el oficio 20214300701401 de 21 de junio de 2021 en cuanto a la definición de adecuaciones reparaciones o mejoras y permisos estas están alineadas en lo correspondiente a la Resolución 163 de 2009 de la UAESPNN y los Acuerdos 041 de 2006 y 106 de 2019. Sin embargo, la obtención de la concesión para la ocupación de playas marítimas y terrenos de bajamar, es requerida por parte de los arrendatarios toda vez que el INCODER hoy ANT realizó entrega expresa de muelles, embarcaderos, muros de contención kioscos y otras obras en el “ACTA DE ENTREGA DE PREDIO CORRESPONDIENTE AL CONTRATO DE ARRENDAMIENTO” documento que hace parte integral del contrato de arrendamiento y reposa en los expedientes suministrados por la agencia, definiendo así estas obras como de uso privado. De igual manera, manifestó en el oficio anteriormente mencionado en la página 53 párrafo 5 que los predios en referencia no hacen parte del Parque Nacional Natural y por tanto es responsabilidad de quien lo ocupa gestionar el permiso ante la Dirección Marítima Colombiana, y es responsabilidad de la agencia solicitar al arrendatario el cumplimiento del requisito legal. 
Por consiguiente, se configura en hallazgo.
</t>
    </r>
  </si>
  <si>
    <r>
      <rPr>
        <b/>
        <sz val="11"/>
        <rFont val="Arial Narrow"/>
        <family val="2"/>
      </rPr>
      <t>Hallazgo No. 15 – Incongruencia base de datos actualización catastral – Presunto Disciplinario (D8).</t>
    </r>
    <r>
      <rPr>
        <sz val="11"/>
        <rFont val="Arial Narrow"/>
        <family val="2"/>
      </rPr>
      <t xml:space="preserve">  Así pues, con el ánimo de realizar una eficiente gestión para la administración de los diferentes predios baldíos ubicados en el Archipiélago de Nuestra Señora del Rosario y San Bernardo, es necesario poseer de manera ordenada bases de datos que permitan identificar no solamente los predios baldíos, sino también, su estado para adjudicación en arrendamiento y su situación legal ante las diferentes oficinas de instrumentos públicos y curadurías urbanas. En este sentido, la base de datos de actualización catastral proporcionada por parte de la ANT en conjunto con los expedientes de los contratos de arrendamiento de los predios baldíos reservados de la nación del archipiélago posee discrepancias en los diferentes aspectos que permiten identificar cada uno de los predios adjudicados. 
En otras palabras, se ha identificado que existen inequidades en el registro de información que proviene del contrato, con la que se encuentra en la base de datos en lo referente a cédula catastral y matrícula inmobiliaria, así como en la medición de las áreas de los predios arrendados.
Relación de predios y los registros de actualización topográfica del lGAC
Contrato C. Catastral Mt. Inmobiliaria Anotación
Cto 003-09 Isla Arca de Noé 500120001001  Según base de datos el predio no se encuentra arrendado en el expediente figura contratos 003-09
Cto 026-08 Míkonos 500170001013 060-195190 Según base de datos del predio no se encuentra arrendado en el expediente figura contrato 026-08
Cto 27-08 Juliana  060-195804 El contrato indica matrícula inmobiliaria de referencia, este predio no se encuentra en la base de datos
Cto 08-08 Punta Nativa (SNC)  060-195250 El contrato indica la matrícula inmobiliaria de referencia el predio no se encuentra en la base de datos
Cto 008-07 Isla del Pirata 300040001000
300040003000 060-192376 y 
060-015397
060-34655 El predio del contrato se encuentra dividido en dos áreas catastrales según la actualización IGAC
Cto 002-09 Hotel… 300010023000 (1)  Se presentan diferentes números de cédula catastral tanto en contrato como base de datos
Cto 003-16 Terreno B. SNC - Laguna Encantada 300010026002 060-196251 El predio se encuentra en la base de datos con el nombre de La Laguna y presenta discrepancias en la cédula catastral entre contrato y base de datos
Cto 025-08 Isla Pelícano 300010068000 060-192385 El predio registra matrícula inmobiliaria en el contrato y acuerdo con la base de datos está todavía no se posee
Cto 003-07 Isla Media Naranja  060-192291 El contrato no posee actualización topográfica del IGAC, ni cédula catastral. También posee discrepancia en la matrícula inmobiliaria.
Cto 02 -08 Sin nombre conocido 300010026002  La cédula catastral del presente contrato es una réplica del contrato 003-16
Cto 026-15 Isla Pelicano o Pelao 300030001000 060-192387 El levantamiento topográfico del expediente no corresponde con el contrato, por tanto, no existe actualización
Cto 01-16 (Punta Brava) 300010008000 055-023294 Se posee discrepancia en la matrícula inmobiliaria entre el contrato y la base de datos
Cto 025-15 (La Disculpa) 300010076000 060-19595 Si posee discrepancia en la matrícula inmobiliaria entre el contrato y la base de datos
Cto 08-16 (Techo Rojo) 300010071000 060-195946 Si posee discrepancia en la matrícula inmobiliaria entre el contrato y la base de datos
Cto 005-16 (Isla Soaxagasta) - Estero del canapote - Isla India 300160001001  El nombre del expediente y del contrato no son concordantes. Los linderos del contrato no concuerdan con los reportados en la actualización topográfica
Cto 010-15 (Isla Cocosolo) 300010032000  El contrato no define el área a arrendar, la cédula catastral o la matrícula inmobiliaria
Cto 032-15 (No te Vendo) 300110001000  El contrato no define el área a arrendar, la cédula catastral o la matrícula inmobiliaria
Cto 1177-18 (Islote El Peñón) 300270001000 060-192354 Área reportada en el contrato no posee concordancia con el acta de entrega del predio de acuerdo con el expediente
Cto 028-15 (Maria Galante) 300120001000 060-11777 El contrato no define la matrícula inmobiliaria o la cédula catastral del predio.
Fuente: Análisis CGR ACES – CDSA
Lo anterior, evidencia que no se ha llevado control en el momento de realizar la verificación cruzada entre: la información sustentada en el contrato que incluye cédula catastral, matrícula inmobiliaria y área asignada; y la misma presentada dentro de la base de actualización catastral realizada por el Instituto Geográfico Agustín Codazzi como parte del convenio con la Agencia Nacional de Tierras. Así pues, teniendo como punto de partida la información registrada en el contrato de arrendamiento y la suministrada en el convenio IGAC - ANT, es posible afirmar que la base de datos mediante la cual se gestionan diferentes componentes de la administración contractual de los bienes baldíos de la nación en las islas del Rosario y San Bernardo, no es fidedigna y por tanto presenta fallas en el registro de la información, como en su sustento, dando paso a la pérdida en la trazabilidad de la misma y presentando desviaciones en la transparencia de datos. 
La ANT dentro de sus procedimientos organizacionales no ha definido o realizado con claridad el registro de información en bases de datos lo cual facilita las desviaciones en los procesos de gestión e incide directamente sobre la capacidad de trazabilidad que el organismo posee. Esto sumado a la falta de seguimiento y control dentro de los procesos mancomunados contractuales con diferentes entidades nacionales que sirven como sustento para la gestión de datos en este caso, el convenio presentado con el Instituto Geográfico Agustín Codazzi, es decir, ausencia del principio de coordinación entre las entidades.
En este caso la principal consecuencia involucra la capacidad interna de gestión para dar alcance a los objetivos procedimentales de la entidad como lo es, el conocimiento de los predios y sus características, afectando la trazabilidad y fidelidad de los datos. Así como la capacidad de suministrar información fidedigna a terceros sin pie a errores, demostrando carencia en el alcance de los objetivos propios de la entidad. 
</t>
    </r>
    <r>
      <rPr>
        <b/>
        <sz val="11"/>
        <rFont val="Arial Narrow"/>
        <family val="2"/>
      </rPr>
      <t>Análisis de la respuesta</t>
    </r>
    <r>
      <rPr>
        <sz val="11"/>
        <rFont val="Arial Narrow"/>
        <family val="2"/>
      </rPr>
      <t xml:space="preserve">
La información suministrada por parte de la Agencia Nacional de Tierras en el oficio 20214300701401 de junio de 2021 en la página 68 indica que: “no es cierto que se hayan presentado inequidades en el registro de la información qué proviene del contrato, con el que se encuentra en la base de datos”; y también indica que no hay ausencia en la aplicación del principio de coordinación entre entidades por parte de la ANT e IGAC. No obstante, como parte integral de la respuesta de la observación en el cuadro que va desde la página 70 a 77, la agencia dentro de la columna observaciones y/o aclaraciones en trece (13) ocasiones admite que se han presentado irregularidades, inexactitudes e inobservancia sobre los registrado en la base de datos y los contratos. 
De esta manera el 59% de los registros evaluados dentro de la muestra presentan algún tipo de inexactitud. En este sentido se configura el hallazgo, debido a que, se ha comprobado que existen discrepancias en la información registrada en las bases de datos, haciendo de estas un instrumento poco fiable y con diferentes tipos de errores. Nótese que la agencia en esta misma observación indica que una vez evidenciados estos errores se procede a corregirlos en la base de datos. Por consiguiente, se configura en hallazgo con connotación disciplinaria
</t>
    </r>
  </si>
  <si>
    <r>
      <rPr>
        <b/>
        <sz val="11"/>
        <rFont val="Arial Narrow"/>
        <family val="2"/>
      </rPr>
      <t xml:space="preserve">Hallazgo No. 16. Gestión de cartera contratos de arrendamiento Islas del Rosario y San Bernardo. –  Presunto Fiscal (F1). </t>
    </r>
    <r>
      <rPr>
        <sz val="11"/>
        <rFont val="Arial Narrow"/>
        <family val="2"/>
      </rPr>
      <t xml:space="preserve"> El artículo 1º de la Ley 1066 de 2006 se refiere a la gestión del recaudo de cartera pública indicando que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Adicionalmente el artículo 6 de la ley 610 de 2000, define como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Tras una revisión sobre el estado de la cartera de los contratos de arrendamiento en Islas del Rosario y San Bernardo, se encontraron 9 contratos vencidos, (008-08, 002-09, 003-09, 026-08, 003-07, 018-08, 027-08, 008-07 y 025-08) que a diciembre 31 de 2020 superan los 5 años de mora y de conformidad con el artículo 2536 del código civil, modificado por el art. 8 de la Ley 791 de 2002 “La acción ejecutiva se prescribe por cinco (5) años.” Estas obligaciones carecen de acción ejecutiva para solicitar su pago, a causa de una gestión ineficaz por parte del INCODER y posteriormente de la ANT para recuperar la cartera morosa, que aproximadamente asciende a la suma de $4.013.059.088, presentando un riesgo de daño patrimonial.
Prescripción:
Contrato Predio Saldo a 31/12/2020 Intereses a 31/12/2020 Edad cartera en meses
003-09 Isla el arca de Noe 738.059.858,69 696.377.855,18 114
026-08 Mikonos 51.446.145,44 48.425.682,94 114
027-08 Juliana 56.145.666,19 49.740.087,41 109
008-08 Terreno baldío sin nombre conocido (Punta Nativa) 63.481.083,12 64.272.408,28 121
002-09 Hotel Kokomo 329.494.446,82 311.372.050,07 115
025-08 Isla Pelicano 98.499.400,85 62.059.181,99 84
008-07 Isla del Pirata 446.095.157,04 306.213.501,16 89
003-07 Hotel Isla Media Naranja 352.750.400,40 323.446.018,99 112
018-08 Isla Santa Lucía de los Pajarales                7.204.624,68             7.975.519,58  111
 Total 2.143.176.783,23 1.869.882.305,60  
Fuente: Estados Financieros ANT vigencia 2020
Verificados los documentos anteriormente mencionados, se puede evidenciar la falta de gestión por parte de la entidad y sus oficinas asesoras para iniciar las acciones tanto de recuperación de la cartera morosa, como la recuperación del predio, evidenciando que pasaron por alto y no tuvieron en cuenta lo señalado en las causales de terminación por incumplimiento de las obligaciones del arrendatario tales como “Se dará por terminado el presente contrato de arrendamiento y el ARRENDADOR exigirá la devolución inmediata del predio, por las siguientes causales: a) Por vencimiento del término pactado; b) Cuando el ARRENDATARIO incumpla cualquiera de las obligaciones…”, particularmente en lo señalado en el literal (a) de las obligaciones del arrendatario que establece “Pagar oportunamente el canon de arrendamiento pactado en la forma convenida”. 
Así mismo, se evidencia que la administración no inició oportunamente las acciones tanto administrativas como jurídicas para el cobro y recuperación de la cartera morosa, tal y como se señala en los respectivos manuales de cobro, logrando de esa manera que dichas acciones se encuentren prescritas en el tiempo. 
Cuadro Estado de los procesos de controversia contractual
Contrato Predio Despacho y número de proceso Fecha y actuación inicial  Fecha y estado actual 
003-09 Isla el arca de Noe Tribunal administrativo de Cundinamarca sección tercera oral. 
25000233600020190046900 26/06/2019: Reparto y radicación del proceso  01/09/2020: Ingresos - gastos ordinarios del proceso
026-08 Mikonos Juzgado quinto administrativo del circuito de Cartagena 
13001333300520190011600 06/06/2019: Reparto y radicación del proceso  
24/01/2020: Anotación actuación 
027-08 Juliana Juzgado Sexto Administrativo de Cartagena
13001333300620190001000 23/01/2019: Reparto y radicación del proceso  24/02/2020: recepción memorial - renuncia de poder.
008-08 Terreno baldío sin nombre conocido (Punta Nativa) Tribunal administrativo de Cundinamarca sección tercera oral 
Se remitió por competencia a los juzgados administrativos orales de Cartagena 
25000233600020180102800 08/11/2018: Reparto y radicación del proceso  11/11/2020 enviado a juzgado administrativo - Cartagena (Bolívar) 03/02/2021: el secretario remite email a la entidad competente de la solicitud de expediente, anexa escaneado oficio remisorio y pago de envío Interrapidísimo. El proceso no ha sido devuelto.
002-09 Hotel… 000 Tribunal Administrativo de Bolívar (oral) 
13001233300020190055100 10/12/2019: Reparto y radicación del proceso 19/10/2020: Anotación: Mediante estado electrónico nº 120 de fecha 19/10/2020 se notifica auto de fecha 13/10/2020, que admite demanda-dmgp--bos-DMGP—BOS
025-08 Isla Pelicano 
Juzgado Administrativo Oral 013 Cartagena 
13001333301320190003400 14/02/2019: Reparto y radicación del proceso  21/07/2020- Actuación - diligencia de notificación personal.
Cuadro Estado de los procesos de reparación directa
Contrato Predio Despacho Fecha y actuación inicial  Fecha y estado actual 
003-09 Isla el arca de Noe Tribunal administrativo de Cundinamarca - sección cuarta (oral)
25000233600020190082100 28/11/2019:  Reparto y radicación del proceso 03/05/2021: Ingresa expediente al despacho para proveer, con subsanación de la demanda. -lc
026-08 Mikonos Juzgado 62 administrativo sección tercera oral Bogotá 
11001334306220200005100 26/02/2020: Reparto y radicación del proceso 05/05/2021: al despacho
13/04/2021: la ANT presentó oposición al recurso de reposición presentado por el demandado. 
027-08 Juliana Juzgado 35 administrativo sección tercera oral Bogotá 
11001333603520190011100 06/05/2019: Reparto y radicación del proceso 11/03/2021: traslado 30 días - se notificó al demandado Jaime Leopoldo Ordóñez Ibáñez
008-08 Terreno baldío sin nombre conocido (Punta Nativa) Juzgado 59 administrativo sección tercera oral Bogotá  
11001334305920190003700 18/02/2019: Reparto y radicación del proceso 06/07/2020: Al despacho
002-09 Hotel… Tribunal administrativo de Cundinamarca - sección cuarta (oral) 
25000233600020190078300 14/11/2019: Reparto y radicación del proceso 24/03/2021: ingresa al despacho para lo correspondiente, con correo electrónico de notificación e informe estado de administración de inmueble Dr. Oscar Ibáñez.
025-08 Isla Pelicano Juzgado 6° administrativo oral de Cartagena 
13001333300620190029100 16/12/2019: Reparto y radicación del proceso 02/03/2020: al despacho para estudio de admisión 
19/12/2019 informa muerte del demandado
018-08 Isla Santa Lucía de los Pajarales Juzgado cincuenta y ocho administrativo de Bogotá 
11001334305820190023500 06/08/2019: Reparto y radicación del proceso 16/03/2020: se envía a los juzgados administrativos de Bolívar con el oficio No. JS358-066-2020 
Fuente: Información suministrada por ANT a la Comisión de Actuación Especial.
</t>
    </r>
    <r>
      <rPr>
        <b/>
        <sz val="11"/>
        <rFont val="Arial Narrow"/>
        <family val="2"/>
      </rPr>
      <t>Análisis de la respuesta</t>
    </r>
    <r>
      <rPr>
        <sz val="11"/>
        <rFont val="Arial Narrow"/>
        <family val="2"/>
      </rPr>
      <t xml:space="preserve">
Conforme a la respuesta allegada por parte de la entidad, se observa que teniendo las herramientas administrativas y jurídicas para decretar el incumplimiento de las obligaciones, tal y como se encuentra estipulado en las cláusulas de los contratos anteriormente enunciadas en la observación, y pasados dos años de haber recibido los contratos (008-08, 002-09, 003-09, 026-08, 003-07, 018-08, 027-08, 008-07 y 025-08) se inicia por parte de la misma acciones jurídicas (procesos declarativos) enunciando que los contratos de arrendamiento suscritos eran unos títulos complejos que les impedía dar inicio al proceso de cobro coactivo; es de precisar  que la entidad si podía realizar las acciones tendientes para la recuperación de dicha cartera toda vez que contaba con los siguientes insumos:
• El contrato de arrendamiento suscrito entre las partes.
• Título que presta mérito ejecutivo por cuanto contiene una obligación clara, expresa y exigible
• Manual de cobro coactivo
Analizado lo anterior, no son de recibo las razones por los cuales la ANT decidió no iniciar las acciones administrativas y jurídicas de manera inmediata una vez le fue entregada la información financiera, en la cual se evidenciaba tales falencias y no se hizo nada al respecto, por el contrario se permitió que tales deudas continuaran ascendiendo de manera injustificada, generando un riesgo de daño patrimonial estimado en $4.013.059.088.
Por lo tanto, se configura el hallazgo con presunta incidencia fiscal por valor de CUATRO MIL TRECE MILLONES CINCUENTA Y NUEVE MIL OCHENTA Y OCHO PESOS M/CTE ($4.013.059.088).
</t>
    </r>
  </si>
  <si>
    <r>
      <rPr>
        <b/>
        <sz val="11"/>
        <rFont val="Arial Narrow"/>
        <family val="2"/>
      </rPr>
      <t>Hallazgo No. 17. Contratos vencidos.</t>
    </r>
    <r>
      <rPr>
        <sz val="11"/>
        <rFont val="Arial Narrow"/>
        <family val="2"/>
      </rPr>
      <t xml:space="preserve">  “De acuerdo con lo estipulado en el artículo 4 del Acuerdo 106 de 2019, se determina que “…la Agencia podrá suscribir contratos de arrendamiento para aprovechamiento de los bienes baldíos adjudicables con: 1. Aquellas personas que hayan tenido una relación contractual previa con la Agencia o sus entidades predecesoras para la ocupación de los predios ubicados en las islas, islotes y cayos de los mares de la Nación. Serán excluidas las personas que pese a acreditar dicha relación, no se encuentren al día en el pago de las obligaciones derivadas de la misma.”   
Una vez revisada la cartera en mora, se identificaron 27 contratos vencidos que a corte 31 de diciembre de 2020 no presentan saldos pendientes por pagar, sin embargo, no cuentan con un contrato vigente y se cobra mensualmente a estos arrendatarios por concepto de aprovechamiento del predio.
En el parágrafo 1 de la cláusula quinta de los contratos de arrendamiento, se indica que “EL ARRENDATARIO tendrá derecho a la renovación en iguales condiciones del presente contrato, siempre y cuando haya cumplido con las obligaciones a su cargo”. Luego la cláusula octava señala entre las prohibiciones al arrendatario “-a) Permanecer en el predio luego de vencido el término establecido en el presente contrato, cuando no se haya renovado” y en las causales de terminación, clausula décima primera “Se dará por terminado el presente contrato de arrendamiento y el ARRENDADOR exigirá la devolución inmediata del predio, por las siguientes causales: a) Por vencimiento del término pactado”. 
Número de contrato Predio
089-06 Isla grande
132-06 La Puntica
007-07 Caño Ratón y Caño Iguana
045-07 Villa Trucco
048-07 Gran Eden
050-07  Isla Vicky
061-07 La Penda
174-07 Casa Rosario
181-07 Melisa del Mar
208-07 Isla Capri
209-07 Playa de Las Mantas
001-08 Casa Gontovnik
010-08 Isla Vigía
012-08 Isla Nasa
013-08 Dahlandia
017-08 Samoa
021-08 Tszangarada
023-08 Punta Morena
030-08 La Dichosa
005-09 Playa Linda
007-09 Nuevo Mundo
008-09 El Picadero
009-09 Corales
011-09 La Candelita
014-09 Estrella del Mar
015-09 Quebracho 2
016-09 Sin Nombre
A causa de no haber llevado a cabo la renovación, finalización o restitución de los predios, conforme a lo estipulado en los contratos al vencimiento de su término, la Entidad se encuentra desprotegida ante un eventual incumplimiento de los arrendatarios, dado que no cuenta con contratos vigentes para exigir el cumplimiento de las obligaciones en los siguientes predios: 
            Contratos vencidos
Fuente: Información suministrada por ANT
Por el hecho de estar vencidos y como estos contratos no son renovados automáticamente, se encuentran en una posible ocupación indebida, lo cual, pone en riesgo el cobro de los cánones de arrendamiento y genera una posible pérdida de recursos.
</t>
    </r>
    <r>
      <rPr>
        <b/>
        <sz val="11"/>
        <rFont val="Arial Narrow"/>
        <family val="2"/>
      </rPr>
      <t xml:space="preserve">
Análisis de la respuesta</t>
    </r>
    <r>
      <rPr>
        <sz val="11"/>
        <rFont val="Arial Narrow"/>
        <family val="2"/>
      </rPr>
      <t xml:space="preserve">
Verificada la información allegada por la ANT relacionada con los 27 contratos que hacen parte del análisis realizado por parte del equipo auditor, se determinó por medio de la respuesta, que la entidad auditada, ha recibido documentos para la suscripción de contratos en 8 de los predios, en 2 más hay manifestación de voluntad para normalizar la situación, 11 se encuentran en procesos de recuperación por parte de la Subdirección de Administración de Tierras y para los 6 contratos restantes no se recibió respuesta. Sin embargo, no se evidencian los documentos que soporten que dichas actuaciones se encuentran en curso.
Bajo los mismos parámetros, la Agencia Nacional de Tierras indicó que se dio inicio a la fase de invitar a contratar a los ocupantes de los terrenos insulares, bajo los lineamientos que rigen el Acuerdo 106 de 2019, no obstante, los predios aún se encuentran ocupados de forma indebida al no contar con un contrato de arrendamiento vigente, razón por la cual no ha sido subsanada la inconsistencia.  
Se configura en hallazgo.
</t>
    </r>
  </si>
  <si>
    <r>
      <rPr>
        <b/>
        <sz val="11"/>
        <rFont val="Arial Narrow"/>
        <family val="2"/>
      </rPr>
      <t xml:space="preserve">Hallazgo No. 18 - Declaratoria de incumplimiento contrato 003-2009 isla El Arca de Noe – Presunto Disciplinario (D10). </t>
    </r>
    <r>
      <rPr>
        <sz val="11"/>
        <rFont val="Arial Narrow"/>
        <family val="2"/>
      </rPr>
      <t xml:space="preserve"> El 6 de diciembre de 2016 el Instituto Colombiano de Desarrollo Rural -INCODER- y la Agencia Nacional de Tierras, suscribieron el acta de formalización de la subrogación N°148 al contrato de arrendamiento N° 003 de 2009.
El 2 de febrero de 2017 venció el plazo pactado en la cláusula quinta del contrato 003-09 y de conformidad con la cláusula décima primera del contrato “…se dará por terminado el presente contrato de arrendamiento y el ARRENDADOR exigirá la devolución inmediata del predio, por las siguientes causales: a) Por vencimiento del término pactado; b) Cuando EL ARRENDATARIO incumpla cualquiera de las obligaciones o incurra en las prohibiciones aquí señaladas, a excepción de la consagrada en la cláusula décima de este contrato y; c) en los casos de ley. La terminación del contrato por vencimiento del término inicial o el de sus renovaciones, opera de pleno derecho, sin necesidad de declaración judicial”
Se pudo evidenciar que en el “informe de posible incumplimiento” que reposa en la carpeta correspondiente al contrato 003-09, elaborado por la Subdirección de Administración de Tierras de la Nación en el año 2018, se ordenó remitir a la Secretaría General para que conforme a las competencias otorgadas mediante el artículo quinto de la resolución 292 del 13 de marzo de 2017, inicie las acciones administrativas correspondientes con el fin de declarar el incumplimiento de las obligaciones contractuales. Actuaciones que a simple vista no se encuentran relacionadas en las foliaturas allegadas y analizadas por el equipo auditor, denotando de esa manera un incumplimiento a los deberes funcionales establecidos en la ley 734 de 2002, articulo 34 numeral 1.
</t>
    </r>
    <r>
      <rPr>
        <b/>
        <sz val="11"/>
        <rFont val="Arial Narrow"/>
        <family val="2"/>
      </rPr>
      <t>Análisis de la respuesta</t>
    </r>
    <r>
      <rPr>
        <sz val="11"/>
        <rFont val="Arial Narrow"/>
        <family val="2"/>
      </rPr>
      <t xml:space="preserve">
Una vez revisada la respuesta dada por la ANT, se evidencia que la Entidad inició el proceso sancionatorio año y medio posterior a la fecha de vencimiento de la vigencia del contrato, mediante la citación 20186000187893 del 6 de noviembre de 2018, audiencia que no se surtió por la no comparecencia del “contratista”, así como la presentación de las acciones de controversia contractual y reparación directa iniciadas durante el año 2019, situación que denota la falta de gestión administrativa y jurídica de la Entidad auditada, la cual pone en riesgo la recuperación de la cartera correspondiente a estos rubros. Aún más cuando la Entidad auditada se encontraba en el ejercicio pleno de las funciones otorgadas por la ley y las normas concordantes para la época de los hechos. Por lo tanto, se configura el hallazgo con una presunta incidencia disciplinaria.
</t>
    </r>
  </si>
  <si>
    <r>
      <rPr>
        <b/>
        <sz val="11"/>
        <rFont val="Arial Narrow"/>
        <family val="2"/>
      </rPr>
      <t xml:space="preserve">Hallazgo No. 19 - Procesos Ejecutivos ante los Jueces – Presunto Fiscal (F3). </t>
    </r>
    <r>
      <rPr>
        <sz val="11"/>
        <rFont val="Arial Narrow"/>
        <family val="2"/>
      </rPr>
      <t xml:space="preserve"> La Agencia Nacional de Tierras desde su creación, no ha iniciado ningún proceso ejecutivo  para el cobro de los arriendos provenientes de los incumplimientos de los pagos derivados de los contratos de arrendamiento  en Islas del Rosario y San Bernardo.
Lo mencionado; por cuanto, la ANT, no demanda al arrendatario como consecuencia del no pago de cánones dentro de los contratos de arrendamiento incumplidos, el cual, se considera un título ejecutivo  valido y autónomo, por cuanto, tiene las características propias de provenir del deudor y ser una deuda clara, expresa y actualmente exigible. La ANT, en lugar de hacer uso del contrato de arrendamiento incumplido para iniciar las demandas ejecutivas, inicia procesos ordinarios declarativos, que son vanos al tener el titulo ejecutivo  para demandar y lo que hace es iniciar un proceso ordinario dilatando el cobro de las deudas. 
Por tanto, se tiene como presunto hallazgo de carácter fiscal, veintidós (22) de los sesenta (60) contratos de arrendamiento que hacen parte de las deudas de los arrendatarios a la ANT con saldo a 31 de diciembre de 2020, por valor total de Setecientos Treinta y Siete Mil Seiscientos Cincuenta y Cuatro Mil Ochocientos Veintiséis pesos M/Cte. ($737.654.826,90,) conforme a la relación tomada de los Estados Financieros de la ANT vigencia 2020.
Toda vez que la ANT, operó de manera incorrecta el cobro, pues si bien puede ser que los contratos de arrendamiento se encuentran bajo posibles excepciones de pago conforme al artículo 831 del ET, las mismas deben interponerse por parte del demandado contra el mandamiento de pago, situación que la ANT, descarto iniciando procesos declarativos donde desconoció el hecho cierto (contrato de arrendamiento) y solo genero una pretensión de reconocimiento. 
Revisados los estados financieros de la ANT vigencia 2020, se evidenció en el folio 50 de este documento lo siguiente:
“Arrendamiento Operativo 
A 31 de diciembre de 2020 la cuenta contable arrendamiento operativo presenta una variación con relación a la vigencia de 2019 de $476.353.330,98; que se originó debido a la disminución en el recaudo resultado de la declaración de emergencia nacional, que limitó las actividades turísticas y la movilidad marítima, y por tanto el uso y goce de los predios ubicados en Islas del Rosario y San Bernardo, destinados para la prestación de servicios de hotelería y casas de descanso. 
Ante la declaración de emergencia sanitaria emitida por el Gobierno Nacional, se realizaron consultas jurídicas tanto internas como externas para determinar si aplicaba algún beneficio o cese de cobro a los arrendatarios. Sobre estas consultas se estableció que los decretos expedidos por la Presidencia de la Republica no aplicaban a las relaciones contractuales sometidas a regímenes especiales, como es el caso de los arrendamientos sobre las reservas territoriales del estado ubicadas en Islas, Cayos e Islotes de la Nación, y que la opción de facilidad de pago es la ya establecida en el manual de cobro de la entidad. (ESTADOS FINANCIEROS 2020, 2021)”
A continuación, se relaciona el detalle del saldo correspondiente a los cánones de arrendamiento de Islas del Rosario y San Bernardo, por valor de $ 737.654.826,90 con más de 90 días de mora a corte de 31 de diciembre de 2020, así́: 
Saldo cánones de arrendamiento de Islas del Rosario y San Bernardo, con más de 90 días de mora a corte de 31 de diciembre de 2020
CONTRATO NIT PREDIO SALDO
201-07 78366 Cocoloro-Lote 5 1.538.567,46
202-07 78366 Cocoloco - Lote 6 1.691.025,30
014-015 148231 La Perra 21.982.205,75
027-015 148231 Isla Pavitos - Sector 2 23.933.944,03
010-09 8294758 La Goleta 26.581.382,89
206-07 9102779 El Refugio 7.676.522,87
114-07 14968001 San Quintín 15.788.453,49
006-07 17196837 Hotel Isla del Sol 20.335.132,14
005-016 20017496 Estereo del Canapote 10.973.040,71
198-07 20233966 Cocoloco-Lote 2 1.691.025,30
200-07 35455782 Cocoloco-Lote 4 1.691.025,30
199-07 51678214 Cocoloco-Lote 3 1.691.025,30
012-09 70099194 Antares 19.009.941,18
002-08 72136829 Terreno baldío sin nombre conocido 92.624.310,00
003-016 72136829 Terreno baldío sin nombre conocido 66.969.781,66
159-07 73139986 El Carey 15.341.755,05
197-07 79142416 Cocoloco- Lote 1 1.538.567,46
178-07 79142818 Casablanca 116.963.084,06
001-09 98550247 Bajamar 7.517.078,85
031-015 800254684 Cocoliso Alcatraz 163.745.495,39
014-1-08 802006286 La Ensenada 110.447.923,03
099-06 890104259 Isla Medoro 7.923.539,68
     TOTAL 737.654.826,90
Fuente: Estados financieros 2020 (ANT)
</t>
    </r>
    <r>
      <rPr>
        <b/>
        <sz val="11"/>
        <rFont val="Arial Narrow"/>
        <family val="2"/>
      </rPr>
      <t>Análisis de la Respuesta</t>
    </r>
    <r>
      <rPr>
        <sz val="11"/>
        <rFont val="Arial Narrow"/>
        <family val="2"/>
      </rPr>
      <t xml:space="preserve">
Se considera que por ser los contratos de arrendamiento de Baldíos Reservados en Islas del Rosario y San Bernardo, únicos, no existe limitación legal para que sean cobrados los valores adeudados por conducto de la jurisdicción coactiva, tampoco hay excepción expresa para que puedan demandarse directamente por la vía ejecutiva, ya que, cumplen con ser una obligación que proviene del deudor, la cual, es clara, expresa y exigible, sin lugar a que se tenga que considerar un título ejecutivo complejo y llevar su cobro al infinito, contrariándose todos los principios de la función administrativa. 
Es pues una gestión anti económica y una mala señal, la decisión según la cual, los cánones no pagados al terminar los contratos serán de imposible recaudo por la vía administrativa y se deberán seguir procesos ordinarios para que, en caso de que sean acogidas las pretensiones del demandante se deban seguir con procesos ejecutivos. 
Por lo anterior se configura como hallazgo con connotación fiscal por un valor de SETECIENTOS TREINTA Y SIETE MILLONES SEISCIENTOS CINCUENTA Y CUATRO MIL OCHOCIENTOS VEINTISEIS PESOS M/CTE ($737.654.826,9.)
</t>
    </r>
  </si>
  <si>
    <t>AME-635</t>
  </si>
  <si>
    <t>AME-636</t>
  </si>
  <si>
    <t>AME-637</t>
  </si>
  <si>
    <t>AME-638</t>
  </si>
  <si>
    <t>AME-639</t>
  </si>
  <si>
    <t>AME-640</t>
  </si>
  <si>
    <t>AME-641</t>
  </si>
  <si>
    <t>AME-642</t>
  </si>
  <si>
    <t>AME-643</t>
  </si>
  <si>
    <t>AME-644</t>
  </si>
  <si>
    <t>AME-645</t>
  </si>
  <si>
    <t>AME-646</t>
  </si>
  <si>
    <t>AME-647</t>
  </si>
  <si>
    <t>AME-648</t>
  </si>
  <si>
    <t>AME-649</t>
  </si>
  <si>
    <t>AME-650</t>
  </si>
  <si>
    <t>AME-651</t>
  </si>
  <si>
    <t>AME-652</t>
  </si>
  <si>
    <t>AME-653</t>
  </si>
  <si>
    <t>AME-654</t>
  </si>
  <si>
    <t>AME-655</t>
  </si>
  <si>
    <t>AME-656</t>
  </si>
  <si>
    <t>AME-657</t>
  </si>
  <si>
    <t>AME-658</t>
  </si>
  <si>
    <t>AME-659</t>
  </si>
  <si>
    <t>AME-660</t>
  </si>
  <si>
    <t>AME-661</t>
  </si>
  <si>
    <t>AME-662</t>
  </si>
  <si>
    <t>AME-663</t>
  </si>
  <si>
    <t>AME-664</t>
  </si>
  <si>
    <t>AME-665</t>
  </si>
  <si>
    <t>AME-666</t>
  </si>
  <si>
    <t>AME-667</t>
  </si>
  <si>
    <t>AME-668</t>
  </si>
  <si>
    <t>AME-669</t>
  </si>
  <si>
    <t>AME-670</t>
  </si>
  <si>
    <t>Actuación Especial de Fiscalización Procesos contractuales, fijación de precios y control de ocupación de los bienes baldíos de la nación en la Agencia Nacional de Tierras – ANT (vigencias 2019-2020)</t>
  </si>
  <si>
    <t>Dirección de Gestión Jurídica de Tierras
Dirección de Asuntos Étnicos</t>
  </si>
  <si>
    <r>
      <rPr>
        <b/>
        <sz val="11"/>
        <rFont val="Arial Narrow"/>
        <family val="2"/>
      </rPr>
      <t xml:space="preserve">Hallazgo 1. Identificación de beneficiarios del Fondo de Tierras para la Reforma Rural Integral  </t>
    </r>
    <r>
      <rPr>
        <sz val="11"/>
        <rFont val="Arial Narrow"/>
        <family val="2"/>
      </rPr>
      <t>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t>
    </r>
    <r>
      <rPr>
        <sz val="11"/>
        <color rgb="FFFF0000"/>
        <rFont val="Arial Narrow"/>
        <family val="2"/>
      </rPr>
      <t xml:space="preserv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t>
    </r>
    <r>
      <rPr>
        <sz val="11"/>
        <rFont val="Arial Narrow"/>
        <family val="2"/>
      </rPr>
      <t xml:space="preserve">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t>
    </r>
    <r>
      <rPr>
        <sz val="11"/>
        <color rgb="FFFF0000"/>
        <rFont val="Arial Narrow"/>
        <family val="2"/>
      </rPr>
      <t xml:space="preserve">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t>
    </r>
    <r>
      <rPr>
        <sz val="11"/>
        <rFont val="Arial Narrow"/>
        <family val="2"/>
      </rPr>
      <t xml:space="preserve">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t>
    </r>
    <r>
      <rPr>
        <sz val="11"/>
        <color rgb="FFFF0000"/>
        <rFont val="Arial Narrow"/>
        <family val="2"/>
      </rPr>
      <t>,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t>
    </r>
    <r>
      <rPr>
        <sz val="11"/>
        <rFont val="Arial Narrow"/>
        <family val="2"/>
      </rPr>
      <t>.  
En cuanto a lo señalado por la CGR</t>
    </r>
    <r>
      <rPr>
        <sz val="11"/>
        <color rgb="FFFF0000"/>
        <rFont val="Arial Narrow"/>
        <family val="2"/>
      </rPr>
      <t xml:space="preserve"> frente a las 1021 adjudicaciones realizadas a través de la subcuenta de población campesina, en las que solo 852 corresponden a sujetos de ordenamiento inscritos en el RESO</t>
    </r>
    <r>
      <rPr>
        <sz val="11"/>
        <rFont val="Arial Narrow"/>
        <family val="2"/>
      </rPr>
      <t xml:space="preserve">,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</si>
  <si>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r>
      <rPr>
        <b/>
        <sz val="11"/>
        <rFont val="Arial Narrow"/>
        <family val="2"/>
      </rPr>
      <t xml:space="preserve">Hallago 7. Criterios de participación y enfoque diferencial en los POSPR   </t>
    </r>
    <r>
      <rPr>
        <sz val="11"/>
        <rFont val="Arial Narrow"/>
        <family val="2"/>
      </rPr>
      <t>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</si>
  <si>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r>
      <rPr>
        <b/>
        <sz val="11"/>
        <rFont val="Arial Narrow"/>
        <family val="2"/>
      </rPr>
      <t>11/10/2021.</t>
    </r>
    <r>
      <rPr>
        <sz val="11"/>
        <rFont val="Arial Narrow"/>
        <family val="2"/>
      </rPr>
      <t xml:space="preserve">  La Subdirección de Planeación Operativa allegó evidencias relacionadas con la actualización del POSPR consolidado del municipio de Ovejas, se espera que para el próximo seguimiento se allegue el POSPR consolidado actualizado, que incluya el plan de trabajo para terminar la titulación de todos los predios tanto rurales dispersos como de centros poblados.
La acción de mejora se encuentra en términos, su ejecución esta programada para el periodo comprendido del 1/02/2021 al 30/10/2021, presentó avances de gestión documentados.</t>
    </r>
  </si>
  <si>
    <r>
      <rPr>
        <b/>
        <sz val="11"/>
        <color theme="1"/>
        <rFont val="Arial Narrow"/>
        <family val="2"/>
      </rPr>
      <t xml:space="preserve">11/10/2021. </t>
    </r>
    <r>
      <rPr>
        <sz val="11"/>
        <color theme="1"/>
        <rFont val="Arial Narrow"/>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Narrow"/>
        <family val="2"/>
      </rPr>
      <t>Convenio 361 FAO - ANT (5)</t>
    </r>
    <r>
      <rPr>
        <sz val="11"/>
        <color theme="1"/>
        <rFont val="Arial Narrow"/>
        <family val="2"/>
      </rPr>
      <t xml:space="preserve">: Acta 43 de 26/01/201 y 26/02/2021, Acta 45 del 25/03/2021, Acta 46 del 29/04/2021, Acta 47 del 26/05/2021, Acta 48 del 07/07/2021 y Acta 49 del 10/08/2021.
</t>
    </r>
    <r>
      <rPr>
        <b/>
        <sz val="11"/>
        <color theme="1"/>
        <rFont val="Arial Narrow"/>
        <family val="2"/>
      </rPr>
      <t>Convenio 1278 FAO - ANT (6)</t>
    </r>
    <r>
      <rPr>
        <sz val="11"/>
        <color theme="1"/>
        <rFont val="Arial Narrow"/>
        <family val="2"/>
      </rPr>
      <t xml:space="preserve">: Acta 16 del 11/02/2021 y 29/01/2021, Acta 17 del 02/03/2021, Acta 18 del 09/04/2021, Acta 19 del23/03/2021, Acta 21 del 29/04/2021, Acta del 27/05/2021 y Acta del 23/03/2021.
</t>
    </r>
    <r>
      <rPr>
        <b/>
        <sz val="11"/>
        <color theme="1"/>
        <rFont val="Arial Narrow"/>
        <family val="2"/>
      </rPr>
      <t>Convenio  986/2017 OIM (1</t>
    </r>
    <r>
      <rPr>
        <sz val="11"/>
        <color theme="1"/>
        <rFont val="Arial Narrow"/>
        <family val="2"/>
      </rPr>
      <t xml:space="preserve">): Acta 57 del 15/02/2021, Acta 58 del 26/02/2021 y 08/03/2021.
</t>
    </r>
    <r>
      <rPr>
        <b/>
        <sz val="11"/>
        <color theme="1"/>
        <rFont val="Arial Narrow"/>
        <family val="2"/>
      </rPr>
      <t>Convenio 951/2017 PNTP (3)</t>
    </r>
    <r>
      <rPr>
        <sz val="11"/>
        <color theme="1"/>
        <rFont val="Arial Narrow"/>
        <family val="2"/>
      </rPr>
      <t xml:space="preserve">: Acta 10 del 25/02/2021, Acta 12 del 22/04/2021, Acta 11 del 25/03/2021 y Acta 13 del 27/05/2021.
</t>
    </r>
    <r>
      <rPr>
        <b/>
        <sz val="11"/>
        <color theme="1"/>
        <rFont val="Arial Narrow"/>
        <family val="2"/>
      </rPr>
      <t xml:space="preserve">Convenio PNUD (1): </t>
    </r>
    <r>
      <rPr>
        <sz val="11"/>
        <color theme="1"/>
        <rFont val="Arial Narrow"/>
        <family val="2"/>
      </rPr>
      <t>Acta 40 del 27/01/2021, Acta 41 del 23/02/2021 y Acta 42 del 25/03/2021.
En atención a los avances de gestión y evidencias allegadas, se observó el avance documentando de la acción de mejora, toda vez que, se evidenciaron 16 de las 20 actas de Comité Técnico Operativo programadas para el periodo del 01/03/2021 a 31/12/2021.</t>
    </r>
  </si>
  <si>
    <r>
      <rPr>
        <b/>
        <sz val="11"/>
        <color theme="1"/>
        <rFont val="Arial Narrow"/>
        <family val="2"/>
      </rPr>
      <t xml:space="preserve">14/07/2021.  </t>
    </r>
    <r>
      <rPr>
        <sz val="11"/>
        <color theme="1"/>
        <rFont val="Arial Narrow"/>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 de gestión el instrumentos y/o convenio con las siguientes entidades, Minjusticia, ART, DNP, UPRA, ARN.  Por otra parte, se allegaron los siguientes informes:
</t>
    </r>
    <r>
      <rPr>
        <b/>
        <sz val="11"/>
        <color theme="1"/>
        <rFont val="Arial Narrow"/>
        <family val="2"/>
      </rPr>
      <t>Actividades Abril 2021,</t>
    </r>
    <r>
      <rPr>
        <sz val="11"/>
        <color theme="1"/>
        <rFont val="Arial Narrow"/>
        <family val="2"/>
      </rPr>
      <t xml:space="preserve"> getiones adelantas con la DNP y ARN.
</t>
    </r>
    <r>
      <rPr>
        <b/>
        <sz val="11"/>
        <color theme="1"/>
        <rFont val="Arial Narrow"/>
        <family val="2"/>
      </rPr>
      <t>Actividades Mayo 2021,</t>
    </r>
    <r>
      <rPr>
        <sz val="11"/>
        <color theme="1"/>
        <rFont val="Arial Narrow"/>
        <family val="2"/>
      </rPr>
      <t xml:space="preserve"> gestiones adelantadas con SNR,  ART, DNP y  X-Road.
</t>
    </r>
    <r>
      <rPr>
        <b/>
        <sz val="11"/>
        <color theme="1"/>
        <rFont val="Arial Narrow"/>
        <family val="2"/>
      </rPr>
      <t>Actividades junio  2021</t>
    </r>
    <r>
      <rPr>
        <sz val="11"/>
        <color theme="1"/>
        <rFont val="Arial Narrow"/>
        <family val="2"/>
      </rPr>
      <t>, gestiones adelantadas con el DNP,  SNR, ART y X-Road.
La acción de mejora se encuentra términos,  presentó avances de gestión documentados, su ejecución se encuentra programada para el periodo compredido del 22/02/2021 al 17/09/2021.</t>
    </r>
  </si>
  <si>
    <r>
      <rPr>
        <b/>
        <sz val="11"/>
        <color theme="1"/>
        <rFont val="Arial Narrow"/>
        <family val="2"/>
      </rPr>
      <t xml:space="preserve">11/10/2021. </t>
    </r>
    <r>
      <rPr>
        <sz val="11"/>
        <color theme="1"/>
        <rFont val="Arial Narrow"/>
        <family val="2"/>
      </rPr>
      <t xml:space="preserve"> La acción de mejora presentó cumplimiento, toda vez que, se observó la capacitación a los socios sobre la ruta de asignación de derechos de uso en sabanas y playones comunales, sin embargo, se recomienda fortalecer la formulación de acciones de mejora.</t>
    </r>
  </si>
  <si>
    <r>
      <rPr>
        <b/>
        <sz val="11"/>
        <color theme="1"/>
        <rFont val="Arial Narrow"/>
        <family val="2"/>
      </rPr>
      <t xml:space="preserve">16/07/2021.  </t>
    </r>
    <r>
      <rPr>
        <sz val="11"/>
        <color theme="1"/>
        <rFont val="Arial Narrow"/>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Narrow"/>
        <family val="2"/>
      </rPr>
      <t>Acta del 29/01/2021,</t>
    </r>
    <r>
      <rPr>
        <sz val="11"/>
        <color theme="1"/>
        <rFont val="Arial Narrow"/>
        <family val="2"/>
      </rPr>
      <t xml:space="preserve"> cuyo objetivo fue Realizar seguimiento a la implementación del Convenio 2430 de 2016 en el marco del apoyo a la supervisión, </t>
    </r>
    <r>
      <rPr>
        <b/>
        <sz val="11"/>
        <color theme="1"/>
        <rFont val="Arial Narrow"/>
        <family val="2"/>
      </rPr>
      <t xml:space="preserve">Acta del 29/03/2021 </t>
    </r>
    <r>
      <rPr>
        <sz val="11"/>
        <color theme="1"/>
        <rFont val="Arial Narrow"/>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Narrow"/>
        <family val="2"/>
      </rPr>
      <t>Acta No 04602 del 15/04/2021</t>
    </r>
    <r>
      <rPr>
        <sz val="11"/>
        <color theme="1"/>
        <rFont val="Arial Narrow"/>
        <family val="2"/>
      </rPr>
      <t xml:space="preserve">, cuyo objetivo fue la revisión responsabilidades Plan de mejoramiento 2021, </t>
    </r>
    <r>
      <rPr>
        <b/>
        <sz val="11"/>
        <color theme="1"/>
        <rFont val="Arial Narrow"/>
        <family val="2"/>
      </rPr>
      <t>Reunión IGAC</t>
    </r>
    <r>
      <rPr>
        <sz val="11"/>
        <color theme="1"/>
        <rFont val="Arial Narrow"/>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Narrow"/>
        <family val="2"/>
      </rPr>
      <t>Acta No. 04602 del 24/06/2021</t>
    </r>
    <r>
      <rPr>
        <sz val="11"/>
        <color theme="1"/>
        <rFont val="Arial Narrow"/>
        <family val="2"/>
      </rPr>
      <t xml:space="preserve">,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mencionado,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t>
    </r>
  </si>
  <si>
    <r>
      <t xml:space="preserve">11/10/2021. </t>
    </r>
    <r>
      <rPr>
        <sz val="11"/>
        <color theme="1"/>
        <rFont val="Arial Narrow"/>
        <family val="2"/>
      </rPr>
      <t>La Subdirección de Planeación Operativa indicó que, se creó un indicador que permitiera conocer el número de mujeres que participan en la red de gestores en cada municipio "Número de mujeres vinculadas a la Red de Gestores Comunitarios por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adicionales que permitieran conocer el número de mujeres a las que se les diligenció el Formulario de Sujetos de Ordenamiento -FISO- de manera individual  y conjunta "Número de mujeres posible titulación individual por municipio" y "Número de mujeres posible titulación conjunta por municipio".
Respecto a lo enunciado, no se aportaron soportes relacionados con elaboración de la ficha técnica del indicador y su publicación.
La acción de mejora se encuentra en términos, su ejecución finaliza el 25/11/2021, en concordancia con lo anterior y a fin de evaluar su eficacia,  se solicita que, para el próximo seguimiento a planes de mejoramiento, se allegue la Ficha técnica del indicador y su publicación.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</si>
  <si>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12/10/2021.</t>
    </r>
    <r>
      <rPr>
        <sz val="11"/>
        <color theme="1"/>
        <rFont val="Arial Narrow"/>
        <family val="2"/>
      </rPr>
      <t xml:space="preserve">  La Subdirección de Sistemas de Información de Tierras informó que, se cuenta con las 4 piezas graficas. Fue necesario construir una adicional para consolidar la información de los requisitos de acuerdo con cada tipo de solicitud. La socialización de las piezas graficas para el cumplimiento de la acción de mejora es liderada por el grupo de Mujer Rural de la ANT, la cual fue realizada el día 29 de septiembre de 2021, se adjuntan las piezas graficas y la lista de asistencia. Asimismo, se realiza solicitud al equipo de infraestructura, para enviar de manera masiva la socialización de las piezas graficas diseñadas.
Respecto a lo enunciado, se observaron 3 piezas informativas, cuyo contenido se relaciona con:
</t>
    </r>
    <r>
      <rPr>
        <b/>
        <sz val="11"/>
        <color theme="1"/>
        <rFont val="Arial Narrow"/>
        <family val="2"/>
      </rPr>
      <t>1.</t>
    </r>
    <r>
      <rPr>
        <sz val="11"/>
        <color theme="1"/>
        <rFont val="Arial Narrow"/>
        <family val="2"/>
      </rPr>
      <t xml:space="preserve"> MUJER RURAL, ¿CUÁLES SON LOS REQUISITOS PARA EL DILIGENCIAMIENTO DEL FISO Y ESTUDIOS DE LA SOLICITUD PARA LA INCLUSIÓN EN EL RESO?
</t>
    </r>
    <r>
      <rPr>
        <b/>
        <sz val="11"/>
        <color theme="1"/>
        <rFont val="Arial Narrow"/>
        <family val="2"/>
      </rPr>
      <t>2.</t>
    </r>
    <r>
      <rPr>
        <sz val="11"/>
        <color theme="1"/>
        <rFont val="Arial Narrow"/>
        <family val="2"/>
      </rPr>
      <t xml:space="preserve"> MUJER RURAL, OCUPATES BALDÍOS - DOCUMENTOS - FORMALIZACIÓN DE LA PROPIEDAD.
</t>
    </r>
    <r>
      <rPr>
        <b/>
        <sz val="11"/>
        <color theme="1"/>
        <rFont val="Arial Narrow"/>
        <family val="2"/>
      </rPr>
      <t>3.</t>
    </r>
    <r>
      <rPr>
        <sz val="11"/>
        <color theme="1"/>
        <rFont val="Arial Narrow"/>
        <family val="2"/>
      </rPr>
      <t xml:space="preserve"> MUJER RURAL, ¿QUÉ PROGRAMAS REQUIEREN DEL DILIGENCIAMIENTO DEL FISO PARA LA INCLUSIÓN EN EL RESO?
Igualmente, se allegó soporte de correo electrónico masivo del 28/09/2021 mediante el cual fueron comunicadas al interior de la ANT y lista de asistencia de la actividad IV Unidad Coordinadora de Género del 29/09/2021.
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</si>
  <si>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 xml:space="preserve">12/11/2021. </t>
    </r>
    <r>
      <rPr>
        <sz val="11"/>
        <color theme="1"/>
        <rFont val="Arial Narrow"/>
        <family val="2"/>
      </rPr>
      <t>En atención a los avances de gestión y evidencias allegas, la acción de  mejora presentó cumplimiento,, toda vez que, se observó la elaboración y socialización al público interno de las 3 piezas gráficas con información que apoya el proceso de capacitación de FISO con enfoque de género.</t>
    </r>
  </si>
  <si>
    <r>
      <rPr>
        <b/>
        <sz val="11"/>
        <color theme="1"/>
        <rFont val="Arial Narrow"/>
        <family val="2"/>
      </rPr>
      <t>11/10/2021.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t>
    </r>
  </si>
  <si>
    <r>
      <rPr>
        <b/>
        <sz val="11"/>
        <color theme="1"/>
        <rFont val="Arial Narrow"/>
        <family val="2"/>
      </rPr>
      <t>12/10/2021.</t>
    </r>
    <r>
      <rPr>
        <sz val="11"/>
        <color theme="1"/>
        <rFont val="Arial Narrow"/>
        <family val="2"/>
      </rPr>
      <t xml:space="preserve">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t>
    </r>
  </si>
  <si>
    <t>Desde la Secretaría General se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t>
  </si>
  <si>
    <t>A la fecha no se ha realizado la actualización del proyecto en el segundo semestre el cual se proyecta para que sea en noviembre o diciembre</t>
  </si>
  <si>
    <t xml:space="preserve">La Agencia Nacional de Tierras realizó la adjudicación del proceso de intervención de metros lineales de la serie documental "Titulación de Baldíos”. De acuerdo a lo programado se presenta como evidencia la resolución de adjudicación y el clausulado general entre las partes. </t>
  </si>
  <si>
    <t xml:space="preserve">En atención a la adjudicación del contrato de intervención de los metros lineales de la serie documental "Titulación de Baldíos”, se inicia la ejecución del contrato y se proyecta el cumplimiento y entrega con calidad de los servicios adquiridos.
La acción se encuentra en terminos para su ejecución. </t>
  </si>
  <si>
    <t>Se realizó el reporte mensual del avance del proyecto del fondo documental en el SPI, y se presenta la evidencia de los pantallazos al mes de agosto.</t>
  </si>
  <si>
    <r>
      <t xml:space="preserve">Desde la Secretaría General se expidió el memorando No. 20216000286833 del 15 de septiembre de 2021, en el cual se dictan los </t>
    </r>
    <r>
      <rPr>
        <i/>
        <sz val="11"/>
        <color rgb="FF000000"/>
        <rFont val="Arial Narrow"/>
        <family val="2"/>
      </rPr>
      <t xml:space="preserve">"Lineamientos para la suscripción y ejecución de los Convenios de Cooperación Internacional, celebrados o que se celebren en virtud de lo dispuesto en el artículo 20 de la Ley 1150 de 2007"; </t>
    </r>
    <r>
      <rPr>
        <sz val="11"/>
        <color rgb="FF000000"/>
        <rFont val="Arial Narrow"/>
        <family val="2"/>
      </rPr>
      <t>el lineamiento fue enviado a través de l aplicativo Orfeo y socializado por intermedio del correo electrónico de la Secretaría y enviado a todas las dependencias de la Agencia. (Se adjunta correo electrónico y documento en PDF).   </t>
    </r>
  </si>
  <si>
    <t>La Secretaría General con el apoyo de la Coordinación para la Gestión Contractual se encuentran adelantando la revisión de los Manuales de contratación y supervisión para la modificación y/o actualización pertinente. 
La acción se encuentra en términos para su ejecución.</t>
  </si>
  <si>
    <t>Durante el periodo a reportar, la STH llevó a cabo la gestión del recobro de las incapacidades presentadas por los funcionarios de la Agencia mediante la Matriz de Seguimiento, en el cual en dicho documento se detalla la información de las incapacidades presentadas, estado de cada una y la gestión que se realiza. Adicionalmente se adjuntan soportes de la gestión adelantada en relación al reintegro de incapacidades. Por lo anterior, remitimos el 3er reporte del seguimiento efectuado sobre el reintegro de las incapacidades presentadas en el periodo por los funcionarios de la ANT.</t>
  </si>
  <si>
    <t>La Subdirección Administrativa y Financiera realiza la entrega del diagnóstico de necesidades para la adecuación y/o mantenimiento de baños para personas en condición de movilidad reducida. Se adjunta documento firmado.</t>
  </si>
  <si>
    <t xml:space="preserve">De acuerdo a la programación de la actividad, se proyecta la entrega del segundo informe de avance de la depuración e identificación de los archivos recibidos por parte del INCODER y PAR INCODER, en el mes de diciembre. 
La actividad se encuentra en términos para su ejecución. </t>
  </si>
  <si>
    <t>En cumplimiento al seguimiento a la desagregación, registro y ejecución de las subcuentas del fondo de tierras, la Subidrección Administrativa y Financiera desarrolló el pasado 13 de julio la mesa de seguimiento, por lo cual se adjuntan las evidencias: lista de asistencia y temario.</t>
  </si>
  <si>
    <t>Se remiten las conciliaciones con la Subdirección de Talento Humano correspondientes a las incapacidades de los meses de julio y agosto.</t>
  </si>
  <si>
    <t xml:space="preserve">La Secretaría General adelanta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se encuentra en términos para su ejecución. </t>
  </si>
  <si>
    <t xml:space="preserve">La Secretaría General y el Grupo de Gestión Documental de la Subdirección Administrativa y Financiera atendiendo las observaciones realizadas por la Oficina de Control Interno, se encuentran realizando la revisión de los documentos formalizados dentro del SIG que requieran la actualización e inclusión de firmas digitales en la Entidad. </t>
  </si>
  <si>
    <t>De acuerdo a la gestión realizada por la Subdirección Administrativa y Financiera por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Administrativa,Equipo de Almacén y Equipo de Tecnología, con el fin de dar los lineamientos para la salida de bienes de la ANT, donde se aclaró y se concluyó que todo formato ADMBS-F-032 FORMA SALIDA INDIVIDUAL DE ELEMENTOS debe contener todas las firmas incluida la de seguriddad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t>
  </si>
  <si>
    <t>La Subdirección Administrativa y Financiera realizó la publicación de la información presupuestal en la página institucional. (de enero a agosto)
https://www.agenciadetierras.gov.co/transparencia-y-acceso-a-la-informacion-publica/presupuesto/ejecucion-presupuestal-historica-anual/</t>
  </si>
  <si>
    <t>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Evidencia: Matriz de seguimiento COGGI-F-010</t>
  </si>
  <si>
    <t>La Subdirección Administrativa y Financiera realizó dos mesas de trabajo donde se definieron los procesos suceptibles a medir, por lo tanto se dió inicio a la creación de los indicadores: Seguimiento al Plan de Adquisiciones, tiquetes aéreos y reserva presulpuestal. Cabe resaltar que se están evaluando otros procesos adicionales para su respectiva medición.</t>
  </si>
  <si>
    <t>La Subdirección Administrativa y Financiera  adjunta el seguimiento de los indicadores establecidos e incluidos en el Sistema Integrado de Gestión.
Se adjuntan las fichas de los indicadores.</t>
  </si>
  <si>
    <t>La Subdirección Administrativa y Financiera viene realizando la revisión del anexo a la Resolución 193 de 2016, con el fin de evaluar cuales riesgos pueden ser incluidos en el Mapa de Riesgos Institucionales. La matriz de riesgos será entregada al finalizar septiembre.</t>
  </si>
  <si>
    <t>La Subdirección Administrativa y Financiera se encuentra en proceso de revisión de los riesgos asociados al Proceso de Gestión Financiera. 
La actividad se encuentra en términos, se realizará la actualización y legalización durante el mes de octubre.</t>
  </si>
  <si>
    <t>La Subdirección Administrativa y Financiera realizó la publicación de los estados financieros en la página institucional de enero a junio. La información puede ser validada en el siguiente link: https://www.ant.gov.co/planeacion-control-y-gestion/gestion-financiera/estados-financieros/</t>
  </si>
  <si>
    <t>El procedimiento actualizado se encuentra en proceso de publicación en el Sistema Integrado de Gestión. Se estima que sea publicado el próximo 27 de septiembre de la presente vigencia.</t>
  </si>
  <si>
    <t>Mediante el memorando 20216200266513 la Subdirección Administrativa y Financiera informa a las Dependencias de la Entidad el cronograma y lineamientos de envío de la información financiera de los contratos y convenios.</t>
  </si>
  <si>
    <t>De acuerdo a la propuesta de desarrollo para el requerimiento 11313, en relación al reporte de activos fijos, la Subdirección Administrativa y Financiera acordó con el proveedor del aplicativo el compromiso de entrega para el 16 de septiembre de 2021, por lo tanto se informa que el 14/09/2021 HEINSOHN remitió el modelo de reporte para la verificación por parte de la Almacenista, derivando de dicha revisión ajustes y observaciones las cuales fueron remitidas al proveedor, por lo cual se encuentra en avances para la respectiva entrega.</t>
  </si>
  <si>
    <t>La Subdirección Administrativa y Financiera realizará las pruebas al culminar la entrega del aplicativo ajustado por parte del proveedor.</t>
  </si>
  <si>
    <t xml:space="preserve">Se adjunta acta de sesión del COPASST del 27 de Julio del presente año, donde se aprueba hacer el cronograma de las sesiones del COPASST </t>
  </si>
  <si>
    <t>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t>
  </si>
  <si>
    <t>En términos de ejecución.</t>
  </si>
  <si>
    <t>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t>
  </si>
  <si>
    <r>
      <rPr>
        <sz val="11"/>
        <rFont val="Calibri"/>
        <family val="2"/>
        <scheme val="minor"/>
      </rPr>
      <t>Se adjunta la ruta donde se encuentra publicado el Instructivo en la Intranet de la ANT:</t>
    </r>
    <r>
      <rPr>
        <u/>
        <sz val="11"/>
        <color theme="10"/>
        <rFont val="Calibri"/>
        <family val="2"/>
        <scheme val="minor"/>
      </rPr>
      <t xml:space="preserve">
https://agenciadetierras.sharepoint.com/sites/antintranet/sistema-integrado-de-gestion/procesos-apoyo/Instructivo%20%20Gestin%20Talento%20Humano/GTHU-I-011%20INSTRUCTIVO%20PARA%20LA%20IDENTIFICACI%C3%93N%20DE%20PELIGROS,%20EVALUACI%C3%93N%20Y%20VALORACI%C3%93N%20DE%20LOS%20RIESGOS%20-%20DETERMINACI%C3%93N%20DE%20LOS%20CONTROLES_.pdf</t>
    </r>
  </si>
  <si>
    <t>Se adjunta acta de sesión del COPASST del 27 de Julio del presente año, donde se hace la socialización de la  revisión por parte de la Alta Dirección del SG- SST</t>
  </si>
  <si>
    <t>1. Se entrega archivo de las tareas automatizadas a la fecha para la bases de datos misionales y operativas.
2. Se realizan las restauraciones aleatorias de los bakcups de bases de datos.
Las evidencias se pueden consultar en: https://agenciadetierras-my.sharepoint.com/:f:/g/personal/alexandra_ruiz_ant_gov_co/EmjG2vyU-RlOpV1UbUJPWkABNO2OCIUOLMSoMidbQa757w?e=DOLjG2</t>
  </si>
  <si>
    <t>Se publicó en mapa de procesos de la entidad el procedimiento llamado GINFO-P-010-ADMINISTRACIÓN Y MANTENIMIENTO DE BASES DE DATOS: 
https://agenciadetierras.sharepoint.com/sites/antintranet/sistema-integrado-de-gestion/procesos-misionales/Procedimientos%20%20Gestin%20de%20la%20Informacin/GINFO-P-010%20ADMINISTRACION%20Y%20MANTENIMIENTO%20DE%20BASES%20DE%20DATOS_.pdf
Igualmente se deja en la ruta: https://agenciadetierras-my.sharepoint.com/:f:/g/personal/alexandra_ruiz_ant_gov_co/EmjG2vyU-RlOpV1UbUJPWkABNO2OCIUOLMSoMidbQa757w?e=DOLjG2</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</si>
  <si>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pantallazos,Tienda Virtual del Estado Colombiano.</t>
  </si>
  <si>
    <t xml:space="preserve">Actividad cumplida, se realiza la actualización y publicación del Manual de Supervisión en el mes de diciembre de 2020. </t>
  </si>
  <si>
    <t>En virtud a la acción de mejora,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programacion de las reuniones de seguimiento.</t>
  </si>
  <si>
    <t>Revisar la documentación que se encuentra en la carpeta compartida, actualizar la documentación de ser requerido y crear los usuarios de consulta cuando sea necesario.</t>
  </si>
  <si>
    <t xml:space="preserve">Hacer seguimiento a las oportunidades de mejora identificadas en los informes suministrados por la ARL Positiva </t>
  </si>
  <si>
    <r>
      <rPr>
        <b/>
        <sz val="11"/>
        <color theme="1"/>
        <rFont val="Arial Narrow"/>
        <family val="2"/>
      </rPr>
      <t xml:space="preserve">13/10/2021. </t>
    </r>
    <r>
      <rPr>
        <sz val="11"/>
        <color theme="1"/>
        <rFont val="Arial Narrow"/>
        <family val="2"/>
      </rPr>
      <t xml:space="preserve"> La acción de mejora presentó cumplimiento, toda vez que, se observó el documento con las necesidades de baños  para Personas en condición de Movilidad Reducida - PMR.</t>
    </r>
  </si>
  <si>
    <r>
      <rPr>
        <b/>
        <sz val="11"/>
        <color theme="1"/>
        <rFont val="Arial Narrow"/>
        <family val="2"/>
      </rPr>
      <t xml:space="preserve">13/10/2021. </t>
    </r>
    <r>
      <rPr>
        <sz val="11"/>
        <color theme="1"/>
        <rFont val="Arial Narrow"/>
        <family val="2"/>
      </rPr>
      <t>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</si>
  <si>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 xml:space="preserve">13/10/2021. </t>
    </r>
    <r>
      <rPr>
        <sz val="11"/>
        <color theme="1"/>
        <rFont val="Arial Narrow"/>
        <family val="2"/>
      </rPr>
      <t>La acción de mejora presentó cumplimiento, dado que, se observó el contrato suscrito para la intervención de la serie documental "Titulación de Baldíos”</t>
    </r>
  </si>
  <si>
    <r>
      <rPr>
        <b/>
        <sz val="11"/>
        <color theme="1"/>
        <rFont val="Arial Narrow"/>
        <family val="2"/>
      </rPr>
      <t>13/10/2021.</t>
    </r>
    <r>
      <rPr>
        <sz val="11"/>
        <color theme="1"/>
        <rFont val="Arial Narrow"/>
        <family val="2"/>
      </rPr>
      <t xml:space="preserve">  La  Secretaría General indicó que, en atención a la adjudicación del contrato de intervención de los metros lineales de la serie documental "Titulación de Baldíos”, se inicia la ejecución del contrato y se proyecta el cumplimiento y entrega con calidad de los servicios adquiridos.
La acción de mejora se encuentra en términos para su ejecución, siendo el 31/12/2021 la fecha limite establecida para su finalización. Con corte al presente seguimiento, se evidenció la celebración del Contrato ANT-CPS-1799-2021 del 16/09/2021 para la intervención de metros lineales de la serie documental "Titulación de Baldíos.</t>
    </r>
  </si>
  <si>
    <r>
      <rPr>
        <b/>
        <sz val="11"/>
        <color theme="1"/>
        <rFont val="Arial Narrow"/>
        <family val="2"/>
      </rPr>
      <t>13/10/2021</t>
    </r>
    <r>
      <rPr>
        <sz val="11"/>
        <color theme="1"/>
        <rFont val="Arial Narrow"/>
        <family val="2"/>
      </rPr>
      <t>. La Secretaría General informó que, se realizó la adjudicación del proceso de intervención de metros lineales de la serie documental "Titulación de Baldíos”, para lo cual suministró  la Resolución 12023 del 26/08/2021 por medio de la cual se adjudicó el proceso de Licitación Pública No. ANT-LP-01-2021 cuyo objeto consiste en “Contratar los servicios de organización documental y digitalización de expedientes en custodia de la Agencia Nacional de Tierras relacionados a la Titulación de Baldíos”.  Adicionalmente, se allegó clausulado del contrato de prestación de servicios electrónico el cual hace parte del contrato de prestación de servicios electrónico ANT-CPS-1799-2021 del 16/09/2021.
En atención lo descrito anteriormente, la acción de mejora presentó cumplimiento, dado que, se observó el contrato suscrito para la intervención de la serie documental "Titulación de Baldíos”</t>
    </r>
  </si>
  <si>
    <r>
      <rPr>
        <b/>
        <sz val="11"/>
        <color theme="1"/>
        <rFont val="Arial Narrow"/>
        <family val="2"/>
      </rPr>
      <t xml:space="preserve">08/07/2021. </t>
    </r>
    <r>
      <rPr>
        <sz val="11"/>
        <color theme="1"/>
        <rFont val="Arial Narrow"/>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</si>
  <si>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indexed="8"/>
        <rFont val="Arial Narrow"/>
        <family val="2"/>
      </rPr>
      <t xml:space="preserve">13/10/2021. </t>
    </r>
    <r>
      <rPr>
        <sz val="11"/>
        <color indexed="8"/>
        <rFont val="Arial Narrow"/>
        <family val="2"/>
      </rPr>
      <t xml:space="preserve">  La acción de mejora presentó cumplimiento, toda vez que, se observó la comunicación a las dependencias, sobre los lineamientos definidos para convenios internacionales.</t>
    </r>
  </si>
  <si>
    <r>
      <rPr>
        <b/>
        <sz val="11"/>
        <color indexed="8"/>
        <rFont val="Arial Narrow"/>
        <family val="2"/>
      </rPr>
      <t xml:space="preserve">13/10/2021. </t>
    </r>
    <r>
      <rPr>
        <sz val="11"/>
        <color indexed="8"/>
        <rFont val="Arial Narrow"/>
        <family val="2"/>
      </rPr>
      <t xml:space="preserve"> La acción de mejora se encuentra en términos para su ejecución, siendo el 31/12/2021 la fecha limite establecida para su finalización</t>
    </r>
  </si>
  <si>
    <r>
      <rPr>
        <b/>
        <sz val="11"/>
        <color theme="1"/>
        <rFont val="Arial Narrow"/>
        <family val="2"/>
      </rPr>
      <t>13/10/2021.</t>
    </r>
    <r>
      <rPr>
        <sz val="11"/>
        <color theme="1"/>
        <rFont val="Arial Narrow"/>
        <family val="2"/>
      </rPr>
      <t xml:space="preserve">  La acción de mejora presentó cumplimiento, toda vez que, se observó la comunicación a las dependencias, sobre los lineamientos definidos para convenios internacionales.</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</si>
  <si>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31/12/2021 la fecha limite para su finalización.</t>
    </r>
  </si>
  <si>
    <r>
      <rPr>
        <b/>
        <sz val="11"/>
        <color theme="1"/>
        <rFont val="Arial Narrow"/>
        <family val="2"/>
      </rPr>
      <t xml:space="preserve">13/10/2021. </t>
    </r>
    <r>
      <rPr>
        <sz val="11"/>
        <color theme="1"/>
        <rFont val="Arial Narrow"/>
        <family val="2"/>
      </rPr>
      <t xml:space="preserve"> La Secretaría General informó que, con el apoyo de la Coordinación para la Gestión Contractual se encuentran adelantando la revisión de los Manuales de contratación y supervisión para la modificación y/o actualización pertinente. 
La acción de mejora se encuentra en términos para su ejecución, siendo el 31/12/2021 la fecha limite para su finalización</t>
    </r>
  </si>
  <si>
    <t>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t>
  </si>
  <si>
    <t>Se cuenta con el primer borrador del Instructivo del Fondo Nacional de Tierras ajustado a los requerimientos.
Se envía como evidencia al reporte de gestión, el cual estará siendo validado junto con el apoyo de la DAT para su publicación con los siguientes ajustes:
1.Se modificó la redacción de la descripción del numeral 5.3 Baldíos procedentes del trámite de solicitud de Entidades de Derecho Público.
2.Se incluyó el numeral 5.4, describiendo el ingreso de bienes baldíos procedentes de los trámites de solicitudes de adjudicación.
3.Se incluyó el numeral 5.5. Bienes con vocación agraria ubicados al interior de las áreas de manejo especial, principalmente los inmuebles baldíos in adjudicables ubicados al interior de las Zonas de Resera Forestal de la Ley 2ª de 1959. 
4.Se amplió la descripción de los bienes citados en el literal b) del numeral 10.1 Ingreso de bienes, respecto a las cesiones a título gratuito de predios que fueron entregados con subsidio integral y revocados.
5.Se suprimió la palabra "adjudicables" de acuerdo con el control de cambios.</t>
  </si>
  <si>
    <t>Solicitamos amablemente sea ajustado como Responsable la SATN, no es responsable la DAT.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</si>
  <si>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Solicitamos amablemente ajustar la redacción a ""Una vez inscrito por ORIP"", puesto que no es competencia de la ANT la inscripción en FMI.
Se confirma que el Responsable es la DAT: Se debe realizar escritura pública, se está tramitando la delegación de esta competencia a la DAT de suscribir las escrituras públicas.
Actualmente nos encontramos a la espera de la delegación de competencia de la función a la DAT para la suscripción de las escrituras públicas de cesión a título gratuito de los bienes revocados por subsidio y así proceder a ser incorporados en el Fondo de Tierras y reportados a Contabilidad.
Se adjunta como evidencia de resporte de gestión el borrador de la resolución por medio de la cual se delega esta competencia a la DAT.</t>
  </si>
  <si>
    <t>Se gestionó ante IGAC la actualización y creación catastral de 15 bienes.
Se envía como evidencia oficio No.20214301196991 con fecha del 17sep2021 dirigido a IGAC Dirección Territorial Risaralda donde se solicitó la actualización y creación catastral de 15 bienes.</t>
  </si>
  <si>
    <t>Una vez esté gestionada la acción de mejora AME-413 donde se solicitó la actualización y creación catastral, se procedera a continuar con esta acción de mejora AME-414 donde se evidenciará el No. De predios con valor actualizado en la base del Fondo y comunicados a Contabilidad de la ANT.</t>
  </si>
  <si>
    <t>Solicitamos amablemente sea ajustado como Responsable la SATN, no es responsable la DAT.
A la fecha se estan adelantando los estudios de títulos respectivos para la integración al patrimonio mediante acto administrativo.
La acción de mejora se encuentra planificada para inicio de ejecución  el 2021/02/02 y finalización 2023/02/02.</t>
  </si>
  <si>
    <t>En la actualidad se están adelantando los estudios de títulos respectivos para la integración al patrimonio mediante acto administrativo, una vez realizado se comunicará a contabilidad.
La acción de mejora se encuentra planificada para inicio de ejecución  el 2021/02/02 y finalización 2023/02/02.</t>
  </si>
  <si>
    <t>Capacitaciones realizadas el 25 y 26 de marzo de 2021 a las Subdirecciones de Acceso a Tierras en Zonas Focalizadas (incluyendo subsidios) y de Acceso a Tierras por Demanda y Desongestión. Y en reunión del día 4 de agosto se realizó la correspondiente capacitación al Grupo de Compras Procesos Especiales.</t>
  </si>
  <si>
    <t>A la fecha se sigue apoyando a Sistemas de la Información para el desarrollo del aplicativo.
Se aporta evidencia de reporte de gestión documentos producidos de las mesas de trabajo en el desarrollo de la creación del aplicativo de Apertura de Folio:
1. Solicitud usuario de prueba 29_09_2021
2. Aprobación de historia de usuario. 8jun2021.
3. 18770_HU Nueva preg cuenta con Folio de Matrícula etapa Evaluación Jurídica 23112020.
4. TablaRetenciónDocumental-AFMI_22-11-2020.
5. 18154_HU Control de cambios Etapa Evaluación Jurídica_03112020.</t>
  </si>
  <si>
    <t>Se envian como evidencia de cumplimiento de la acción de mejora 3 de 4 Actas de las sesiones de la mesa técnica:
1. Acta 10 _2021 MESA TECNICA - T488 REGISTRO.
2. Acta 11 _2021 MESA INTERINSTITUCIONAL - SEGUIMIENTO MARZO 2021.
3. Acta 12 _2021 MESA INTERINSTITUCIONAL - SEGUIMIENTO JUNIO 2021.</t>
  </si>
  <si>
    <t>Hasta a la fecha de los 40000 expedientes contentivos de solicitudes de adjudicación de baldíos a persona natural, de acuerdo con la información reportada al SIT a la fecha se han actualizado 2559 expedientes en su ultima  etapa procesal</t>
  </si>
  <si>
    <t>Se tiene 2486 expedientes con sus respectivas resoluciones de adjudicación expedidas por el INCORA-INCODER (2009-2015), según lo que se tiene registrado en la subdirección</t>
  </si>
  <si>
    <t xml:space="preserve">Con el objetivo de cumplir con la acción de mejora AME-473 del plan de mejoramiento de la Contraloría,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t>
  </si>
  <si>
    <t>Se ajustan informes presentado según recomendación realizada por la OCI así: "se recomienda a la dependencia asignarle a los informes la fecha de elaboración, presentándolos de acuerdo a la periodicidad asignada en la unidad de medida."</t>
  </si>
  <si>
    <t>Se aportó evidencias de ejecución de la acción de mejora el 1jul2021, estamos a la espera de evaluación.</t>
  </si>
  <si>
    <t>Se envia evidencia de reporte de gestión que mediante los radicados ANT 20214301267741 y 20214301267671 se oficio a Catastro Antioquia y al IGAC, solicitando los certificados catastrales de los predios identificados con valor CERO.</t>
  </si>
  <si>
    <t>Teniendo en cuenta que a la fecha no se ha recibido respuesta por parte del IGAC, se está a la espera de la misma para gestionar esta acción.</t>
  </si>
  <si>
    <t>La acción de mejora se encuentra planificada para inicio de ejecución  el 2021/07/01 y finalización 2023/07/01.</t>
  </si>
  <si>
    <t>La acción de mejora se encuentra planificada para inicio de ejecución  el 2021/02/01 y finalización 2022/06/30. Se anexan soportes de seguimiento.</t>
  </si>
  <si>
    <t>De conformidad con el Hallazago la SATN realizó mesas tecnicas con las areas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
9.5 Predio sin folio de matrícula inmobiliaria -FMI.
18.13 Ruta Títulación de Baldío EDP.
18.14 Ruta Apertura FMI y 18.18 Ruta Administración de predios baldíos.
18.19 Ruta Títuación de predio baldío a persona natural.</t>
  </si>
  <si>
    <t>El día 23 de agosto fue remitido al Comité Fondo de Tierras correo solicitando aprobación del acta proyectada en el comité realizado el 5 agosto con los siguentes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resivieron observaciones, modificaciones o inclusiones por lo que se procedió a solicitar al Secretario General la suscripción de la misma, la cual está pendiente hasta el momento.
Se adjunta como evidencia de reporte de gestión, correo con la proyección del acta del comité y sus correspondientes anexos.</t>
  </si>
  <si>
    <t xml:space="preserve">Se dio por cumplida la acción mejora AME-568 en el mes de marzo cuando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t>
  </si>
  <si>
    <t xml:space="preserve">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t>
  </si>
  <si>
    <t xml:space="preserve">Se anexa informe  elaborado conjuntamente con la Dirección de Asuntos Ëtnicos y la Subdirección de Acceso a Tierras en Zonas Focalizadas, donde  permite dar cuenta de las actuaciones adelantadas por la ANT dentro de sus competencias frente al acercamiento de las dos comunidades. Así mismo se anexan los memorandos  con los cuales se dio conocimiento  del informe  a la  Ofcina de Control Interno ( Memorando 20214100226173 ) como a la Oficina del Inspector de Tierras (Memorandos 20215000210283), adicionalmente la Subdirección de Acceso a Tierras en Zonas Focalizada, dio respuesta a la solicitud realizada por parte del Inspector de Tierras, en el marco del proceso del predio  el Mediecito- La Selva  bajo el memorando  (20214100252623).  
Finalmente se informa que  bajo el número de Orfeo 202150002300300004 se creo el expediente digital,  por el cual se  soportan todas las actuaciones realizadas por los  responsables de la Acción de Mejora . </t>
  </si>
  <si>
    <t>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Se envián como reporte de gestión los siguientes documentos:
*Tres (3) conceptos de viabilidad jurídica ZRC en constitución Losada, Guejar y Sumapaz.
*Un (1) Borrador Concepto Viabilidad Técnica ZRC en Constitución Guejar
*Un (1) Borrador Concepto Viabilidad Técnica ZRC en Constitución Losada_09092021 Ajustado
*Un (1)Concepto Técnico Viabilidad Zona de Reserva Campesina Sumapaz</t>
  </si>
  <si>
    <t>Procedimiento revisado, actualizado y formalizado, incluyendo el instructivo, los cuales se encuentran  publicados en la  Intranet (SIG) de la ANT</t>
  </si>
  <si>
    <t>Se tramitó y ajustó el procedimiento de ACCTI-P010 Compra Directa, así como la forma ACCTI-F020 Lista de chequeo, quedando pendiente la publicación en el Sistema Integrado de Gestión.</t>
  </si>
  <si>
    <t>Esta acción de mejora queda cumplida toda vez que el procedimiento e instructivo se encuentran publicados en la intranet de la ANT, de acuerdo con la descripción formulada en el plan de mejoramiento interno.</t>
  </si>
  <si>
    <t>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t>
  </si>
  <si>
    <t>Se dio lugar a las dos capacitaciones de intercambio de conceptos entre la oficina de control interno y la SATZF y la SATDD, de estas capacitaciones control interno elaboro un cuadro del resumen del análisis del hallazgo.</t>
  </si>
  <si>
    <t>Se dio lugar a la jornada de capacitaciones sobre temas de normativa aplicable y en la actualización de temas de revocatoria de adjudicación de baldíos</t>
  </si>
  <si>
    <t>Se estan intervinidndo los procesos de revocatoria,son 588 de los cuales 332 ya tienen sus respectivas hojas de control y foliación. Faltan por intervenir 257 en temas de organización, estos solamente se encuentran rotulados en caja y carpeta. La información esta disponible dentro nuestra dependencia, de requerir revisión.</t>
  </si>
  <si>
    <t>Desde el momento que se presento el plan de mejoramiento, se inicio direccionando de primera mano,  todas las solicitudes que corresponden con el asunto revocatoria, a los Lideres de los equipos conformados, la 420 - SATDD y 410 - SATZF. Se adjuntan pantallazos de Orfeo como evidencia.</t>
  </si>
  <si>
    <r>
      <rPr>
        <b/>
        <sz val="11"/>
        <color indexed="8"/>
        <rFont val="Arial Narrow"/>
        <family val="2"/>
      </rPr>
      <t xml:space="preserve">Hallazgo 6. Asignación Subsidio Integral de Reforma Agraria - SIRA.  </t>
    </r>
    <r>
      <rPr>
        <sz val="11"/>
        <color theme="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t>
    </r>
    <r>
      <rPr>
        <sz val="11"/>
        <color rgb="FFFF0000"/>
        <rFont val="Arial Narrow"/>
        <family val="2"/>
      </rPr>
      <t xml:space="preserve">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t>
    </r>
    <r>
      <rPr>
        <sz val="11"/>
        <color theme="1"/>
        <rFont val="Arial Narrow"/>
        <family val="2"/>
      </rPr>
      <t xml:space="preserve">
</t>
    </r>
    <r>
      <rPr>
        <sz val="11"/>
        <color rgb="FFFF0000"/>
        <rFont val="Arial Narrow"/>
        <family val="2"/>
      </rPr>
      <t>El respectivo acto administrativo de revocatoria solo se llevó a cabo en los meses de enero y febrero de 2020, no obstante existir autorización de los beneficiarios, para dar trámite administrativo de revocatoria directa de las resoluciones antes mencionadas.</t>
    </r>
    <r>
      <rPr>
        <sz val="11"/>
        <color theme="1"/>
        <rFont val="Arial Narrow"/>
        <family val="2"/>
      </rPr>
      <t xml:space="preserve">
De otra parte, se pudo evidenciar, a través de las resoluciones de adjudicación del SIDRA mencionadas en el párrafo anterior, </t>
    </r>
    <r>
      <rPr>
        <sz val="11"/>
        <color rgb="FFFF0000"/>
        <rFont val="Arial Narrow"/>
        <family val="2"/>
      </rPr>
      <t xml:space="preserve">que los predios </t>
    </r>
    <r>
      <rPr>
        <b/>
        <sz val="11"/>
        <color rgb="FFFF0000"/>
        <rFont val="Arial Narrow"/>
        <family val="2"/>
      </rPr>
      <t>Unidad Agrícola Familiar - UAF Diamante y Maracaibo</t>
    </r>
    <r>
      <rPr>
        <sz val="11"/>
        <color rgb="FFFF0000"/>
        <rFont val="Arial Narrow"/>
        <family val="2"/>
      </rPr>
      <t xml:space="preserve"> que fueron inicialmente adjudicados y luego revocados, no han ingresado al Fondo Nacional de Tierras administrado por la ANT</t>
    </r>
    <r>
      <rPr>
        <sz val="11"/>
        <color theme="1"/>
        <rFont val="Arial Narrow"/>
        <family val="2"/>
      </rPr>
      <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</si>
  <si>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theme="1"/>
        <rFont val="Arial Narrow"/>
        <family val="2"/>
      </rPr>
      <t xml:space="preserve">14/10/2021. </t>
    </r>
    <r>
      <rPr>
        <sz val="11"/>
        <color theme="1"/>
        <rFont val="Arial Narrow"/>
        <family val="2"/>
      </rPr>
      <t xml:space="preserve"> La Subdirección de Administración de Tierras de la Nación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La acción de mejora presentó avances de gestión documentados, se encuentra en términos para su ejecución y su finalización esta programada a mas tardar el 18/12/2021.
</t>
    </r>
  </si>
  <si>
    <r>
      <rPr>
        <b/>
        <sz val="11"/>
        <color theme="1"/>
        <rFont val="Arial Narrow"/>
        <family val="2"/>
      </rPr>
      <t xml:space="preserve">14/10/2021. </t>
    </r>
    <r>
      <rPr>
        <sz val="11"/>
        <color theme="1"/>
        <rFont val="Arial Narrow"/>
        <family val="2"/>
      </rPr>
      <t xml:space="preserve"> La Dirección de Acceso a Tierras informó que, se cuenta con el primer borrador del Instructivo del Fondo Nacional de Tierras con los siguientes ajustes: Se modificó la redacción de la descripción del numeral 5.3 Baldíos procedentes del trámite de solicitud de Entidades de Derecho Público, Se incluyó el numeral 5.4, describiendo el ingreso de bienes baldíos procedentes de los trámites de solicitudes de adjudicación, Se incluyó el numeral 5.5. Bienes con vocación agraria ubicados al interior de las áreas de manejo especial, principalmente los inmuebles baldíos in adjudicables ubicados al interior de las Zonas de Resera Forestal de la Ley 2ª de 1959, Se amplió la descripción de los bienes citados en el literal b) del numeral 10.1 Ingreso de bienes, respecto a las cesiones a título gratuito de predios que fueron entregados con subsidio integral y revocados y Se suprimió la palabra "adjudicables" de acuerdo con el control de cambios.
Respecto a lo enunciado, se observó documento preliminar del Instructivo ADMTI-I-002 ADMINISTRACIÓN DEL FONDO DE TIERRAS PARA LA REFORMA RURAL INTEGRAL, el cual incorpora lineamientos sobre los requisitos necesarios para la incorporación de bienes que fueron adquiridos con Subsidio de Tierras y revocados (numeral 10).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Así mismo, para el proceso de adjudicación de subsidios, a fin de garantizar que no sean adjudicados sin antes revocar los anteriores Subsidios, evitando de esta manera el riesgo de otorgar temporalmente doble un subsidio .
La acción de mejora presentó avances de gestión documentados, se encuentra en términos para su ejecución y su finalización esta programada a mas tardar el 18/12/2021.</t>
    </r>
  </si>
  <si>
    <t>DAT - ZONAS FOCALIZADAS
Subdirección de Administración de Tierras de la Nación</t>
  </si>
  <si>
    <r>
      <rPr>
        <b/>
        <sz val="11"/>
        <color theme="1"/>
        <rFont val="Arial Narrow"/>
        <family val="2"/>
      </rPr>
      <t>14/10/2021.</t>
    </r>
    <r>
      <rPr>
        <sz val="11"/>
        <color theme="1"/>
        <rFont val="Arial Narrow"/>
        <family val="2"/>
      </rPr>
      <t xml:space="preserve">  La Subdirección de Administración de Tierras de la Nación informó que, en la actualidad se están adelantando los estudios de títulos respectivos para la integración al patrimonio mediante acto administrativo, una vez realizado se comunicará a contabilidad.
La acción de mejora se encuentra en términos para su ejecución, su finalización esta programada para mas tardar el 02/02/2023.</t>
    </r>
  </si>
  <si>
    <r>
      <rPr>
        <b/>
        <sz val="11"/>
        <color theme="1"/>
        <rFont val="Arial Narrow"/>
        <family val="2"/>
      </rPr>
      <t xml:space="preserve">14/10/2021. </t>
    </r>
    <r>
      <rPr>
        <sz val="11"/>
        <color theme="1"/>
        <rFont val="Arial Narrow"/>
        <family val="2"/>
      </rPr>
      <t xml:space="preserve"> La acción de mejora presentó cumplimiento, dado que, se observó la actualización del procedimiento e instructivo.</t>
    </r>
  </si>
  <si>
    <r>
      <rPr>
        <b/>
        <sz val="11"/>
        <color theme="1"/>
        <rFont val="Arial Narrow"/>
        <family val="2"/>
      </rPr>
      <t>19/07/2021</t>
    </r>
    <r>
      <rPr>
        <sz val="11"/>
        <color theme="1"/>
        <rFont val="Arial Narrow"/>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t>
    </r>
  </si>
  <si>
    <r>
      <rPr>
        <b/>
        <sz val="11"/>
        <color theme="1"/>
        <rFont val="Arial Narrow"/>
        <family val="2"/>
      </rPr>
      <t xml:space="preserve">19/07/2021. </t>
    </r>
    <r>
      <rPr>
        <sz val="11"/>
        <color theme="1"/>
        <rFont val="Arial Narrow"/>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t>
    </r>
  </si>
  <si>
    <r>
      <rPr>
        <b/>
        <sz val="11"/>
        <color theme="1"/>
        <rFont val="Arial Narrow"/>
        <family val="2"/>
      </rPr>
      <t xml:space="preserve">14/10/2021. </t>
    </r>
    <r>
      <rPr>
        <sz val="11"/>
        <color theme="1"/>
        <rFont val="Arial Narrow"/>
        <family val="2"/>
      </rPr>
      <t xml:space="preserve"> La Dirección de Acceso a Tierras indicó que, la acción de mejora se encuentra planificada para inicio de ejecución  el 2021/07/01 y finalización 2023/07/01.
La acción de mejora se encuentra en términos, su ejecución inició el 01/07/2021, no reportó avances de gestión documentados.</t>
    </r>
  </si>
  <si>
    <r>
      <rPr>
        <b/>
        <sz val="11"/>
        <color theme="1"/>
        <rFont val="Arial Narrow"/>
        <family val="2"/>
      </rPr>
      <t>14/10/2021.</t>
    </r>
    <r>
      <rPr>
        <sz val="11"/>
        <color theme="1"/>
        <rFont val="Arial Narrow"/>
        <family val="2"/>
      </rPr>
      <t xml:space="preserve">  La Subdirección de Administración de Tierras de la Nación informó que, se gestionó ante IGAC la actualización y creación catastral de 15 bienes.
Frente a lo enunciado, se observó la comunicación oficial 20214301196991 del 17/9/2021 dirigida al IGAC Risaralda y a través de la cual se solicita la actualización de área de 15 predios en el municipio de La Virginia Risaralda.
La acción de mejora reportó avances de gestión documentados, se encuentra en términos, siendo su periodo de ejecución del 2/02/2021 al 22/12/2023, por lo cual se solicita se allegue, para el próximo seguimiento, las gestiones adelantas de febrero a agosto del 2021.
La Oficina de Control Interno solicita se allegue, para el próximo seguimiento a planes de mejoramiento, la relación de bienes ingresado a contabilidad con valor $0, donde se pueda establecer el porcentaje de bienes normalizados.</t>
    </r>
  </si>
  <si>
    <r>
      <rPr>
        <b/>
        <sz val="11"/>
        <color theme="1"/>
        <rFont val="Arial Narrow"/>
        <family val="2"/>
      </rPr>
      <t xml:space="preserve">14/10/2021. </t>
    </r>
    <r>
      <rPr>
        <sz val="11"/>
        <color theme="1"/>
        <rFont val="Arial Narrow"/>
        <family val="2"/>
      </rPr>
      <t>La Dirección de Acceso a Tierras informó que, la acción de mejora se encuentra planificada para inicio de ejecución  el 2021/02/01 y finalización 2022/06/30. Se anexan soportes de seguimiento.
La acción de mejora se encuentra en términos, su ejecución se planificó para el periodo comprendido del 1/02/2021al 30/06/2022, por lo cual se solicita que, para el próximo seguimiento a planes de mejoramiento, se allegue la base de datos de hectáreas entregadas a la fecha.</t>
    </r>
  </si>
  <si>
    <t xml:space="preserve">Oficina Jurídica
Subdirección Administrativa y Financiera
Coordinación para la Gestión Contractual
</t>
  </si>
  <si>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01/11/2020 al 01/11/2021, sin embargo, para el periodo enunciado, no se han allegado avances frente a la evaluación realizada a la efectividad del procedimiento GEFIN-P-009-Gestión Financiera y Cartera de Recursos Propios.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</si>
  <si>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</si>
  <si>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 xml:space="preserve">20/10/2020. </t>
    </r>
    <r>
      <rPr>
        <sz val="11"/>
        <color theme="1"/>
        <rFont val="Arial Narrow"/>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</si>
  <si>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AME-327, AME-328 y AME-329 establecidas para dar tratamiento al Hallazgo 26 de la Auditoría Financiera vigencia fiscal 2018.  Que de acuerdo a su solicitud, el Comité aprobó la propuesta presentada por la Dirección, dándose origen a la acción de mejora AME-458, la cual recogió las acciones AME-327 y AME-328.  Respecto a la acción de mejora AME-329, se mantuvo su codificación realizando los ajustes solicitados relacionados con la acción, unidad de medida, cantidad y fechas de ejecución.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</si>
  <si>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t>AME-329
AME-458</t>
  </si>
  <si>
    <r>
      <rPr>
        <b/>
        <sz val="11"/>
        <color theme="1"/>
        <rFont val="Arial Narrow"/>
        <family val="2"/>
      </rPr>
      <t xml:space="preserve">15/10/2021. </t>
    </r>
    <r>
      <rPr>
        <sz val="11"/>
        <color theme="1"/>
        <rFont val="Arial Narrow"/>
        <family val="2"/>
      </rPr>
      <t xml:space="preserve"> La acción de mejora se encuentra en términos, su ejecución se planificó para el periodo comprendido del  2/01/2021 al 30/12/2021, con corte al presente seguimiento, no se allegaron avances de gestión.</t>
    </r>
  </si>
  <si>
    <r>
      <rPr>
        <b/>
        <sz val="11"/>
        <color theme="1"/>
        <rFont val="Arial Narrow"/>
        <family val="2"/>
      </rPr>
      <t>15/10/2021.</t>
    </r>
    <r>
      <rPr>
        <sz val="11"/>
        <color theme="1"/>
        <rFont val="Arial Narrow"/>
        <family val="2"/>
      </rPr>
      <t xml:space="preserve">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</si>
  <si>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 xml:space="preserve">15/10/2021.  </t>
    </r>
    <r>
      <rPr>
        <sz val="11"/>
        <color theme="1"/>
        <rFont val="Arial Narrow"/>
        <family val="2"/>
      </rPr>
      <t>La acción de mejora se encuentra en términos, su ejecución esta planificada para el periodo comprendido del 1/07/2021 al 31/12/2021.  Para el presente seguimiento no se allegaron avances de gestión y evidencias.</t>
    </r>
  </si>
  <si>
    <r>
      <rPr>
        <b/>
        <sz val="11"/>
        <color theme="1"/>
        <rFont val="Arial Narrow"/>
        <family val="2"/>
      </rPr>
      <t>15/10/2021.</t>
    </r>
    <r>
      <rPr>
        <sz val="11"/>
        <color theme="1"/>
        <rFont val="Arial Narrow"/>
        <family val="2"/>
      </rPr>
      <t xml:space="preserve">  La Subdirección de Administración de Tierras de la Nación informó que, se avanzó en la estructuración de los conceptos técnicos y jurídicos  de las aspiraciones territoriales de zonas de reserva campesina de Losada, Güejar y Sumapaz. Paralelamente, se avanza además en el perfeccionamiento de los proyectos de acuerdo y la memoria justificativa de estos procesos de ZRC para presentarlos ante el Consejo Directivo de la entidad.
La acción de mejora presentó avances de gestión documentados, se encuentra en términos, su ejecución se planificó para el periodo comprendido del 1/09/2019 al 30/12/2021.</t>
    </r>
  </si>
  <si>
    <r>
      <rPr>
        <b/>
        <sz val="11"/>
        <color theme="1"/>
        <rFont val="Arial Narrow"/>
        <family val="2"/>
      </rPr>
      <t>23/07/2021</t>
    </r>
    <r>
      <rPr>
        <sz val="11"/>
        <color theme="1"/>
        <rFont val="Arial Narrow"/>
        <family val="2"/>
      </rPr>
      <t xml:space="preserve"> La dependencia presento avances de gestión sobre la actividad asi como los siguientes soportes:
- 20214200133503-Solicitud de reprogramacion fecha Talleres Mujer Rural
- AME-569-Solicitud Prorroga Otrosi 3
 Teniendo en cuenta la unidad de medida y fecha de cierre de la actividad esta se encuentra incumplida.
Al respecto la dependencia manifesto en respuesta al alcance al envio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t>
    </r>
  </si>
  <si>
    <r>
      <rPr>
        <b/>
        <sz val="11"/>
        <color theme="1"/>
        <rFont val="Arial Narrow"/>
        <family val="2"/>
      </rPr>
      <t>15/10/2021</t>
    </r>
    <r>
      <rPr>
        <sz val="11"/>
        <color theme="1"/>
        <rFont val="Arial Narrow"/>
        <family val="2"/>
      </rPr>
      <t xml:space="preserve"> En atención a los avances de gestión y evidencias suministradas, la acción de mejora presentó cumplimiento, toda vez que, se observó la Metodología actualizada.</t>
    </r>
  </si>
  <si>
    <t>Actividad presentó eventualidad con corte al I Trimestre del 2020.</t>
  </si>
  <si>
    <r>
      <rPr>
        <b/>
        <sz val="11"/>
        <color indexed="8"/>
        <rFont val="Arial Narrow"/>
        <family val="2"/>
      </rPr>
      <t>11/10/2021.</t>
    </r>
    <r>
      <rPr>
        <sz val="11"/>
        <color indexed="8"/>
        <rFont val="Arial Narrow"/>
        <family val="2"/>
      </rPr>
      <t xml:space="preserve">  La Dirección de Ordenamiento Social de la Propiedad allegó el documento preliminar "Informe diagnóstico de gestiones, avances operativos y financieros con respecto a la implementación de los 43 municipios que cuentan con la formulación de POSPR", el documento enunciado fue analizado y a continuación se presentan las siguientes recomendaciones:
Incorporar el total de municipios programados mediante Circulares 25 de 2019 y 20 de 2020, a fin que haya correspondencia con le total de municipios priorizados y focalizados (64). 
Frente a la información dispuesta en el numeral 2, es sugiere precisar la cantidad de municipios programados para iniciar la fase de implementación del POSP, toda vez que, en el texto se enuncia 32, pero en la tabla se relacionan 33, así mismo, precisar las vigencia, dado que en el texto se indica que es entre 2019-2019, sin embargo, en la tabla se enuncia del 2020-2024, ahora bien, es preciso tener en cuenta que Ovejas es de la vigencia 2018.
En cuanto a la información relacionada con los "Municipios en Implementación de POSPR, la Tabla inicial relaciona 11 municipios, sin embargo, el texto solo presenta avances de 10, es tanto pendiente el municipio de San Jacinto.
En relación a la información dispuesta en "Municipios en formulación POSPR, se sugiere hacer uso del nombre completo para los municipios de San Antonio de Palmito y San Adres de Tumaco.
De acuerdo a la Tabla inicial son 17 los municipios con POSPR aprobado sin recurso para su implementación, sin embargo, en el texto se referencia que actualmente existen 18.  Así mismo, aclarar la información frente al municipio de Pradera, toda vez que, en la Tabla 1 se enuncia que cuenta con recursos para implementación asegurados, pero en el texto se indica que se podría gestionar vía OCAD Paz.
En atención a la acción formulada, es preciso se desarrolle un capítulo relacionado con los 49 municipios que su POSPR se encuentra  formulado y aprobado.
Son 21 municipios con recursos asegurados para iniciar su implementación en otras vigencias, sin embargo, el documento relaciona gestiones de 11. 
La acción de mejora presentó avances de gestión documentados, se encuentra en términos para su ejecución, siendo el 31/12/2021 la fecha limite para su finalización, se espera para el próximo seguimiento se allegue el documento y su correspondiente publicación.</t>
    </r>
  </si>
  <si>
    <r>
      <rPr>
        <b/>
        <sz val="11"/>
        <color theme="1"/>
        <rFont val="Arial Narrow"/>
        <family val="2"/>
      </rPr>
      <t xml:space="preserve">13/10/2021. </t>
    </r>
    <r>
      <rPr>
        <sz val="11"/>
        <color theme="1"/>
        <rFont val="Arial Narrow"/>
        <family val="2"/>
      </rPr>
      <t xml:space="preserve"> La Secretaría General indicó que, procedió a realizar con corte del 13 de agosto de 2021, el documento denominado "INFORME PROCEDIMIENTOS ADMINISTRATIVOS", en el cual se expone el estado a la fecha de las actuaciones adelantadas dentro de los posibles incumplimientos presentados en los contratos de arrendamiento de islas, que ha suscrito la ANT. Este informe se realiza sin perjuicio que, previamente se remitieron los informes realizados por la dependencias involucradas en los procesos de incumplimiento.
Frente a lo enunciado, se observó el documento "Informe Procedimientos Administrativos, corte 13 agosto de 2021", el cual relaciona el estado de las solicitudes realizadas por la Subdirección de Administración de Tierras de la Nación en su rol de supervisor, a 16 contratos por presunto incumplimiento del contratista de los siguientes predios: C003 Terreno baldío sin nombre conocido. C015 Isla Caleta o Gigi, C031 Cocoliso Alcatraz S.A, C011 Hotel Ibiza Resort, C027 Isla Pavitos - Sector 2, C014 La Perra, C005 Estéreo de Canapote, C001 El Paraíso, C032 No Te Vendo, C006 Coralina 1, C007 Coralina 2, C008 Techo Rojo, C028 María Galante, C011Casa Edén, C018 Caribarú y C1580 Isla Tambo.  Así mismo, indica que a partir de la información reportada por el Supervisor, la Secretaria General inicio el procedimiento de que trata el artículo 86 de la Ley 1474/2011 para 7 contratos vigentes, en los cuales se concentra el 95,6% de la mora con mas de 90 días, a saber, C011 Hotel Ibiza Resort, C027 Isla Pavitos - Sector 2, C014 La Perra, C005 Estéreo de Canapote, C031Cocoliso Alcatraz, C003 Terreno Baldío sin nombre conocido, C015 isla Caleta o Gigi. Igualmente, señala el estado del procedimiento administrativo adelantado para 7 de los 16 contratos e informa que 5 de los 7 contratos es posible la cesación de la situación, dado que los contratistas manifestaron la realización de los valores en mora e intereses, por lo tanto se esta a la espera de los informes del Supervisor.  Finalmente, el documento indica que para los 9 contratos restantes, se generaron observaciones que implican la actualización e incluso documentos por parte de la Subdirección de Administración de Tierras para continuar con la instalación de la audiencia.
En atención a los avances de gestión y evidencias allegadas con corte al presente seguimiento, la acción de mejora presentó cumplimiento, toda vez que, se observaron los 3 Informes de los procedimientos administrativos o judiciales gestionados.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</si>
  <si>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ajuste de la acción de mejora,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</si>
  <si>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Subdirección de Administración de Tierras de la Nación indicó que, una vez esté gestionada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 por lo cual, se solicita se allegue, para el próximo seguimiento a planes de mejoramiento, los avances alcanzados productos de las gestiones adelantadas en el marco de la acción AME-413.</t>
    </r>
  </si>
  <si>
    <r>
      <rPr>
        <b/>
        <sz val="11"/>
        <color theme="1"/>
        <rFont val="Arial Narrow"/>
        <family val="2"/>
      </rPr>
      <t xml:space="preserve">14/10/2021. </t>
    </r>
    <r>
      <rPr>
        <sz val="11"/>
        <color theme="1"/>
        <rFont val="Arial Narrow"/>
        <family val="2"/>
      </rPr>
      <t xml:space="preserve"> La Dirección de Acceso a Tierras indicó que, a la fecha se están adelantando los estudios de títulos respectivos para la integración al patrimonio mediante acto administrativo.
La acción de mejora se encuentra en términos para su ejecución, su finalización esta programada para mas tardar el 02/02/2023.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</si>
  <si>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14/10/2021</t>
    </r>
    <r>
      <rPr>
        <sz val="11"/>
        <color theme="1"/>
        <rFont val="Arial Narrow"/>
        <family val="2"/>
      </rPr>
      <t xml:space="preserve">. La Dirección de Acceso a Tierras indicó que, se llevaron a cabo capacitaciones el 25 y 26 de marzo de 2021 a las Subdirecciones de Acceso a Tierras en Zonas Focalizadas (incluyendo subsidios) y de Acceso a Tierras por Demanda y Descongestión. Y en reunión del día 4 de agosto se realizó la correspondiente capacitación al Grupo de Compras Procesos Especiales.
Respecto a lo enunciado, se observaron los siguientes documentos:
</t>
    </r>
    <r>
      <rPr>
        <b/>
        <sz val="11"/>
        <color theme="1"/>
        <rFont val="Arial Narrow"/>
        <family val="2"/>
      </rPr>
      <t>Acta  del 21/04/2021</t>
    </r>
    <r>
      <rPr>
        <sz val="11"/>
        <color theme="1"/>
        <rFont val="Arial Narrow"/>
        <family val="2"/>
      </rPr>
      <t xml:space="preserve">, cuyo propósito fue capacitar a los gestores documentales de grupo de correspondencia y archivo de gestión de la Dirección de Acceso a Tierras, sobre los lineamientos básicos de organización de expedientes del proceso de revocatoria directa.
</t>
    </r>
    <r>
      <rPr>
        <b/>
        <sz val="11"/>
        <color theme="1"/>
        <rFont val="Arial Narrow"/>
        <family val="2"/>
      </rPr>
      <t>Acta del 25-26/03/2021</t>
    </r>
    <r>
      <rPr>
        <sz val="11"/>
        <color theme="1"/>
        <rFont val="Arial Narrow"/>
        <family val="2"/>
      </rPr>
      <t xml:space="preserve">, cuyo objetivo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t>
    </r>
    <r>
      <rPr>
        <b/>
        <sz val="11"/>
        <color theme="1"/>
        <rFont val="Arial Narrow"/>
        <family val="2"/>
      </rPr>
      <t>Reunión del 04/08/2021</t>
    </r>
    <r>
      <rPr>
        <sz val="11"/>
        <color theme="1"/>
        <rFont val="Arial Narrow"/>
        <family val="2"/>
      </rPr>
      <t xml:space="preserve">, captura de pantalla de citación a reunión de asunto Capacitación Archivo y Gestión Documental.
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
</t>
    </r>
  </si>
  <si>
    <r>
      <rPr>
        <b/>
        <sz val="11"/>
        <color theme="1"/>
        <rFont val="Arial Narrow"/>
        <family val="2"/>
      </rPr>
      <t xml:space="preserve">13/10/2021. </t>
    </r>
    <r>
      <rPr>
        <sz val="11"/>
        <color theme="1"/>
        <rFont val="Arial Narrow"/>
        <family val="2"/>
      </rPr>
      <t xml:space="preserve"> La Subdirección Administrativa y Financiera allegó diagnóstico de necesidades para la adecuación y/o mantenimiento de baños para Personas en condición de Movilidad Reducida - PMR, el cual señala que la sede principal CAN cuenta con 4 baños para PMR, los cuales cubren la demanda de todo el personal de la ANT.  Por otra parte, el documento, da a conocer las gestiones adelantadas en la vigencia 2020 mediante el Contrato No. 1272-2020 a través del cual se adecuo un baño en el segundo piso para PMR, así mismo, relaciona registro fotográfico de los 4 baños.  Finalmente, indica que para la vigencia 2021 se adelantó las contrataciones para le mantenimiento integral de las sedes de la Agencia y la modernización de asesores.
En concordancia con lo anterior, la acción de mejora presentó cumplimiento, toda vez que, se observó el documento con las necesidades de baños  para Personas en condición de Movilidad Reducida - PMR.</t>
    </r>
  </si>
  <si>
    <r>
      <rPr>
        <b/>
        <sz val="11"/>
        <color theme="1"/>
        <rFont val="Arial Narrow"/>
        <family val="2"/>
      </rPr>
      <t xml:space="preserve">14/10/2021. </t>
    </r>
    <r>
      <rPr>
        <sz val="11"/>
        <color theme="1"/>
        <rFont val="Arial Narrow"/>
        <family val="2"/>
      </rPr>
      <t xml:space="preserve"> La Subdirección de Administración de Tierras de la Nación indicó que, se envían como evidencia de cumplimiento de la acción de mejora 3 de 4 Actas de las sesiones de la mesa técnica.
Respecto a lo enunciado, se observaron los siguientes documentos:
</t>
    </r>
    <r>
      <rPr>
        <b/>
        <sz val="11"/>
        <color theme="1"/>
        <rFont val="Arial Narrow"/>
        <family val="2"/>
      </rPr>
      <t>Acta No. 10 del 11/05/2021</t>
    </r>
    <r>
      <rPr>
        <sz val="11"/>
        <color theme="1"/>
        <rFont val="Arial Narrow"/>
        <family val="2"/>
      </rPr>
      <t xml:space="preserve">, cuyo tema fue el registro de titulación de baldíos y apertura de folios de matrícula y asistencia por parte de personal de la SNR, ANT, IGAC. Sin embargo, el documento no cuenta con firma de asistentes y/o listado de asistencia.
</t>
    </r>
    <r>
      <rPr>
        <b/>
        <sz val="11"/>
        <color theme="1"/>
        <rFont val="Arial Narrow"/>
        <family val="2"/>
      </rPr>
      <t xml:space="preserve">Acta No. 16 del 25/03/2021 </t>
    </r>
    <r>
      <rPr>
        <sz val="11"/>
        <color theme="1"/>
        <rFont val="Arial Narrow"/>
        <family val="2"/>
      </rPr>
      <t xml:space="preserve">de la mesa interinstitucional de seguimiento al cumplimiento de la Sentencia T-488 de 2014 y Auto 040 de 2017, cuyo tema fue la presentación del 16 informe trimestral de seguimiento a la sentencia, con asistencia de personal de MADR, MHCP, SNR, IGAC, UPRA, ANT, DPN.  El acta referencia que, se tienen 1203 predios en apertura de folios de matrícula y deberá trabajarse con la SNR para el respectivo registro.  Sin embargo, no se observan compromisos que permita mejorar los tiempo de respuesta y flujo de información en relación a la gestión de los procesos de  Apertura del Folio de Matrícula Inmobiliaria.  El documento no cuenta con firma de asistentes y/o listado de asistencia.
</t>
    </r>
    <r>
      <rPr>
        <b/>
        <sz val="11"/>
        <color theme="1"/>
        <rFont val="Arial Narrow"/>
        <family val="2"/>
      </rPr>
      <t xml:space="preserve">Acta No. 17 del 21/06/2021 </t>
    </r>
    <r>
      <rPr>
        <sz val="11"/>
        <color theme="1"/>
        <rFont val="Arial Narrow"/>
        <family val="2"/>
      </rPr>
      <t>de la mesa interinstitucional de seguimiento al cumplimiento de la Sentencia T-488 de 2014 y Auto 040 de 2017, cuyo tema fue la presentación del 17 informe trimestral de seguimiento a la sentencia, con asistencia de personal de MADR, MHCP, SNR, IGAC, UPRA, ANT, DPN.  Dicha acta referencia las dificultades expresadas por la SNR respecto a las aperturas de folios de matricula, sin embargo, no se observan compromisos que permita mejorar los tiempo de respuesta y flujo de información en relación a la gestión de los procesos de  Apertura del Folio de Matrícula Inmobiliaria.  El documento no cuenta con firma de asistentes y/o listado de asistencia.
En atención a los avances de gestión y evidencias suministradas, la acción de mejora presentó avances documentados relacionado con 1 de las 4 actas de las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r>
  </si>
  <si>
    <r>
      <rPr>
        <b/>
        <sz val="11"/>
        <color theme="1"/>
        <rFont val="Arial Narrow"/>
        <family val="2"/>
      </rPr>
      <t>13/10/2021.</t>
    </r>
    <r>
      <rPr>
        <sz val="11"/>
        <color theme="1"/>
        <rFont val="Arial Narrow"/>
        <family val="2"/>
      </rPr>
      <t xml:space="preserve">  La Secretaría General informó que, a la fecha no se ha realizado la actualización del proyecto en el segundo semestre el cual se proyecta para que sea en noviembre o diciembre.
La acción de mejora se encuentra en términos para su ejecución, siendo el 31/12/2021 la fecha limite establecida para su finalización. Con corte al presente seguimiento, presenta avances de gestión relacionados con 1 de los 2 de las actualizaciones semestrales del proyecto de inversión aplicadas en el SUIFP.</t>
    </r>
  </si>
  <si>
    <r>
      <rPr>
        <b/>
        <sz val="11"/>
        <color theme="1"/>
        <rFont val="Arial Narrow"/>
        <family val="2"/>
      </rPr>
      <t xml:space="preserve">13/10/2021. </t>
    </r>
    <r>
      <rPr>
        <sz val="11"/>
        <color theme="1"/>
        <rFont val="Arial Narrow"/>
        <family val="2"/>
      </rPr>
      <t xml:space="preserve"> La Secretaría General informó que, se realizó el reporte mensual del avance del proyecto del fondo documental en el SPI, y se presenta la evidencia de los pantallazos al mes de agosto.
Respecto a lo enunciado, se observaron capturas de pantalla del SPI Seguimiento a Proyectos de Inversión a través de los cuales se observa la actualización del proyecto para los meses de junio (08/07/2021), julio (06/08/2021) y agosto del 2021 (07/09/2021).
En atención a los avances de gestión y evidencias allegadas, la acción de mejora presentó a través de gestión, dado que se observó 10 de las 13 reportes mensual en el SPI.</t>
    </r>
  </si>
  <si>
    <r>
      <rPr>
        <b/>
        <sz val="11"/>
        <color theme="1"/>
        <rFont val="Arial Narrow"/>
        <family val="2"/>
      </rPr>
      <t xml:space="preserve">15/10/2021.  </t>
    </r>
    <r>
      <rPr>
        <sz val="11"/>
        <color theme="1"/>
        <rFont val="Arial Narrow"/>
        <family val="2"/>
      </rPr>
      <t>La Subdirección de Acceso a Tierras por Demanda y Descongestión informó que, se tiene 2486 expedientes con sus respectivas resoluciones de adjudicación expedidas por el INCORA-INCODER (2009-2015), según lo que se tiene registrado en la subdirección.
Respecto a lo anterior, se observó archivo "AME-472" el cual contiene relación de 2.484 procesos procedente de rezago y a los cuales se indica que cuenta con resolución de adjudicación emitidas dentro de las vigencias 2009, 2010, 2011, 2012, 2013 y 2014 y 1 una procedente de la vigencia 1900.
La acción de mejora presentó avances de gestión relacionados con 2,484 resoluciones de adjudicación pertenecientes a las vigencias  2009, 2010, 2011, 2012, 2013 y 2014.  Sin embargo, en atención a lo planificado en la acción, se recomienda incorporar el criterio que defina la entidad que emitió la resolución (INCORA-INCODER).</t>
    </r>
  </si>
  <si>
    <r>
      <rPr>
        <b/>
        <sz val="11"/>
        <color theme="1"/>
        <rFont val="Arial Narrow"/>
        <family val="2"/>
      </rPr>
      <t>15/10/2021.</t>
    </r>
    <r>
      <rPr>
        <sz val="11"/>
        <color theme="1"/>
        <rFont val="Arial Narrow"/>
        <family val="2"/>
      </rPr>
      <t xml:space="preserve">  La Subdirección de Acceso a Tierras por Demanda y Descongestión indicó que, se solicitó al equipo de Sistemas de la Información, inicialmente por medio del caso Aranda 24009, donde se requería la relación entre la cantidad de documentos cargados al SIT por el personal de la Subdirección de Acceso a Tierras por Demanda y Descongestión, contando los contratistas de los convenios contra los expedientes cargados; la respuesta obtenida en este caso fue que se han cargado 147102 documentos de los cuales 38 tienen número de expediente.
Respecto a lo enunciado, se observó archivo "Caso24009-Evidencia-EME-473", sin embargo, a través de este no es posible establecer el numero de expedientes con estado procesal actualizado en el SIT en la vigencia 2021.
La acción de mejora se encuentra en términos, su finalización esta planificada para el 31/12/2021, se recomienda fortalecer los soportes suministrados a fin que estos evidencien lo establecido en la acción y su unidad de medida.</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</si>
  <si>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</si>
  <si>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 xml:space="preserve">14/10/2021. </t>
    </r>
    <r>
      <rPr>
        <sz val="11"/>
        <color theme="1"/>
        <rFont val="Arial Narrow"/>
        <family val="2"/>
      </rPr>
      <t xml:space="preserve"> La Subdirección de Administración de Tierras de la Nación indicó que, a la fecha no se ha recibido respuesta por parte del IGAC, se está a la espera de la misma para gestionar esta acción.
La acción de mejora se encuentra en términos, su ejecución fue planificada para el periodo comprendido del 1/04/2021 31/01/2022, se recomienda intensificar las gestiones adelantadas a través de la acción AME-515, a fin de normalizar el mayor número de bienes posible.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 y sus correspondientes gestiones.</t>
    </r>
  </si>
  <si>
    <r>
      <rPr>
        <b/>
        <sz val="11"/>
        <color theme="1"/>
        <rFont val="Arial Narrow"/>
        <family val="2"/>
      </rPr>
      <t>11/10/2021.</t>
    </r>
    <r>
      <rPr>
        <sz val="11"/>
        <color theme="1"/>
        <rFont val="Arial Narrow"/>
        <family val="2"/>
      </rPr>
      <t xml:space="preserve"> La Subdirección de Sistemas de Información de Tierras allegó 8 correos electrónicos relacionados con la revisión realizada a la información remitida por las Dependencias con miras al reporte institucional en SINERGIA, así mismo, aportó 2 correos electrónicos a través de los cuales hace entrega de la información a la Oficina de Planeación.
En atención a las evidencias allegadas la acción de mejora presentó cumplimiento, toda vez que, se observaron soportes relacionados con la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En atención a lo observado por Ente de control en el Hallazgo 1 la Agencia formuló 3 acciones de mejora (AME-533, AME-534 y AME-535), las cuales con corte al presente seguimiento se observó su ejecución total, sin embargo, se sugiere analizar si a través de la implementación de las acciones enunciadas se dio tratamiento a lo enunciado por la CGR, en cuanto a la obligación de la ANT de utilizar el RESO como herramienta para identificar a los beneficiarios del Fondo de Tierras para la Reforma Rural Integral, así como, que de las 1021 adjudicaciones realizadas a través de la subcuenta de población campesina, solo 852 corresponden a sujetos de ordenamiento inscritos en el RESO.
</t>
    </r>
  </si>
  <si>
    <r>
      <rPr>
        <b/>
        <sz val="11"/>
        <color theme="1"/>
        <rFont val="Arial Narrow"/>
        <family val="2"/>
      </rPr>
      <t>14/10/2021.</t>
    </r>
    <r>
      <rPr>
        <sz val="11"/>
        <color theme="1"/>
        <rFont val="Arial Narrow"/>
        <family val="2"/>
      </rPr>
      <t xml:space="preserve">  La Dirección de Acceso a Tierras indicó que, la acción de mejora se encuentra planificada para inicio de ejecución  el 2021/02/01 y finalización 2022/06/30. Se anexan soportes de seguimiento.
La acción de mejora se encuentra en términos, su periodo de ejecución fue planificado del 1/02/2021 al 30/06/2022, por lo cual, se solicita que, para el próximo seguimiento a planes de mejoramiento, se alleguen avances relacionados con la unidad de medida establecida, a saber, actas, de reuniones de análisis con los actores involucrados y  Formalización de las actualizaciones acordadas.</t>
    </r>
  </si>
  <si>
    <r>
      <rPr>
        <b/>
        <sz val="11"/>
        <color theme="1"/>
        <rFont val="Arial Narrow"/>
        <family val="2"/>
      </rPr>
      <t xml:space="preserve">14/10/2021.  </t>
    </r>
    <r>
      <rPr>
        <sz val="11"/>
        <color theme="1"/>
        <rFont val="Arial Narrow"/>
        <family val="2"/>
      </rPr>
      <t xml:space="preserve">La Subdirección de Administración de Tierras de la Nación informó que, mediante los radicados ANT 20214301267741 y 20214301267671 se oficio a Catastro Antioquia y al IGAC, solicitando los certificados catastrales de los predios identificados con valor CERO.
Respecto a lo anterior, se observaron los siguientes documentos:
</t>
    </r>
    <r>
      <rPr>
        <b/>
        <u/>
        <sz val="11"/>
        <color theme="1"/>
        <rFont val="Arial Narrow"/>
        <family val="2"/>
      </rPr>
      <t>IGAC</t>
    </r>
    <r>
      <rPr>
        <sz val="11"/>
        <color theme="1"/>
        <rFont val="Arial Narrow"/>
        <family val="2"/>
      </rPr>
      <t xml:space="preserve">
</t>
    </r>
    <r>
      <rPr>
        <b/>
        <sz val="11"/>
        <color theme="1"/>
        <rFont val="Arial Narrow"/>
        <family val="2"/>
      </rPr>
      <t>31/03/2021</t>
    </r>
    <r>
      <rPr>
        <sz val="11"/>
        <color theme="1"/>
        <rFont val="Arial Narrow"/>
        <family val="2"/>
      </rPr>
      <t xml:space="preserve">, Comunicación Oficial 20214300305531 solicitud certificados catastrales de 117 bienes baldíos. No obstante, el anexo vinculado en Orfeo relaciona 65 bienes baldíos.  Certificado de comunicación electrónica : E43641271-S del 06/04/2021.
</t>
    </r>
    <r>
      <rPr>
        <b/>
        <sz val="11"/>
        <color theme="1"/>
        <rFont val="Arial Narrow"/>
        <family val="2"/>
      </rPr>
      <t>29/09/2021</t>
    </r>
    <r>
      <rPr>
        <sz val="11"/>
        <color theme="1"/>
        <rFont val="Arial Narrow"/>
        <family val="2"/>
      </rPr>
      <t xml:space="preserve">, Comunicación Oficial 20214301267741 solicitud certificados catastrales de 7 bienes baldíos.  Sin embargo, el certificado de comunicación electrónica indica que el mensaje no fue entregado.
</t>
    </r>
    <r>
      <rPr>
        <b/>
        <u/>
        <sz val="11"/>
        <color theme="1"/>
        <rFont val="Arial Narrow"/>
        <family val="2"/>
      </rPr>
      <t>CATASTRO ANTIOQUIA</t>
    </r>
    <r>
      <rPr>
        <sz val="11"/>
        <color theme="1"/>
        <rFont val="Arial Narrow"/>
        <family val="2"/>
      </rPr>
      <t xml:space="preserve">
</t>
    </r>
    <r>
      <rPr>
        <b/>
        <sz val="11"/>
        <color theme="1"/>
        <rFont val="Arial Narrow"/>
        <family val="2"/>
      </rPr>
      <t xml:space="preserve">31/03/2021, </t>
    </r>
    <r>
      <rPr>
        <sz val="11"/>
        <color theme="1"/>
        <rFont val="Arial Narrow"/>
        <family val="2"/>
      </rPr>
      <t xml:space="preserve">Comunicación Oficial 20214300305491 solicitud certificados catastrales de 65 bienes baldíos.  Certificado de comunicación electrónica E43641142-S del 06/04/2021.
</t>
    </r>
    <r>
      <rPr>
        <b/>
        <sz val="11"/>
        <color theme="1"/>
        <rFont val="Arial Narrow"/>
        <family val="2"/>
      </rPr>
      <t>29/09/2021</t>
    </r>
    <r>
      <rPr>
        <sz val="11"/>
        <color theme="1"/>
        <rFont val="Arial Narrow"/>
        <family val="2"/>
      </rPr>
      <t>,  Comunicación Oficial 20214301267671 solicitud certificados catastrales de 2 bienes baldíos.  Certificado de comunicación electrónica E57553869-S del 04/10/2021.
En atención a los avances de gestión y evidencias allegadas, la acción de mejora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
La Oficina de Control Interno solicita para el próximo seguimiento a planes de mejoramiento se allegue la relación de bienes (Baldíos, cedidos por en el Incoder, adquiridos por la ANT, predios integrados al patrimonio y transferidos por la SAE) que a la fecha se encuentren ingresados a la contabilidad con valor 0.</t>
    </r>
  </si>
  <si>
    <r>
      <rPr>
        <b/>
        <sz val="11"/>
        <color theme="1"/>
        <rFont val="Arial Narrow"/>
        <family val="2"/>
      </rPr>
      <t>11/10/2021.</t>
    </r>
    <r>
      <rPr>
        <sz val="11"/>
        <color theme="1"/>
        <rFont val="Arial Narrow"/>
        <family val="2"/>
      </rPr>
      <t xml:space="preserve">  La Subdirección de Planeación Operativa allegó evidencias relacionadas con la actualización de la forma POSPR-F-003 PLAN DE ORDENAMIENTO SOCIAL DE LA
PROPIEDAD RURAL - OPERATIVO versión 5 del 09/06/2021, la cual incluye el numeral 2.1.9.3 Participación desde el enfoque diferencial, donde se indica el deber de darse especial atención a la caracterización y análisis de la situación de las mujeres y su relación con la propiedad en el territorio a partir de la información primaria y/o secundaria disponible. Respecto al POSPR Consolidado se suministraron evidencias de avances de gestión para su actualización.
La acción de mejora presentó avances físicos documentados, toda vez que, se evidenció 1 de las 2 plantillas POSPR a actualizar, a saber, forma POSPR-F-003 PLAN DE ORDENAMIENTO SOCIAL DE LA PROPIEDAD RURAL - OPERATIVO versión 5 del 09/06/2021, la cual  incluye el deber de darse especial atención a la caracterización y análisis de la situación de las mujeres y su relación con la propiedad en el territorio a partir de la información primaria y/o secundaria disponible.
Se recomienda analizar si a partir de la actualización de las formas de POSPR Operativo - Consolidado, se garantiza que los documentos de formulación y consolidación del POSPR del municipio de Ovejas contemplen de manera directa el punto sobre enfoque de género. </t>
    </r>
  </si>
  <si>
    <r>
      <t>11/10/2021.</t>
    </r>
    <r>
      <rPr>
        <sz val="11"/>
        <color theme="1"/>
        <rFont val="Arial Narrow"/>
        <family val="2"/>
      </rPr>
      <t xml:space="preserve">  La Dirección de Ordenamiento Social de la Propiedad allegó borrador del POSPR-P-003 MONITOREO Y SEGUIMIENTO A LA FORMULACIÓN, IMPLEMENTACIÓN Y ACTUALIZACIÓN DE LOS PLANES DE ORDENAMIENTO SOCIAL DE LA PROPIEDAD RURAL,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La acción de mejora presentó avances de gestión documentados, se espera que para el próximo seguimiento se allegue el procedimiento POSPR-P-003 actualizado.</t>
    </r>
  </si>
  <si>
    <r>
      <rPr>
        <b/>
        <sz val="11"/>
        <color theme="1"/>
        <rFont val="Arial Narrow"/>
        <family val="2"/>
      </rPr>
      <t xml:space="preserve">11/10/2021. </t>
    </r>
    <r>
      <rPr>
        <sz val="11"/>
        <color theme="1"/>
        <rFont val="Arial Narrow"/>
        <family val="2"/>
      </rPr>
      <t xml:space="preserve"> La Subdirección de Planeación Operativa suministró avances de gestión documentados en cuanto a la normalización y estandarización de tipologías documentales en las series misionales relacionadas al “procedimiento Único” y que inicialmente son gestionadas por las siguientes dependencias: 210 Subdirección de Planeación Operativa, 310 Subdirección de Seguridad Jurídica y  410 Subdirección de Acceso a Tierras en Zonas Focalizadas relacionados, a saber, Acta del 02/09/2021, Correo del 30/07/2021, Citación reunión 03/08/2021.
La acción de mejora se encuentra en términos, presentó avances de gestión documentados y su ejecución finaliza el 31/12/2021, en concordancia con lo anterior y a fin de evaluar su eficacia,  se solicita que, para el próximo seguimiento a planes de mejoramiento, se allegue la Tabla de retención documental actualizada.</t>
    </r>
  </si>
  <si>
    <r>
      <rPr>
        <b/>
        <sz val="11"/>
        <color theme="1"/>
        <rFont val="Arial Narrow"/>
        <family val="2"/>
      </rPr>
      <t>11/10/2021.</t>
    </r>
    <r>
      <rPr>
        <sz val="11"/>
        <color theme="1"/>
        <rFont val="Arial Narrow"/>
        <family val="2"/>
      </rPr>
      <t xml:space="preserve">  La Subdirección de Planeación Operativa informó que la capacitación sobre contratos de uso se realizó el 8 de julio de 2021. Depurándose la lista de asistentes con el fin evidenciar que participaron diferentes miembros de los 4 socios estratégicos: FAO, OIM, PNUD y PNTP-USAID, cumpliendo así con la unidad de medida ya que esta cuenta por cada socio.
En cuanto lo enunciado, se observó listado de asistencia del 08/07/2021 donde se relaciona la participación de personal de OIM, PNUD,FAO y SUYO, así mismo, se suministró como memoria de la actividad la presentación de temática "Otorgamiento de Derechos de Uso - Acuerdo 58 de 2018 y Acuerdo 118 de 2020".
La acción de mejora presentó cumplimiento, toda vez que, se observó la capacitación a los socios sobre la ruta de asignación de derechos de uso en sabanas y playones comunales, sin embargo, se recomienda fortalecer la formulación de acciones de mejora.  Por otra parte, se sugiere analizar si, a partir de la implementación de la acción de mejora, el POSPR de Ovejas incluye lo relacionado con la  asignación de derechos de uso en sabanas y playones comunales.</t>
    </r>
  </si>
  <si>
    <r>
      <rPr>
        <b/>
        <sz val="11"/>
        <color theme="1"/>
        <rFont val="Arial Narrow"/>
        <family val="2"/>
      </rPr>
      <t>15/10/2021.</t>
    </r>
    <r>
      <rPr>
        <sz val="11"/>
        <color theme="1"/>
        <rFont val="Arial Narrow"/>
        <family val="2"/>
      </rPr>
      <t xml:space="preserve"> La Subdirección de Acceso a Tierras por Demanda y Descongestión indicó que, la idea presentada por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adquiridos.  Estos talleres se desarrollaron en el departamento de vichada, municipio la primavera los días 10 y 11 de julio de 2021 y toda la información relacionada con ellos como su estructura, cronograma y resultados se encuentran en el documento denominado INFORME DE EJECUCIÓN - ESTRATEGIA DE GESTIÓN DEL CONOCIMIENTO.
Respecto a lo anterior, se observó Informe de ejecución estrategia de gestión del conocimiento, el cual contiene el desarrollo de 5 talleres a partir de la metodología aprobada.
En atención a los avances de gestión y evidencias allegadas, la acción de mejora presentó cumplimiento, dado que, se observó las memorias de los talleres de empoderamiento.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</si>
  <si>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12/10/2021.</t>
    </r>
    <r>
      <rPr>
        <sz val="11"/>
        <color theme="1"/>
        <rFont val="Arial Narrow"/>
        <family val="2"/>
      </rPr>
      <t xml:space="preserve"> La Subdirección de Sistemas de Información de Tierras indicó que, se sigue con la consolidación de los datos de los servidores  públicos, contratistas y colaboradores capacitados sobre diligenciamiento de FISO con enfoque de genero.
Frente a lo enunciado, se allego archivo Excel con la relación de capacitaciones brindadas, fecha, nombre, genero y facilitador.
La acción de mejora se encuentra en términos, su ejecución finaliza el 24/12/2021, en concordancia con lo anterior y a fin de evaluar su eficacia,  se solicita que, para el próximo seguimiento a planes de mejoramiento, se allegue la Ficha técnica del indicador y su publicación. </t>
    </r>
  </si>
  <si>
    <r>
      <rPr>
        <b/>
        <sz val="11"/>
        <color theme="1"/>
        <rFont val="Arial Narrow"/>
        <family val="2"/>
      </rPr>
      <t xml:space="preserve">13/10/2021. </t>
    </r>
    <r>
      <rPr>
        <sz val="11"/>
        <color theme="1"/>
        <rFont val="Arial Narrow"/>
        <family val="2"/>
      </rPr>
      <t xml:space="preserve"> La Secretaría General informó que, se expidió el memorando No. 20216000286833 del 15 de septiembre de 2021, en el cual se dictan los "Lineamientos para la suscripción y ejecución de los Convenios de Cooperación Internacional, celebrados o que se celebren en virtud de lo dispuesto en el artículo 20 de la Ley 1150 de 2007"; el lineamiento fue enviado a través de l aplicativo Orfeo y socializado por intermedio del correo electrónico de la Secretaría y enviado a todas las dependencias de la Agencia.
Frente a lo reportado, se observó memorando 20216000286833 del 15/09/2021 a través del cual se imparte lineamientos que deben ser observados y aplicados por todos los actores intervinientes en la planificación, suscripción y ejecución de los convenios de cooperación internacional.  Los lineamientos impartidos están relacionados con la Etapa de planificación - precontractual, donde se exhorta la obligatoriedad de incluir el siguiente texto “Para efectos de tener la correspondiente soportabilidad del gasto de los recursos del convenio, el (COOPERANTE) entregará dentro de la periodicidad que determine el comité técnico operativo los documentos de soporte de pago (documento contable2), que serán revisados
conjuntamente, a efectos de los informes correspondientes, los cuales serán anexos al informe técnico y financiero. Las jornadas de revisión y la estructura del informe que deberá rendirse como anexo, serán definidos en el primer comité técnico operativo que se realice, y los cambios que se requieran respecto de dichos informes se aprobarán en esta instancia”.  En cuanto a la Etapa contractual y post contractual, se deberá realizar mesas de trabajo de orden financiero previa a las sesiones del comité operativo de seguimiento con el propósito de revisar el estado de ejecución financiera y material del convenio, así como, elaborar un formato de seguimiento presupuestal en el cual deberá registrase el seguimiento presupuestal a nivel de documento contable con el fin de que se especifique lo comprometido, lo ejecutado y lo pagado por cada una de las actividades de las líneas estratégicas aprobadas en el
POA y presupuesto, una vez aprobado, por el supervisor en el comité técnico operativo el avance técnico y financiero del convenio, se procederá al diligenciamiento
del formato GEFIN-F-019, el cual deberá remitirse al área contable de la Subdirección Administrativa y Financiera – SAF, para lo de su competencia, finalmente, incorporar estos registros en el expediente contractual.
El memorando en mención fue comunicado a las partes interesadas a través de ORFEO y correo electrónico del 16/09/2021.
En atención a los avances de gestión y evidencias allegadas, la acción de mejora presentó cumplimiento, toda vez que, se observó la comunicación a las dependencias, sobre los lineamientos definidos para convenios internacionales.</t>
    </r>
  </si>
  <si>
    <r>
      <rPr>
        <b/>
        <sz val="11"/>
        <color theme="1"/>
        <rFont val="Arial Narrow"/>
        <family val="2"/>
      </rPr>
      <t xml:space="preserve">15/10/2021.  </t>
    </r>
    <r>
      <rPr>
        <sz val="11"/>
        <color theme="1"/>
        <rFont val="Arial Narrow"/>
        <family val="2"/>
      </rPr>
      <t>La Subdirección de Administración de Tierras de la Nación mediante memorando 20214100226173 del 06/08/2021 allegó a la Oficina de Control Interno el Informe final proyecto C1-CAU-POP-019 “PREDIO EL MEDIECITO”, en el cual se concluye que la competencia que le asiste a la Agencia, en este caso, y en el marco del Decreto Ley 2363 de 2015 es la culminación de los procesos de acceso a tierras que inició el extinto INCODER, que para el caso bajo análisis, obedece a la implementación del proyecto productivo, siempre y cuando se apliquen los principios participativos de la comunidad adjudicataria de los inmuebles en la destinación de estos recursos.  Así mismo, se reitera que el predio MEDIECITO, no es de propiedad de la Agencia Nacional de Tierras, ni existe nexo causal entre el actuar de la Agencia y la invasión de la comunidad indígena. Igualmente resalta que, la Dirección de Asuntos Étnicos y la Subdirección de Zonas Focalizadas, ha buscado alternativas de solución, tendiente a colaborar a los campesinos propietarios a recuperar su predio, pero lo procedente es que ellos como legitimados intenten las acciones posesorias a que haya lugar, para buscar el restablecimiento de sus derechos de propiedad. Finalmente, indica que, la Subdirección de Acceso a Tierras en Zonas Focalizadas, únicamente cuenta con los recursos disponibles para la ejecución del proyecto productivo, el cual asciende a la suma de $53.361.718 M/cte, recursos que se encuentran en cabeza de las 13 familias propietarias y beneficiarias del Proyecto C1-CAU-POP-019, dinero que se encuentra en las cuentas de acreedores varios, de acuerdo con el acta de entrega No. 214 de 06 de diciembre de 2016 con el número de documento DTN 817, del extinto INCODER a la Agencia Nacional de Tierras.
En atención a las evidencias aportadas, la acción de mejora presentó cumplimiento, toda vez que, se observó el informe que contiene las actuaciones adelantadas por la ANT dentro de sus competencias frente al acercamiento de las dos comunidades.</t>
    </r>
  </si>
  <si>
    <r>
      <rPr>
        <b/>
        <sz val="11"/>
        <color theme="1"/>
        <rFont val="Arial Narrow"/>
        <family val="2"/>
      </rPr>
      <t>08/10/2021</t>
    </r>
    <r>
      <rPr>
        <sz val="11"/>
        <color theme="1"/>
        <rFont val="Arial Narrow"/>
        <family val="2"/>
      </rPr>
      <t>.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</si>
  <si>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08/10/2021.</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</si>
  <si>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 xml:space="preserve">08/10/2021. </t>
    </r>
    <r>
      <rPr>
        <sz val="11"/>
        <color theme="1"/>
        <rFont val="Arial Narrow"/>
        <family val="2"/>
      </rPr>
      <t xml:space="preserve"> La Contraloría General de la República el 31/08/2021 comunicó a la Agencia el informe final de auditoría, para lo cual la dependencias interlocutora (Dirección de Acceso a Tierras) allegó el 08/10/2021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2161102021-08-31 del 08/10/2021.</t>
    </r>
  </si>
  <si>
    <r>
      <rPr>
        <b/>
        <sz val="11"/>
        <color theme="1"/>
        <rFont val="Arial Narrow"/>
        <family val="2"/>
      </rPr>
      <t>01/10/2021</t>
    </r>
    <r>
      <rPr>
        <sz val="11"/>
        <color theme="1"/>
        <rFont val="Arial Narrow"/>
        <family val="2"/>
      </rPr>
      <t>. El 23/08/2021 bajo radicado 20216200993662 la Agencia recibió de la Contraloría General de la República el informe final de auditoría, para lo cual la dependencia interlocutora (Dirección de Asuntos Étnicos) mediante correo electrónico del 17/09/2021 allegó el plan de mejoramiento consolidado formulado por las dependencias técnicas encargadas de dar tratamiento a los hallazgos observados por el Ente de control.  Respecto a lo anterior, la Oficina de Control Interno procedió a suscribir el plan de mejoramiento a través de SIRECI generando el acuse de aceptación de rendición 2161102021-08-231 del 17/09/2021.</t>
    </r>
  </si>
  <si>
    <t>29092021: Se remitieron los cinco informes de supervisión a la OCI, a la fecha se está tramitando el informe final y acta de liquidación del convenio en cuestión.</t>
  </si>
  <si>
    <r>
      <t xml:space="preserve">29092021: Se elaboró el informe (ficha técnica del expediente) correspondiente al primer  trimestre, determinando el estado actual de la solicitud de titulación colectiva para el Consejo Comunitario Bocas del </t>
    </r>
    <r>
      <rPr>
        <sz val="11"/>
        <rFont val="Arial Narrow"/>
        <family val="2"/>
      </rPr>
      <t>Rio Turbo  en el marco del Plan de Atención para comunidades negras, el cual se anexa como evidencia.
De igual manera, se encuentra incluido en el Sistema de Gestión documental Orfeo en el expediente de Titulación Colectiva No. 201851009999800015E.</t>
    </r>
    <r>
      <rPr>
        <sz val="11"/>
        <color theme="1"/>
        <rFont val="Arial Narrow"/>
        <family val="2"/>
      </rPr>
      <t xml:space="preserve">
</t>
    </r>
  </si>
  <si>
    <t>29092021: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t>
  </si>
  <si>
    <t>21092021: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t>
  </si>
  <si>
    <t>29092021: Acción de mejora en gestión, se proyectó la actualización del procedimiento de constitución articulado con el procedimiento de compra directa de predios (adquisición de predios) de resguardos  indígenas, el cual se encuentra actualmente en revisión de la Subdirección de Asuntos Étnicos para su posterior aprobación y publicación.</t>
  </si>
  <si>
    <t xml:space="preserve">29092021: Acción de mejora en gestión, se proyectó la actualización del procedimiento de constitución de resguardos  indígenas, fortaleciendo la actividad de subsanación de las observaciones presentadas por el Ministerio del Interior. Actualmente este procedimiento se encuentra en revisión de la Subdirección de Asuntos Étnicos para su posterior aprobación y publicación.
</t>
  </si>
  <si>
    <r>
      <t xml:space="preserve">29092021: Acción de mejora ejecutada, para soportar su cumplimiento se anexa: 1. informe explicativo de como el proyecto está ajustado, 2.Cadena de valor 2021; 3. Documento Técnico del Proyecto de Inversión 2021; 4. Guia DEST-I-002 Criterios para la priorización de los procedimientos del plan de atención y metas de los proyectos de inversión de la Dirección Asuntos Étnicos; </t>
    </r>
    <r>
      <rPr>
        <sz val="11"/>
        <color rgb="FFFF0000"/>
        <rFont val="Arial Narrow"/>
        <family val="2"/>
      </rPr>
      <t>5. Documento Plan de titulación colectiva</t>
    </r>
    <r>
      <rPr>
        <sz val="11"/>
        <rFont val="Arial Narrow"/>
        <family val="2"/>
      </rPr>
      <t xml:space="preserve">; 6. Reformulación del Proyecto Horizonte 2022 a 2025 (cadena de valor y documento técnico).
</t>
    </r>
  </si>
  <si>
    <t xml:space="preserve">29092021: Acción ejecutada, se elaboró el Plan de Formalización para beneficiar a los pueblos y comunidades indígenas, se socializó con la Dirección y Subdirección de Asuntos Étnicos; como soporte se anexa el documento antes citado. </t>
  </si>
  <si>
    <t xml:space="preserve">21092021: A la fecha se cuentan con tres informes de avance al cronograma de actividades para la implementación del SIT en Comunidades Indígenas, correspondiente al cumplimiento en un 50% de la acción de mejora. Se anexa informes de la gestión realizada. </t>
  </si>
  <si>
    <t>29092021:  Actividad en gestión, se anexa base de datos de hectáreas entregadas a la fecha.</t>
  </si>
  <si>
    <t>29092021: Acción ejecutada, se aporta el formulario FISO Étnico actualizado a junio 2021.</t>
  </si>
  <si>
    <t xml:space="preserve">29092021: Acción ejecutada, se diseñó, elaboró, socializó y se tiene como documento controlado en el Sistema Integral de Gestión la Guia operativa para la implementación para las iniciativas comunitarias con enfoque diferencial étnico, enfoque de género, asociadas al componente de formalización de tierras, codificación ACCTI-G-005 del 21/sept/2021. Se anexa soporte de la Guía. </t>
  </si>
  <si>
    <t>29092021: Esta acción de mejora se da por ejecutada, toda vez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t>
  </si>
  <si>
    <t>29092021: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t>
  </si>
  <si>
    <t xml:space="preserve">29092021: Acción en gestión: se han remitido a la Subidrección Administrativa y financiera, los siguientes Informes de Ejecución Financiera de Convenios (Formato GEFIN-F-019), anexos a este archivo como evidencia:
1. Convenio 1170/2019 Amazon Conservation Team ACT remitido con memorando  20215000266203 del 31082021.
2. Convenio 1251/2021 ASOCIT, remitido con memorando 20215000226693 del 06/agosto/2021.
3. Convenio 1550/2020 FUNDACIÓN PARA EL DESARROLLO REGIONAL DEL PACÍFICO- FDRP, remitido con memorando 20215000188783 del 14/07/2021.
</t>
  </si>
  <si>
    <r>
      <t>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t>
    </r>
    <r>
      <rPr>
        <sz val="11"/>
        <color rgb="FFFF0000"/>
        <rFont val="Arial Narrow"/>
        <family val="2"/>
      </rPr>
      <t xml:space="preserve"> </t>
    </r>
  </si>
  <si>
    <t>21092021: Acción en gestión, a la fecha se está revisando el instructivo para analizar  los criterios de priorización y  estudiar la posibilidad o no de ponderación.</t>
  </si>
  <si>
    <t>21092021: A la fecha se está articulando con la Subdirección Administrativa y Financiera, Subdirección de Administración de Tierras de la Nación y Dirección de Asuntos Étnicos, para llevar a cabo la mesa técnica.</t>
  </si>
  <si>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r>
      <rPr>
        <b/>
        <sz val="11"/>
        <color theme="1"/>
        <rFont val="Arial Narrow"/>
        <family val="2"/>
      </rPr>
      <t>La verificación de la presente actividad fue adelantada por la profesional Lila María Guzmán.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11/05/2021.</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02/03/2021. </t>
    </r>
    <r>
      <rPr>
        <sz val="11"/>
        <color theme="1"/>
        <rFont val="Arial Narrow"/>
        <family val="2"/>
      </rPr>
      <t xml:space="preserve">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t>
    </r>
    <r>
      <rPr>
        <b/>
        <sz val="11"/>
        <color theme="1"/>
        <rFont val="Arial Narrow"/>
        <family val="2"/>
      </rPr>
      <t xml:space="preserve">15/03/2021. </t>
    </r>
    <r>
      <rPr>
        <sz val="11"/>
        <color theme="1"/>
        <rFont val="Arial Narrow"/>
        <family val="2"/>
      </rPr>
      <t xml:space="preserve">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</si>
  <si>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t>
    </r>
    <r>
      <rPr>
        <b/>
        <sz val="11"/>
        <color theme="1"/>
        <rFont val="Arial Narrow"/>
        <family val="2"/>
      </rPr>
      <t xml:space="preserve">La verificación de la presente actividad fue adelantada por la contratista Eliana Paola Castro Arrieta.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08/06/2021.  </t>
    </r>
    <r>
      <rPr>
        <sz val="11"/>
        <color theme="1"/>
        <rFont val="Arial Narrow"/>
        <family val="2"/>
      </rPr>
      <t xml:space="preserve">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30/04/2021.  </t>
    </r>
    <r>
      <rPr>
        <sz val="11"/>
        <color theme="1"/>
        <rFont val="Arial Narrow"/>
        <family val="2"/>
      </rPr>
      <t xml:space="preserve">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t>
    </r>
    <r>
      <rPr>
        <b/>
        <sz val="11"/>
        <color theme="1"/>
        <rFont val="Arial Narrow"/>
        <family val="2"/>
      </rPr>
      <t>REFLEXIONES FRENTE AL HALLAZGO:</t>
    </r>
    <r>
      <rPr>
        <sz val="11"/>
        <color theme="1"/>
        <rFont val="Arial Narrow"/>
        <family val="2"/>
      </rPr>
      <t xml:space="preserve">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</si>
  <si>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La verificación de la presente actividad fue adelantada por el contratista Sergio Alejandro Matiz Parra.
17/06/2021.</t>
    </r>
    <r>
      <rPr>
        <sz val="11"/>
        <color theme="1"/>
        <rFont val="Arial Narrow"/>
        <family val="2"/>
      </rPr>
      <t xml:space="preserve">  La Dirección de Asuntos Étnicos allegó memorando bajo radicado 20215000159263 a través del cual suministró la matriz de solicitud de eventualidades, a fin que sea puesta a consideración del Comité Institucional de Coordinación de Control Interno. 
</t>
    </r>
    <r>
      <rPr>
        <b/>
        <sz val="11"/>
        <color theme="1"/>
        <rFont val="Arial Narrow"/>
        <family val="2"/>
      </rPr>
      <t xml:space="preserve">11/05/2021. </t>
    </r>
    <r>
      <rPr>
        <sz val="11"/>
        <color theme="1"/>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t>
    </r>
    <r>
      <rPr>
        <b/>
        <sz val="11"/>
        <color theme="1"/>
        <rFont val="Arial Narrow"/>
        <family val="2"/>
      </rPr>
      <t xml:space="preserve">29/04/2021. </t>
    </r>
    <r>
      <rPr>
        <sz val="11"/>
        <color theme="1"/>
        <rFont val="Arial Narrow"/>
        <family val="2"/>
      </rPr>
      <t xml:space="preserve">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t>
    </r>
    <r>
      <rPr>
        <b/>
        <sz val="11"/>
        <color theme="1"/>
        <rFont val="Arial Narrow"/>
        <family val="2"/>
      </rPr>
      <t>REFLEXIONES DEL HALLAZGO</t>
    </r>
    <r>
      <rPr>
        <sz val="11"/>
        <color theme="1"/>
        <rFont val="Arial Narrow"/>
        <family val="2"/>
      </rPr>
      <t xml:space="preserve">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</si>
  <si>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30/12/2021.</t>
    </r>
  </si>
  <si>
    <r>
      <rPr>
        <b/>
        <sz val="11"/>
        <color theme="1"/>
        <rFont val="Arial Narrow"/>
        <family val="2"/>
      </rPr>
      <t>15/10/2021.</t>
    </r>
    <r>
      <rPr>
        <sz val="11"/>
        <color theme="1"/>
        <rFont val="Arial Narrow"/>
        <family val="2"/>
      </rPr>
      <t xml:space="preserve"> La Subdirección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</si>
  <si>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reportó que, acción de mejora en gestión, se proyectó la actualización del procedimiento de constitución, ampliación, saneamiento y reestructuración de resguardos  indígenas.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</si>
  <si>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15/10/2021.</t>
    </r>
    <r>
      <rPr>
        <sz val="11"/>
        <color theme="1"/>
        <rFont val="Arial Narrow"/>
        <family val="2"/>
      </rPr>
      <t xml:space="preserve">  La Dirección de Asuntos Étnicos indicó que, acción de mejora en gestión, se proyectó la actualización del procedimiento de protección y seguridad jurídica de territorios ancestrales de comunidades Indígenas, donde se incluye la actividad de  formas subsidiarias a la notificación personal, señaladas en el CPACA y la forma en que se opera en el momento de ejecutar en el procedimiento. Actualmente este procedimiento se encuentra en revisión de la Subdirección de Asuntos Étnicos para su posterior aprobación y publicación.
La acción de mejora se encuentra en términos, su ejecución finaliza el 31/12/2021.</t>
    </r>
  </si>
  <si>
    <r>
      <rPr>
        <b/>
        <sz val="11"/>
        <color theme="1"/>
        <rFont val="Arial Narrow"/>
        <family val="2"/>
      </rPr>
      <t xml:space="preserve">13/07/2021. </t>
    </r>
    <r>
      <rPr>
        <sz val="11"/>
        <color theme="1"/>
        <rFont val="Arial Narrow"/>
        <family val="2"/>
      </rPr>
      <t xml:space="preserve">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http://intranet.agenciadetierras.gov.co/wp-content/uploads/2020/02/FISO_Etnico_2020_v3.pdf</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</si>
  <si>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Narrow"/>
        <family val="2"/>
      </rPr>
      <t>15/10/2021.</t>
    </r>
    <r>
      <rPr>
        <sz val="11"/>
        <color theme="1"/>
        <rFont val="Arial Narrow"/>
        <family val="2"/>
      </rPr>
      <t xml:space="preserve">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</si>
  <si>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13/07/2021. L</t>
    </r>
    <r>
      <rPr>
        <sz val="11"/>
        <color theme="1"/>
        <rFont val="Arial Narrow"/>
        <family val="2"/>
      </rPr>
      <t>a acción de mejora presentó cumplimiento, dado que, se observó la depuración de la base de predios del FNT en un 98%.  Sin embargo, la OCI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</si>
  <si>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 xml:space="preserve">18/10/2021. </t>
    </r>
    <r>
      <rPr>
        <sz val="11"/>
        <color theme="1"/>
        <rFont val="Arial Narrow"/>
        <family val="2"/>
      </rPr>
      <t xml:space="preserve"> La Dirección de Asuntos Étnicos allegó la cadena de valor perteneciente al proyecto de inversión 2021 y 2022-2025, indicando respecto a este último que, una vez la oficina asesora de planeación informe el valor de la cuota asignada para los proyectos de la DAE, se procederá a realizar la jornada de planeación al interior de la dependencia para calcular nuevas metas, indicadores y distribución del presupuesto en cadena de valor y actualizará la plataforma SUIFP-DNP; sin embargo, al final de año con el decreto de liquidación que expide el Ministerio de Hacienda y Crédito Público se procederá a remitir para aprobación nuevamente los proyectos a cargo.  Por otra parte, suministró el documento Plan de Titulaciones Colectivas, indicando que su fin es establecer una planeación estratégica más ajustada y acertada a cada uno de los productos de los proyectos de inversión, esto teniendo como soporte el diagnóstico elaborado en el documento en mención.
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</si>
  <si>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En atención a los avances de gestión y evidencias suministradas, la acción de mejora presentó cumplimiento, toda vez que, se observó el proyecto de inversión ajustado.</t>
    </r>
  </si>
  <si>
    <r>
      <rPr>
        <b/>
        <sz val="11"/>
        <color theme="1"/>
        <rFont val="Arial Narrow"/>
        <family val="2"/>
      </rPr>
      <t xml:space="preserve">18/10/2021. </t>
    </r>
    <r>
      <rPr>
        <sz val="11"/>
        <color theme="1"/>
        <rFont val="Arial Narrow"/>
        <family val="2"/>
      </rPr>
      <t xml:space="preserve"> La Dirección de Asuntos Étnicos indicó que,  se generó el informe que permite dar cuenta de las actuaciones adelantadas por la ANT dentro de sus competencias hasta la presentación de la Querella Policiva, informe remitido a la Oficina de Control Interno con memorando No.20215000254903 del 24/08/2021 y a la Oficina Inspectora de Gestión de Tierras con memorando 20215000254943 del 24082021 . Este informe se incluyó tanto en el expediente de adquisición No.201850000899800564E, como en el  de la solicitud de Titulación Colectiva No. 201851009999800015E.
Respecto a lo enunciado, se observó memorando 20215000254903 del 24/08/2021 mediante el cual se comunicó a la OCI el informe sobre las actividades adelantadas frente a la situación del Predio Yarumal.  Dicho documento incorpora las actuaciones del INCODER y gestiones de la ANT, tales como, actualización del avaluó practicado por el IGAC, concepto de viabilidad jurídica, querella policial, entre otras.
En atención a los avances de gestión y evidencias allegadas, la acción de mejora presentó cumplimiento, toda vez que, se observó el  informe que da cuenta de las actuaciones adelantadas por la ANT dentro de sus competencias hasta la presentación de la Querella Policiva.</t>
    </r>
  </si>
  <si>
    <r>
      <rPr>
        <b/>
        <sz val="11"/>
        <color theme="1"/>
        <rFont val="Arial Narrow"/>
        <family val="2"/>
      </rPr>
      <t>18/10/2021.</t>
    </r>
    <r>
      <rPr>
        <sz val="11"/>
        <color theme="1"/>
        <rFont val="Arial Narrow"/>
        <family val="2"/>
      </rPr>
      <t xml:space="preserve"> la acción de mejora presentó cumplimiento, toda vez que, se observó el  informe que da cuenta de las actuaciones adelantadas por la ANT dentro de sus competencias hasta la presentación de la Querella Policiva.</t>
    </r>
  </si>
  <si>
    <t xml:space="preserve">29092021: Acción de mejora en gestión, se remite informe trimestral (Ficha técnica) a corte septiembre de los Resguardos ASEIMPOME y LA VICTORIA que permite dar cuenta de las actuaciones adelantadas en los procedimientos asociados al plan de acción. Se anexa soporte de la gestión realizada. </t>
  </si>
  <si>
    <r>
      <rPr>
        <b/>
        <sz val="11"/>
        <color theme="1"/>
        <rFont val="Arial Narrow"/>
        <family val="2"/>
      </rPr>
      <t>18/10/2021.</t>
    </r>
    <r>
      <rPr>
        <sz val="11"/>
        <color theme="1"/>
        <rFont val="Arial Narrow"/>
        <family val="2"/>
      </rPr>
      <t xml:space="preserve">  La Dirección de Asuntos Étnicos indicó que, la acción se encuentra en gestión, a la fecha se está revisando el instructivo para analizar  los criterios de priorización y  estudiar la posibilidad o no de ponderación.
La acción de mejora se encuentra en términos, su ejecución finaliza el 30/12/2021.</t>
    </r>
  </si>
  <si>
    <r>
      <rPr>
        <b/>
        <sz val="11"/>
        <color theme="1"/>
        <rFont val="Arial Narrow"/>
        <family val="2"/>
      </rPr>
      <t xml:space="preserve">18/10/2021.  </t>
    </r>
    <r>
      <rPr>
        <sz val="11"/>
        <color theme="1"/>
        <rFont val="Arial Narrow"/>
        <family val="2"/>
      </rPr>
      <t>La Dirección de Asuntos Étnicos informó que, a la fecha se está articulando con la Subdirección Administrativa y Financiera, Subdirección de Administración de Tierras de la Nación y Dirección de Asuntos Étnicos, para llevar a cabo la mesa técnica.
La acción de mejora se encuentra en términos, su ejecución finaliza el 31/12/2021.</t>
    </r>
  </si>
  <si>
    <r>
      <rPr>
        <b/>
        <sz val="11"/>
        <color theme="1"/>
        <rFont val="Arial Narrow"/>
        <family val="2"/>
      </rPr>
      <t xml:space="preserve">18/10/2021.  </t>
    </r>
    <r>
      <rPr>
        <sz val="11"/>
        <color theme="1"/>
        <rFont val="Arial Narrow"/>
        <family val="2"/>
      </rPr>
      <t>La Subdirección de Asuntos Étnicos informó que, la acción de mejora se encuentra en gestión, se remite informe trimestral (Ficha técnica) a corte septiembre de los Resguardos ASEIMPOME y LA VICTORIA que permite dar cuenta de las actuaciones adelantadas en los procedimientos asociados al plan de acción. 
La acción de mejora se encuentra en términos, presentó avances de gestión documentados, su ejecución finaliza el 30/11/2021.</t>
    </r>
  </si>
  <si>
    <r>
      <rPr>
        <b/>
        <sz val="11"/>
        <color theme="1"/>
        <rFont val="Arial Narrow"/>
        <family val="2"/>
      </rPr>
      <t xml:space="preserve">15/10/2021. </t>
    </r>
    <r>
      <rPr>
        <sz val="11"/>
        <color theme="1"/>
        <rFont val="Arial Narrow"/>
        <family val="2"/>
      </rPr>
      <t xml:space="preserve"> La Dirección de Asuntos Étnicos indicó que, se elaboró el informe (ficha técnica del expediente) correspondiente al primer  trimestre, determinando el estado actual de la solicitud de titulación colectiva para el Consejo Comunitario Bocas del Rio Turbo  en el marco del Plan de Atención para comunidades negras, el cual se anexa como evidencia.  De igual manera, se encuentra incluido en el Sistema de Gestión documental Orfeo en el expediente de Titulación Colectiva No. 201851009999800015E.
Frente a lo enunciado, se observó "Ficha de Análisis Expediente" del 14/09/2021 perteneciente al Consejo Comunitario de la Comunidad Negra de Bocas del Río Turbo, en el cual se establece la esta pa actual y última actuación, así como, los procedimientos sugeridos a seguir.
La acción de mejora presentó avances de gestión documentados relacionados con 1 de los 4 informes trimestrales que determine el estado de la solicitud de titulación colectiva en el marco del Plan de Atención para comunidades negras.
</t>
    </r>
  </si>
  <si>
    <r>
      <rPr>
        <b/>
        <sz val="11"/>
        <color theme="1"/>
        <rFont val="Arial Narrow"/>
        <family val="2"/>
      </rPr>
      <t xml:space="preserve">15/10/2021.  </t>
    </r>
    <r>
      <rPr>
        <sz val="11"/>
        <color theme="1"/>
        <rFont val="Arial Narrow"/>
        <family val="2"/>
      </rPr>
      <t xml:space="preserve">La Dirección de Asuntos Étnicos informó que, a la fecha se cuentan con tres informes de avance al cronograma de actividades para la implementación del SIT en Comunidades Indígenas, correspondiente al cumplimiento en un 50% de la acción de mejora. 
Respecto a lo enunciado, se observaron 3 informes que detallan las actividades ejecutadas según cronograma, a saber:
</t>
    </r>
    <r>
      <rPr>
        <b/>
        <sz val="11"/>
        <color theme="1"/>
        <rFont val="Arial Narrow"/>
        <family val="2"/>
      </rPr>
      <t>Primer Informe de seguimiento cuatrimestral  de Revisión, Migración y Adopción del Sistema Integrado de Tierras</t>
    </r>
    <r>
      <rPr>
        <sz val="11"/>
        <color theme="1"/>
        <rFont val="Arial Narrow"/>
        <family val="2"/>
      </rPr>
      <t xml:space="preserve">, actividades: • Levantamiento de información – Historia de usuario • Revisión del Módulo – Pruebas al sistema y creación de usuarios • Capacitaciones
• Migración – 1071, 1066 y 2333 • Seguimiento - ajuste al sistema.
</t>
    </r>
    <r>
      <rPr>
        <b/>
        <sz val="11"/>
        <color theme="1"/>
        <rFont val="Arial Narrow"/>
        <family val="2"/>
      </rPr>
      <t>Segundo Informe de seguimiento cuatrimestral  de Revisión, Migración y Adopción del Sistema Integrado de Tierras en los módulos 1071, 2333 y 1066</t>
    </r>
    <r>
      <rPr>
        <sz val="11"/>
        <color theme="1"/>
        <rFont val="Arial Narrow"/>
        <family val="2"/>
      </rPr>
      <t xml:space="preserve">, a la fecha de presentación del informe el proyecto cuenta con un avance real del 38%, un valor planeado del 32% dando un indicador de SPI1 de 1,13.
</t>
    </r>
    <r>
      <rPr>
        <b/>
        <sz val="11"/>
        <color theme="1"/>
        <rFont val="Arial Narrow"/>
        <family val="2"/>
      </rPr>
      <t>Tercer Informe de seguimiento cuatrimestral  de Revisión, Migración y Adopción del Sistema Integrado de Tierras en los módulos 1071, 2333 y 1066</t>
    </r>
    <r>
      <rPr>
        <sz val="11"/>
        <color theme="1"/>
        <rFont val="Arial Narrow"/>
        <family val="2"/>
      </rPr>
      <t>, A la fecha de presentación del informe el proyecto cuenta con un avance real del 47%, un valor planeado del 48% obteniendo un indicador de SPI1 de 0,98.
En atención a los avances de gestión y evidencias allegadas, la acción de mejora presentó avances de gestión documentados relacionados con 3 de los 6 informes de avance de la implementación de los módulos del Sistema Integrado de Tierras para comunidades indígenas.</t>
    </r>
  </si>
  <si>
    <r>
      <rPr>
        <b/>
        <sz val="11"/>
        <color theme="1"/>
        <rFont val="Arial Narrow"/>
        <family val="2"/>
      </rPr>
      <t>14/10/2021.</t>
    </r>
    <r>
      <rPr>
        <sz val="11"/>
        <color theme="1"/>
        <rFont val="Arial Narrow"/>
        <family val="2"/>
      </rPr>
      <t xml:space="preserve"> La Dirección de Acceso a Tierras indicó que, actualmente se encuentra a la espera de la delegación de competencia de la función a la DAT para la suscripción de las escrituras públicas de cesión a título gratuito de los bienes revocados por subsidio y así proceder a ser incorporados en el Fondo de Tierras y reportados a Contabilidad.
Frente  a lo enunciado, se observó borrador de acto administrativo por la cual se asignan funciones a la Dirección de Acceso a Tierras en el procedimiento de firma de escrituras públicas de transferencia producto de la revocatoria de subsidios y formalización de donaciones de predios que ingresan al Fondo de Tierras para la Reforma Rural Integral.
La acción de mejora se encuentra en términos para su ejecución, siendo el 02/02/2023 la establecida para su finalización.
La Oficina de Control Interno recomienda evaluar la incorporación de controles tipo monitoreos que permitan garantizar el oportuno y adecuado reporte de la información al área de Contabilidad para su registro, a fin de evitar la incorrecta afectación de la subcuenta 151002 Inventarios – Terrenos.
Frente a la solicitud de cambio de responsable de ejecución, la Oficina de Control Interno consultó el plan de mejoramiento formulado y suministrado por la DAT para su correspondiente suscripción ante SIRECI, observándose que la información dispuesta en la Matriz se encuentra acorde a lo reportado, así las cosas, la solicitud debe surtir el proceso establecido a través del instructivo SEYM-I-001 EVALUACIÓN DE PLANES DE MEJORAMIENTO, para lo cual es necesario se allegue la matriz de eventualidades diligenciada a través de memorando.</t>
    </r>
  </si>
  <si>
    <r>
      <rPr>
        <b/>
        <sz val="11"/>
        <color theme="1"/>
        <rFont val="Arial Narrow"/>
        <family val="2"/>
      </rPr>
      <t xml:space="preserve">15/10/2021. </t>
    </r>
    <r>
      <rPr>
        <sz val="11"/>
        <color theme="1"/>
        <rFont val="Arial Narrow"/>
        <family val="2"/>
      </rPr>
      <t>La Subdirección de Acceso a Tierras por Demanda y Descongestión indicó que, hasta a la fecha de los 40000 expedientes contentivos de solicitudes de adjudicación de baldíos a persona natural, de acuerdo con la información reportada al SIT a la fecha se han actualizado 2559 expedientes en su ultima  etapa procesal.
Frente a lo indicado, se observó archivo "Base_Evidencias", el cual contiene 2.559 ítems, con información bajo los criterios de Llave, Ruta de trabajo, Etapa, Ruta trabajo actualizar, Etapa actualizar y Comentarios.  Respecto a lo anterior y a fin de propender al suministro de evidencia clara, se solicita para el próximo seguimiento a planes de mejoramiento, se brinde orientación sobre cual de los criterios que conforman la base allegada hace referencia a la última actuación administrativa en la que se encuentra el expediente, con el propósito de establecer el avance físico de la acción de mejora.
La acción de mejora presento avances de gestión documentados, se encuentra en términos, su finalización esta proyectada para el 31/12/2021.</t>
    </r>
  </si>
  <si>
    <r>
      <rPr>
        <b/>
        <sz val="11"/>
        <color theme="1"/>
        <rFont val="Arial Narrow"/>
        <family val="2"/>
      </rPr>
      <t>15/10/2021</t>
    </r>
    <r>
      <rPr>
        <sz val="11"/>
        <color theme="1"/>
        <rFont val="Arial Narrow"/>
        <family val="2"/>
      </rPr>
      <t>.  La Dirección de Asuntos Étnicos informó que, se diseñó, elaboró, socializó y se tiene como documento controlado en el Sistema Integral de Gestión la Guía operativa para la implementación para las iniciativas comunitarias con enfoque diferencial étnico, enfoque de género, asociadas al componente de formalización de tierras, codificación ACCTI-G-005 del 21/sept/2021
Frente a lo enunciado, se observó documento ACCTI-G-005 GUÍA OPERATIVA PARA LA IMPLEMENTACIÓN DE INICIATIVAS COMUNITARIAS CON ENFOQUE DIFERENCIAL
ÉTNICO Y ENFOQUE DE GÉNERO ASOCIADAS AL COMPONENTE DE FORMALIZACIÓN DE TIERRAS, versión 2 del 21/09/2021, la cual define los  lineamientos de la implementación de las iniciativas comunitarias con enfoque diferencial étnico, enfoque de género y las directrices para el desarrollo de la ruta de implementación, que procesalmente abarca las etapas de alistamiento, implementación y finalización, así como lineamientos correspondientes a las actividades de supervisión, seguimiento y gestión documental.
En atención a los avances de gestión y evidencias allegadas, la acción de mejora presentó cumplimiento, toda vez que, se observó la elaboración de la guía que contiene los lineamientos de socialización con las comunidades étnicas con respecto a los cambios en el proceso para cofinanciar las iniciativas comunitarias.</t>
    </r>
  </si>
  <si>
    <r>
      <rPr>
        <b/>
        <sz val="11"/>
        <color theme="1"/>
        <rFont val="Arial Narrow"/>
        <family val="2"/>
      </rPr>
      <t xml:space="preserve">18/10/2021. </t>
    </r>
    <r>
      <rPr>
        <sz val="11"/>
        <color theme="1"/>
        <rFont val="Arial Narrow"/>
        <family val="2"/>
      </rPr>
      <t xml:space="preserve"> La Dirección de Asuntos Étnicos indicó que, se han remitido a la Subdirección Administrativa y financiera, los siguientes Informes de Ejecución Financiera  (Formato GEFIN-F-019) pertenecientes al Convenio 1170/2019 Amazon Conservation Team ACT remitido con memorando  20215000266203 del 31082021, Convenio 1251/2021 ASOCIT, remitido con memorando 20215000226693 del 06/agosto/2021y Convenio 1550/2020 FUNDACIÓN PARA EL DESARROLLO REGIONAL DEL PACÍFICO- FDRP, remitido con memorando 20215000188783 del 14/07/2021. 
Respecto a lo reportado, se observó lo siguiente:
</t>
    </r>
    <r>
      <rPr>
        <b/>
        <sz val="11"/>
        <color theme="1"/>
        <rFont val="Arial Narrow"/>
        <family val="2"/>
      </rPr>
      <t>Convenio 1170/2019 Amazon Conservation Team ACT:</t>
    </r>
    <r>
      <rPr>
        <sz val="11"/>
        <color theme="1"/>
        <rFont val="Arial Narrow"/>
        <family val="2"/>
      </rPr>
      <t xml:space="preserve"> GEFIN-F-019 del 17/08/2021, comunicado a la SAF mediante memorando 20215000266203 del 31/08/2021.
</t>
    </r>
    <r>
      <rPr>
        <b/>
        <sz val="11"/>
        <color theme="1"/>
        <rFont val="Arial Narrow"/>
        <family val="2"/>
      </rPr>
      <t>Convenio 1251/2021 ASOCIT</t>
    </r>
    <r>
      <rPr>
        <sz val="11"/>
        <color theme="1"/>
        <rFont val="Arial Narrow"/>
        <family val="2"/>
      </rPr>
      <t xml:space="preserve">: GEFIN-F-019 del 06/08/2021, comunicado a la SAF mediante memorando 20215000226693 del 06/08/2021.
</t>
    </r>
    <r>
      <rPr>
        <b/>
        <sz val="11"/>
        <color theme="1"/>
        <rFont val="Arial Narrow"/>
        <family val="2"/>
      </rPr>
      <t>Convenio 1550/2020 FDRP</t>
    </r>
    <r>
      <rPr>
        <sz val="11"/>
        <color theme="1"/>
        <rFont val="Arial Narrow"/>
        <family val="2"/>
      </rPr>
      <t>: GEFIN-F-019 del 12/07/2021, comunicado a la SAF mediante memorando 20215000188783 del 14/07/2021.
En concordancia con lo anterior, la acción de mejora presentó avances de gestión asociados a la implementación GEFIN-F-019 en 3 Convenios.</t>
    </r>
  </si>
  <si>
    <r>
      <rPr>
        <b/>
        <sz val="11"/>
        <color theme="1"/>
        <rFont val="Arial Narrow"/>
        <family val="2"/>
      </rPr>
      <t xml:space="preserve">14/10/2021. </t>
    </r>
    <r>
      <rPr>
        <sz val="11"/>
        <color theme="1"/>
        <rFont val="Arial Narrow"/>
        <family val="2"/>
      </rPr>
      <t xml:space="preserve"> La Subdirección de Acceso a Tierras en Zonas Focalizadas reportó que, el procedimiento fue revisado, actualizado y formalizado, incluyendo el instructivo, los cuales se encuentran  publicados en la  Intranet (SIG) de la ANT.
En cuanto a lo anterior, se observó el procedimiento ACCTI-P-016 MATERIALIZACIÓN DEL SUBSIDIO - ADQUISICIÓN DEL PREDIO, versión 6 del 26/03/2021 y el instructivo ACCTI- I-016 ADJUDICACIÓN DEL SUBSIDIO INTEGRAL DE REFORMA AGRARIA – SIRA, versión 1 del 30/08/2021, documentos en los cuales se incorporan actividades y lineamientos requeridos para la adjudicación del subsidio en el marco de la atención a fallos judiciales. Así mismo, se observó la publicación de los documentos enunciados en el Sistema Integrado de Gestión - SIG, los cuales pueden ser consultados en el enlace </t>
    </r>
    <r>
      <rPr>
        <sz val="11"/>
        <color rgb="FF0070C0"/>
        <rFont val="Arial Narrow"/>
        <family val="2"/>
      </rPr>
      <t>https://agenciadetierras.sharepoint.com/sites/antintranet/sistema-integrado-de-gestion/procesos-misionales/Paginas/acceso-a-la-propiedad-de-la-tierra-y-los-territorios.aspx</t>
    </r>
    <r>
      <rPr>
        <sz val="11"/>
        <color theme="1"/>
        <rFont val="Arial Narrow"/>
        <family val="2"/>
      </rPr>
      <t xml:space="preserve">
La Oficina de Control Interno recomienda llevar a cabo la revisión de los documentos publicados en el SIG, toda vez que, se observó el instructivo ACCTI-I-001 versión 6 del 01/08/2019 contempla lineamientos para la adjudicación del Subsidio SIRA, generándose una posible duplicidad.
En atención a los avances de gestión y evidencias allegadas, la acción de mejora presentó cumplimiento, dado que, se observó la actualización del procedimiento e instructivo.</t>
    </r>
  </si>
  <si>
    <r>
      <rPr>
        <b/>
        <sz val="11"/>
        <color theme="1"/>
        <rFont val="Arial Narrow"/>
        <family val="2"/>
      </rPr>
      <t>15/10/2021.</t>
    </r>
    <r>
      <rPr>
        <sz val="11"/>
        <color theme="1"/>
        <rFont val="Arial Narrow"/>
        <family val="2"/>
      </rPr>
      <t xml:space="preserve">  La Dirección de Acceso a Tierras indicó que, se tramitó y ajustó el procedimiento de ACCTI-P010 Compra Directa, así como la forma ACCTI-F020 Lista de chequeo, quedando pendiente la publicación en el Sistema Integrado de Gestión.
Respecto a lo enunciado, se observó el ajuste del procedimiento ACCTI-P010 el cual incluye en sus actividades 7 y 22 revisiones al expediente. Respecto a la forma ACCTI-F020, se observó la inclusión de la Fecha de solicitud del documento faltante y Fecha de recepción efectiva.
En atención a las evidencias allegadas y a lo planificado en la acción de mejora, esta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</si>
  <si>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Narrow"/>
        <family val="2"/>
      </rPr>
      <t xml:space="preserve">18/10/2021. </t>
    </r>
    <r>
      <rPr>
        <sz val="11"/>
        <color theme="1"/>
        <rFont val="Arial Narrow"/>
        <family val="2"/>
      </rPr>
      <t xml:space="preserve"> La Dirección de Asuntos Étnicos indicó que, de los 370 predios que se deben revisar durante el año 2021, se han verificado 361 relacionados con 5 predios registrados que ya se sacaron de la base del fondo, 7 predios comprados para familias campesinas y 349 fundos asociados a una comunidad étnica. Para un 98% de predios relacionados a comunidades negras, comunidades indígenas y campesinos, contenidos en archivo de Excel anexo.  La verificación se realizó con la revisión de expedientes de los fundos, memorandos, reuniones con el CRIC, radicados, Base Adquisición Predial y Plan de atención 2019, 2020 y 2021.  Nota: en la revisión general se encontró un predio duplicado ubicado en el departamento de Nariño municipio de Guachucal con FMI 244-5648 denominado San Ignacio lote 1B, este se eliminó de la base.
Frente a lo enunciado, se observó archivo "</t>
    </r>
    <r>
      <rPr>
        <i/>
        <sz val="11"/>
        <color theme="1"/>
        <rFont val="Arial Narrow"/>
        <family val="2"/>
      </rPr>
      <t>AME380 Fondo de Tierras_Control Interno</t>
    </r>
    <r>
      <rPr>
        <sz val="11"/>
        <color theme="1"/>
        <rFont val="Arial Narrow"/>
        <family val="2"/>
      </rPr>
      <t>", el cual relaciona 486 predios ingresados al FNT así: 107 ANT, 378 INCODER, 1 INCORA.  Respecto a la depuración a la base de datos del Fondo de Tierras a través de la verificación de expedientes, el archivo en cuestión indica que para el 2021 se revisaron 356, en el 2020 se analizaron 121 y 9 se encuentran pendientes de inspeccionar. En estas condiciones, se establece la verificación del 98% de los expedientes que conforman la base de datos del FNT en cuanto a comunidades indígenas.  Por otra parte, el archivo en mención indica que de los 486 predios, 96 se encuentran en estado de solicitud, de los cuales 56 hacen parte del Plan de Atención 2021. Igualmente, relaciona que 357 predios se encuentran en propiedad de alguna comunidad o consejo y que 20, el predio se encuentra inscrito en el folio de matricula a nombre de la comunidad beneficiada.
En atención a los avances de gestión y evidencias suministradas, la acción de mejora presentó cumplimiento, toda vez que, se observó la depuración de la base de predios del Fondo Nacional de Tierras en un 98%.  Sin embargo, la Oficina de Control Interno recomienda analizar si, con la implementación de la presente acción, se dio tratamiento a lo observado por el Ente de control en lo relacionado a la  baja gestión por parte de la Agencia para llevar a cabo la adjudicación de los predios.</t>
    </r>
  </si>
  <si>
    <r>
      <rPr>
        <b/>
        <sz val="11"/>
        <color theme="1"/>
        <rFont val="Arial Narrow"/>
        <family val="2"/>
      </rPr>
      <t>15/10/2021.</t>
    </r>
    <r>
      <rPr>
        <sz val="11"/>
        <color theme="1"/>
        <rFont val="Arial Narrow"/>
        <family val="2"/>
      </rPr>
      <t xml:space="preserve"> La Dirección de Asuntos Étnicos indicó que, se elaboró el Plan de Formalización para beneficiar a los pueblos y comunidades indígenas, se socializó con la Dirección y Subdirección de Asuntos Étnicos. 
Respecto a lo enunciado, se observó documento "</t>
    </r>
    <r>
      <rPr>
        <i/>
        <sz val="11"/>
        <color theme="1"/>
        <rFont val="Arial Narrow"/>
        <family val="2"/>
      </rPr>
      <t>Plan de Titulaciones Colectividad para los Territorios Étnicos de las Comunidades Negras e Indígenas del País" del 30/09/2021</t>
    </r>
    <r>
      <rPr>
        <sz val="11"/>
        <color theme="1"/>
        <rFont val="Arial Narrow"/>
        <family val="2"/>
      </rPr>
      <t>, cuyo objetivo es establecer las fases, estrategias, metas e indicadores de cumplimiento para la gestión de las solicitudes y la titulación de los territorios étnicos del país. Así mismo, dará cumplimiento al desarrollo de los siguientes objetivos específicos:
 Identificar los actos administrativos y las solicitudes de titulación a territorios étnicos.
 Establecer el diagnóstico de las principales líneas problemáticas de las solicitudes territoriales de las comunidades étnicas.
 Proponer un esquema de estrategias, metas e indicadores, orientados a la gestión y titulación colectiva de los territorios étnicos.
Por otra parte, se observó el  archivo "Anexo_1_Estrategias_Plan_Titulaciones_Colectivas Porcentaje", el cual relaciona las fases y su presupuesto.
En atención a los avances de gestión y evidencias allegadas, la acción de mejora presentó cumplimiento, dado que, se observó el Plan de Titulaciones Colectividad para los Territorios Étnicos de las Comunidades Negras e Indígenas del País.</t>
    </r>
  </si>
  <si>
    <r>
      <rPr>
        <b/>
        <sz val="11"/>
        <color rgb="FF000000"/>
        <rFont val="Arial Narrow"/>
        <family val="2"/>
      </rPr>
      <t>8/10/2021.</t>
    </r>
    <r>
      <rPr>
        <sz val="11"/>
        <color indexed="8"/>
        <rFont val="Arial Narrow"/>
        <family val="2"/>
      </rPr>
      <t xml:space="preserve"> La Dirección de Ordenamiento Social de la Propiedad allegó evidencias de las gestiones relacionadas con la Elaborar y publicar documento de informe sobre la actualización de la Herramienta API mediante el informe de nombre “base de datos análisis predial integral – API.docx”, Sin embargo, en atención con lo establecido en la acción de mejora y su correspondiente unidad de medida, se espera que, para el próximo seguimiento, se allegue el Informe elaborado final y la publicación del mismo. 
La acción de mejora se encuentra en términos para su ejecución, se mostraron avances de gestión documentados, aunque, es preciso fortalecer la disposición de la información de acuerdo a la unidad de medida y acción establecida.
Verificación adelantada por Marco Aurelio Cumbe Andrade - Contratista Oficina de Control Interno.</t>
    </r>
  </si>
  <si>
    <r>
      <rPr>
        <b/>
        <sz val="11"/>
        <color theme="1"/>
        <rFont val="Arial Narrow"/>
        <family val="2"/>
      </rPr>
      <t>11/10/2021.</t>
    </r>
    <r>
      <rPr>
        <sz val="11"/>
        <color theme="1"/>
        <rFont val="Arial Narrow"/>
        <family val="2"/>
      </rPr>
      <t xml:space="preserve"> La Subdirección de Sistemas de Información de Tierras allegó 1 correo electrónico dando respuesta a la solicitud realizada por la OCI el día 8/10/2021. En este email se complementa la información remitida por la dependencia con miras a lograr el cierre de esta acción de medida o H23.
En atención a lo observado por el ente de control en el Hallazgo 23, la Agencia con corte al presente seguimiento, formuló 12 actividades que permitieron cumplir su ejecución total. Estas actividades son los siguientes módulos implementados en el SIT:
1. URT  - Consulta Información de Zonas Micro focalizadas
2. URT - Consulta de Personas Inscritas por solicitud
3. URT - Consulta de Predios en el RTDAF
4. URT - Consulta de Personas con solicitudes de inscripción
5. SNR - Consulta de Índices Propietarios (Por nombre)
6. SNR - Consulta de Índices Propietarios (Por documento)
7. SNR - Consulta PDF Copia simple predio
8. SNR - Certificado de tradición Exento.
9. IGAC - Expedición del Certificado Catastral
10. UARIV - consulta al Registro Único de Víctimas
11. UARIV - consulta de hechos victimizantes, y consulta de grupo familiar
12. DNP - servicio web consulta de Sisbén IV"
</t>
    </r>
    <r>
      <rPr>
        <b/>
        <sz val="11"/>
        <color theme="1"/>
        <rFont val="Arial Narrow"/>
        <family val="2"/>
      </rPr>
      <t>11/10/2021.</t>
    </r>
    <r>
      <rPr>
        <sz val="11"/>
        <color theme="1"/>
        <rFont val="Arial Narrow"/>
        <family val="2"/>
      </rPr>
      <t xml:space="preserve"> Se solicita nuevamente vía correo a nuestra referente allegar la información a más tardar el día de hoy, con el fin de validar el cumplimiento de esta acción de mejora.
</t>
    </r>
    <r>
      <rPr>
        <b/>
        <sz val="11"/>
        <color theme="1"/>
        <rFont val="Arial Narrow"/>
        <family val="2"/>
      </rPr>
      <t xml:space="preserve">8/10/2021. </t>
    </r>
    <r>
      <rPr>
        <sz val="11"/>
        <color theme="1"/>
        <rFont val="Arial Narrow"/>
        <family val="2"/>
      </rPr>
      <t xml:space="preserve">La Subdirección de Sistemas de Información de Tierra allego documentación de evidencias relacionadas a las actividades en los siguientes temas: mesas de trabajo, infraestructura, configuraciones, implementaciones, instalaciones y adaptaciones. Así mismo, se aportó criterios de aceptación QA y producción.
En atención a las evidencias allegadas y la actividad de medida indicada “servicios de información implementados en SIT”, no es posible verificar la operatividad de esta plataforma tecnológica por parte de OCI. Por consiguiente, no se puede demostrar el alcance o grado de interoperabilidad entre los sistemas de las entidades, a través de la construcción de servicios web de intercambio de información entre las entidades SNR, IGAC, UARIV, DNP y la ANT.
 NOTA: </t>
    </r>
    <r>
      <rPr>
        <b/>
        <sz val="11"/>
        <color theme="1"/>
        <rFont val="Arial Narrow"/>
        <family val="2"/>
      </rPr>
      <t>8/10/2021</t>
    </r>
    <r>
      <rPr>
        <sz val="11"/>
        <color theme="1"/>
        <rFont val="Arial Narrow"/>
        <family val="2"/>
      </rPr>
      <t xml:space="preserve">. Se solicitó información adiciona vía correo a nuestro referente (Leidy Zuñiga) con el fin de validar lo indicado anteriormente.  Y “ajustar” nuestras observaciones a esta acción de mejora.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</si>
  <si>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señala que, sigue con la consolidación de los datos y ajuste de los requerimientos para la actualización de mejoras al módulo y flujo de proceso para la administración de predios baldíos de acuerdo con el diagnóstico realizado por el ente de control a la funcionalidad del proceso en el SIT.
Frente a lo enunciado, se allego tres (3) archivos Excel con la relación a las actividades adelantadas.
La acción de mejora se encuentra en términos, su ejecución finaliza el 30/11/2021, en concordancia con lo anterior y a fin de evaluar su eficacia, se recomienda que, para el próximo seguimiento a este plan de mejoramiento, se allegue la documentación final que demuestre la unidad de medida “Entrega del módulo en producción” cumplida.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</si>
  <si>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soportes que evidencia las labores realizadas en una de las dos actividades o unidades de medida. En esta actividad se puede evidenciar las labores realizadas para cumplir y ajustar el proceso de Restitución de Baldíos en el SIT. Sin embargo, esta subdirección no entrega evidencias a fin de realizar la evaluación conforme a lo planificado a la segunda acción de medida que consiste en la implementación y ajuste del módulo Baldíos Persona Natural 160 en el SIT. Cabe señalar que, con corte al I Semestre del 2021 se solicitó se allegaran las evidencias correspondientes a la entrega en funcionamiento del módulo en mención.
Frente a lo enunciado anteriormente, se solicita tener presente el historial registrado por parte de la OCI los días 16/09/2021 y 06/10/2021.  Por lo tanto, mientras que el Comité Institucional de Coordinación de Control Interno pueda sesionar y de esta forma dar respuesta a esta solicitud realizada por la SSIT, esta acción de mejora se encuentra incumplida.  Se solicita a la SSIT tomar todas las medidas pertinentes para subsanar esta acción de mejora.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AME-521, indica que (…)  Para la acción de mejora AME- 521 esto obedece a que los dos módulos que se relacionan en la acción de mejora, han tenido cambios significativos desde la parte misional, que obligan técnicamente a realizar el ciclo de vida de desarrollo de software desde el inicio, es decir, para ambos procesos misionales se ha tenido que actualizar el flujo del proceso dados los cambios normativos en la entidad, lo que exige realizar nuevas especificaciones de historias de usuarios y nuevos desarrollos, puesto que fue necesario incluir nuevas etapas y subprocesos en los flujos que ya se tenían funcionales en el Sistema Integrado de Tierras - SIT, pues estas no existían en las versiones anteriores a la versión definida en el procedimiento misional de la actual vigencia.
Cabe señalar que, en cuanto al proceso de Restitución, este si será puesto en producción en el SIT y quedará totalmente funcional para la fecha definida en la acción de mejora, las dificultadas mencionadas corresponden únicamente al módulo de Baldíos Persona Natural 160, pues no nos es posible dar cumplimiento sobre los tiempos dispuestos de manera inicial para su entrada a producción. (...)"
Verificación adelantada por Marco Aurelio Cumbe Andrade - Contratista Oficina de Control Interno.
</t>
    </r>
  </si>
  <si>
    <r>
      <rPr>
        <b/>
        <sz val="11"/>
        <color theme="1"/>
        <rFont val="Arial Narrow"/>
        <family val="2"/>
      </rPr>
      <t>8/10/2021.</t>
    </r>
    <r>
      <rPr>
        <sz val="11"/>
        <color theme="1"/>
        <rFont val="Arial Narrow"/>
        <family val="2"/>
      </rPr>
      <t xml:space="preserve"> La Subdirección de Sistemas de Información de Tierras allegó documentación que se empleará para obtener las cifras finales e identificar las fuentes de información utilizadas para poder estandarizarla y de esta forma crear el diccionario de datos que se requieran para cumplir con el H29.
En atención a los avances de gestión y evidencias allegas, la acción de mejora presentó incumplimiento, toda vez que, se observó la no materialización de la unidad de medida “Diccionario de datos en Excel”, Frente a lo enunciado, la SSIT expreso, el incumplimiento se debe a la no recepción de toda la información o insumo para la creación de este diccionario de datos por parte de otras áreas misionales.
Respecto a lo anterior, se solicita tener presente el historial registrado por parte de la OCI los días 16/09/2021 y 06/10/2021.  Por consiguiente, mientras que el Comité Institucional de Coordinación de Control Interno pueda sesionar y de esta forma dar respuesta a esta solicitud, esta acción de mejora se encuentra incumplida.  Se solicita a la SSIT nuevamente tomar todas las medidas pertinentes para subsanar esta acción de mejora incumplida.
</t>
    </r>
    <r>
      <rPr>
        <b/>
        <sz val="11"/>
        <color theme="1"/>
        <rFont val="Arial Narrow"/>
        <family val="2"/>
      </rPr>
      <t>06/10/2021.</t>
    </r>
    <r>
      <rPr>
        <sz val="11"/>
        <color theme="1"/>
        <rFont val="Arial Narrow"/>
        <family val="2"/>
      </rPr>
      <t xml:space="preserve">  La Subdirección de Sistemas de Información de Tierras a través de correo electrónico allego matriz actualizada de solicitud de eventualidad.  Respecto a lo anterior, la Oficina de Control Interno en desarrollo de su rol de Secretaría Técnica, se encuentra pendiente que el Comité Institucional de Coordinación de Control Interno sesione para que este lleve el análisis de la solicitud y de ser el caso su aprobación.
</t>
    </r>
    <r>
      <rPr>
        <b/>
        <sz val="11"/>
        <color theme="1"/>
        <rFont val="Arial Narrow"/>
        <family val="2"/>
      </rPr>
      <t>16/09/2021.</t>
    </r>
    <r>
      <rPr>
        <sz val="11"/>
        <color theme="1"/>
        <rFont val="Arial Narrow"/>
        <family val="2"/>
      </rPr>
      <t xml:space="preserve">  Mediante memorando 20212200288033 la Subdirección de Sistemas de Información de Tierras solicitó la ampliación términos de ejecución de la acción de mejora AME-522, indica que no se ha recibido toda la información insumo de este diccionario de datos por parte de otras áreas misionales.
Verificación adelantada por Marco Aurelio Cumbe Andrade - Contratista Oficina de Control Interno.
</t>
    </r>
  </si>
  <si>
    <r>
      <rPr>
        <b/>
        <sz val="11"/>
        <color theme="1"/>
        <rFont val="Arial Narrow"/>
        <family val="2"/>
      </rPr>
      <t xml:space="preserve">8/10/2021. </t>
    </r>
    <r>
      <rPr>
        <sz val="11"/>
        <color theme="1"/>
        <rFont val="Arial Narrow"/>
        <family val="2"/>
      </rPr>
      <t>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</si>
  <si>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t xml:space="preserve">12/10/2021. </t>
    </r>
    <r>
      <rPr>
        <sz val="11"/>
        <color theme="1"/>
        <rFont val="Arial Narrow"/>
        <family val="2"/>
      </rPr>
      <t xml:space="preserve">La Subdirección de Sistemas de Información de Tierras allegó en este periodo evidencias de las gestiones relacionadas con el trámite del producto y soportes, así mismo, aportó el acuerdo de confidencialidad, anexos técnicos, propuesta y minuto del convenio interadministrativo firmado entre la Dirección de Cultivos de Uso Ilícito y la Agencia de Renovación del Territorio.
En atención a las evidencias allegadas y a la unidad de medida “Solicitud de acceso a la información” esta acción de mejora presentó cumplimiento, toda vez que, se observaron soportes relacionados con la entrega de información de acciones culminadas, con el fin de tener acceso a la información e intercambio de bases de datos con otras entidades del estado.
En atención a lo observado por el ente de control, la Agencia formuló 1 acciones de mejora (AME-554-H14), las cuales con corte al presente seguimiento se observó su ejecución, sin embargo, se sugiere tomar las acciones de seguimiento o mejora para que la SSIT fortalezca los vínculos de participación institucional con los entes del estado para ir construyendo una red de información cada vez más grande y estable.  Además, realizar el rastreo correspondiente con la ART para lograr la firma y/o aceptación del convenio interadministrativo que se encuentra cargado en SECOP, con el fin de dar inicio a la consulta vía WEB de la BD que ellos administran.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</si>
  <si>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evidencias de las gestiones relacionadas en este periodo auditado para la construcción de la herramienta tecnológica que lleve a la materialización y alcance de esta acción de mejora, entre estos progresos tenemos:
• Puesta en producción de los reportes automático del proceso RESO en la plataforma SIT
• Análisis y aprobación de la matriz valoración que consolida los datos del proceso de valoración
• Verificación de las historias de usuario
La acción de mejora se encuentra en términos para su ejecución, la SSIT allegó avances de gestión documentados, sin embargo, es preciso fortalecer las tareas pendientes para dar cumplimiento a la unidad de medida y acción establecida antes de la fecha de terminación (30/11/2021).
Verificación adelantada por Marco Aurelio Cumbe Andrade - Contratista Oficina de Control Interno.</t>
    </r>
  </si>
  <si>
    <r>
      <rPr>
        <b/>
        <sz val="11"/>
        <color theme="1"/>
        <rFont val="Arial Narrow"/>
        <family val="2"/>
      </rPr>
      <t xml:space="preserve">9/10/2021. </t>
    </r>
    <r>
      <rPr>
        <sz val="11"/>
        <color theme="1"/>
        <rFont val="Arial Narrow"/>
        <family val="2"/>
      </rPr>
      <t>La Subdirección de Sistemas de Información de Tierras suministró avances de gestión documentados en cuanto al despliegue a producción del Tablero de Control que permite la consulta de las solicitudes y cifras de todos los registros referente a los procesos RESO (únicamente) que tiene la ANT.
La acción de mejora se encuentra en términos, presentó avances significativos de gestión documentados y su ejecución finaliza el 30/11/2021, en concordancia con lo anterior y a fin de evaluar su eficacia, se solicita que, para el próximo seguimiento a planes de mejoramiento, se allegue la documentación final que sustente las labores realizadas para que el tablero de Control pueda representar los números reales de RESO y de esta forma se genere las cifras auténticas en este módulo.
Verificación adelantada por Marco Aurelio Cumbe Andrade - Contratista Oficina de Control Interno.</t>
    </r>
  </si>
  <si>
    <r>
      <rPr>
        <b/>
        <sz val="11"/>
        <color theme="1"/>
        <rFont val="Arial Narrow"/>
        <family val="2"/>
      </rPr>
      <t>9/10/2021</t>
    </r>
    <r>
      <rPr>
        <sz val="11"/>
        <color theme="1"/>
        <rFont val="Arial Narrow"/>
        <family val="2"/>
      </rPr>
      <t xml:space="preserve">. La Subdirección de Sistemas de Información de Tierras allegó documentación que permite observar las labores realizadas en este periodo auditado, dentro de estos escritos están los diagnósticos, descripciones, actualizaciones, cambios, implementaciones y procesos.  Lo anterior se aplica a los siguientes:
• Reporte de protección de territorios ancestrales de comunidades indígenas
• Reporte de titulación colectiva a comunidades negras
• Reporte Dotación y titulación de tierras a las comunidades indígenas
• Reporte FISO 2
• Tableros indicadores RESO 
• Creación y cambios el reporte “Reporte FISO v002” el cual contiene toda la información que fue recolectada por medio del formulario FISO survey versión 002 en el proceso de barrido predial masivo.
• Las historias de usuario, que describe el reporte generado de la información cargada en el módulo de Solicitudes del SIT correspondiente al formulario de captura de "Solicitud" de registro de protección de territorios.
• Se muestras las historias de usuario y las variables que se van a reportar en el Tablero de Control del proceso RESO y donde se muestra una visión de su desempeño, tales como ingresar de modo organizado todos los datos, la visualización de las estadísticas, las características de las solicitudes RESO y los reportes de información segregada.
• Reporte con los datos cargados en el SIT correspondiente al formulario de captura de "Solicitud" de registro de protección de territorios ancestrales de comunidades indígenas con la funcionalidad de exportar a Microsoft Excel.
• Reporte con los datos cargados en el SIT correspondiente al formulario de captura de "Solicitud" de registro de titulación colectivas a comunidades negras con la funcionalidad de exportar a Microsoft Excel.
• Reporte con los datos cargados en el SIT correspondiente al formulario de captura de "Solicitud" de registro de dotación y titulación de tierras a las comunidades indígenas con la funcionalidad de exportar a Microsoft Excel.
En atención a las evidencias allegadas la acción de mejora AME-563 presentó cumplimiento, toda vez que, se observaron soportes relacionados con la entrega de información de procedimientos culminados, asegurando la exactitud, coherencia y calidad de la información que genera la SSIT.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
</t>
    </r>
  </si>
  <si>
    <r>
      <rPr>
        <b/>
        <sz val="11"/>
        <color theme="1"/>
        <rFont val="Arial Narrow"/>
        <family val="2"/>
      </rPr>
      <t xml:space="preserve">9/10/2021. </t>
    </r>
    <r>
      <rPr>
        <sz val="11"/>
        <color theme="1"/>
        <rFont val="Arial Narrow"/>
        <family val="2"/>
      </rPr>
      <t xml:space="preserve">La Subdirección de Sistemas de Información de Tierras indicó que, se sigue con la consolidación de la documentación necesaria que permita cumplir con esta AMI-121. La SSIT agregó que solicitó al MinTic asesoría con los temas del Plan de Continuidad del Negocio y de esta forma poder presentar la propuesta de Análisis del Impacto al Negocio BIA, donde se evaluaron los procesos de la entidad, los cuales representan las principales acciones y actividades que se deben valorar como complemento del Plan de Continuidad del Negocio.
La acción de mejora se encuentra en términos, su ejecución finaliza el 31/10/2021, en concordancia con lo anterior y a fin de evaluar la eficacia, se sugiere a la SSIT hacer todo el esfuerzo necesario para que este documento preliminar presentado en días anteriores sea entregado en su versión final antes de la fecha de terminación establecido en el PMI, ya que este Análisis de Impacto de Negocio - BIA, nos permitirá reconocer el valor ocasionado por la suspensión de los procesos críticos de la Agencia y la clasificación de estos procesos según su prioridad y criticidad.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</si>
  <si>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allegó 13 documentos de los cuales 6 archivos muestra la Matriz de Análisis de los Impactos, otros 6 formatos donde se exhibe la Ficha del Proceso y un documento donde se expone la definición de Procesos para la Continuidad del Negocio. A continuación, se indica los nombres de los anteriores enunciados:
• Matriz Análisis de Impactos ADMBS-P-001 y Ficha Proceso ADMBS-P-001
• Matriz Análisis de Impactos APJUR-P-006 y Ficha Proceso APJUR-P-006
• Matriz Análisis de Impactos COGGI-P-001 y Ficha Proceso COGGI-P-001
• Matriz Análisis de Impactos GINFO-P-005 y Ficha Proceso GINFO-P-005
• Matriz Análisis de Impactos POSPR-P-005 y Ficha Proceso POSPR-P-005
• Matriz Análisis de Impactos POSPR-P-006 y Ficha Proceso POSPR-P-006
• INTI-P 006 Gestión de la Continuidad del Negocio Original Firmado
En atención a todas las evidencias allegadas la acción de mejora presentó cumplimiento, toda vez que, se observaron soportes relacionados con la entrega de los Procedimiento donde se define la gestión para la continuidad de negocio y los mantenimientos de las fichas de cada uno de los procesos críticos.
Verificación adelantada por Marco Aurelio Cumbe Andrade - Contratista Oficina de Control Interno.
</t>
    </r>
  </si>
  <si>
    <r>
      <rPr>
        <b/>
        <sz val="11"/>
        <color theme="1"/>
        <rFont val="Arial Narrow"/>
        <family val="2"/>
      </rPr>
      <t>9/10/2021.</t>
    </r>
    <r>
      <rPr>
        <sz val="11"/>
        <color theme="1"/>
        <rFont val="Arial Narrow"/>
        <family val="2"/>
      </rPr>
      <t xml:space="preserve"> La Subdirección de Sistemas de Información de Tierras indicó que cuenta con el informe preliminar y sigue en las labores pertinentes para dar viabilidad y cumplimiento a la unidad de medida indicada.
Frente a lo enunciado anteriormente, la SSIT allego archivo pdf de nombre “INFORME DE BIA PRELIMINAR 14092021” con relación a la Elaboración Análisis del Impacto del Negocio – Principales Procesos (BIA) Agencia Nacional De Tierras
La acción de mejora se encuentra en términos de ejecución, se allegaron avances de gestión documentados, sin embargo, se hace un llamado a la SSIT para realizar todo el esfuerzo necesario y entregar el informe final antes de la fecha de terminación (30/12/2021) establecido en el PMI.
Verificación adelantada por Marco Aurelio Cumbe Andrade - Contratista Oficina de Control Interno.</t>
    </r>
  </si>
  <si>
    <r>
      <rPr>
        <b/>
        <sz val="11"/>
        <color theme="1"/>
        <rFont val="Arial Narrow"/>
        <family val="2"/>
      </rPr>
      <t xml:space="preserve">10/10/2021. </t>
    </r>
    <r>
      <rPr>
        <sz val="11"/>
        <color theme="1"/>
        <rFont val="Arial Narrow"/>
        <family val="2"/>
      </rPr>
      <t>La Subdirección de Sistemas de Información de Tierras allegó 3 correos electrónicos relacionados con la revisión y actualización realizada al Plan de Mejora CGR y PM Interno reporte para los meses de Julio-agosto del 2021 y los soportes de indicadores PMI enero-agosto 2021.
Respecto a lo enunciado, se observaron 8 piezas informativas de indicadores de enero–agosto 2021 donde se evidencia el estado de la tarea.
En atención a las evidencias allegadas la acción de mejora número AMI-127 presentó cumplimiento, toda vez que, se observó la ejecución de la unidad de medida establecida en el PMI y los soportes relacionados con los trámites indicados que hacen ejecutada la acción de mejora. Se convoca a la SSIT a seguir implementando este tipo de labores de mejora que ayude a la generación de indicadores de seguimiento impecables.
Verificación adelantada por Marco Aurelio Cumbe Andrade - Contratista Oficina de Control Interno.</t>
    </r>
  </si>
  <si>
    <r>
      <rPr>
        <b/>
        <sz val="11"/>
        <color theme="1"/>
        <rFont val="Arial Narrow"/>
        <family val="2"/>
      </rPr>
      <t>Se solicita actualizar el estado de esta acción a ejecutada,</t>
    </r>
    <r>
      <rPr>
        <sz val="11"/>
        <color theme="1"/>
        <rFont val="Arial Narrow"/>
        <family val="2"/>
      </rPr>
      <t xml:space="preserve"> ya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t>
    </r>
  </si>
  <si>
    <t>En reunión y apoyo con la Subdirección Administrativa y Financiera, se determinó cumplimnetar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t>
  </si>
  <si>
    <t>El 20 de agosto de 2021 se ha realizado la revisión y seguimiento de revocatorias a los expedientes de los predios de El Brillante Cereté; Campo Verde; y Lote Urbano Dibulla.</t>
  </si>
  <si>
    <t>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t>
  </si>
  <si>
    <r>
      <rPr>
        <b/>
        <sz val="11"/>
        <color theme="1"/>
        <rFont val="Arial Narrow"/>
        <family val="2"/>
      </rPr>
      <t xml:space="preserve">18/10/2021. </t>
    </r>
    <r>
      <rPr>
        <sz val="11"/>
        <color theme="1"/>
        <rFont val="Arial Narrow"/>
        <family val="2"/>
      </rPr>
      <t xml:space="preserve"> La Subdirección de Acceso a Tierras en Zonas Focalizadas indicó que, se dio inicio a las primeras mesas de trabajo entre las dos Subdirecciones (SATZF y SATDD) responsables de la acción de mejora ame-152, las cuales dejaron como compromiso el diligenciamiento de la forma accti-f-097 matriz general revocatorias directas, esto se realiza con el fin de definir los criterios jurídicos para elaborar el plan de descongestión.
La acción de mejora presentó avances de gestión, se encuentra en términos y su finalización esta programada para el 31/08/2022.</t>
    </r>
  </si>
  <si>
    <r>
      <rPr>
        <b/>
        <sz val="11"/>
        <color theme="1"/>
        <rFont val="Arial Narrow"/>
        <family val="2"/>
      </rPr>
      <t xml:space="preserve">27/07/2021.  </t>
    </r>
    <r>
      <rPr>
        <sz val="11"/>
        <color theme="1"/>
        <rFont val="Arial Narrow"/>
        <family val="2"/>
      </rPr>
      <t>Se observó listado de asistencia del 18/03/2021 y encuesta de actividad realizada.
La acción de mejora se encuentra en términos, presentó avances de gestión, toda vez que, se observó 1 de los 2 Listado de asistencia.</t>
    </r>
  </si>
  <si>
    <r>
      <rPr>
        <b/>
        <sz val="11"/>
        <color theme="1"/>
        <rFont val="Arial Narrow"/>
        <family val="2"/>
      </rPr>
      <t xml:space="preserve">18/10/2021. </t>
    </r>
    <r>
      <rPr>
        <sz val="11"/>
        <color theme="1"/>
        <rFont val="Arial Narrow"/>
        <family val="2"/>
      </rPr>
      <t xml:space="preserve"> La Subdirección de Acceso a Tierras en Zonas Focalizadas allegó el documento ACCTI-I-017 Instructivo para el manejo de casos difíciles Revocatoria de titulación de baldíos versión 1 del 22/09/2021, cuyo objetivo instruir a los profesionales de las subdirecciones involucradas, a fin de que existan rutas de atención definidas, permitiendo la atención oportuna a los tiempos establecidos para la atención de solicitudes de revocatoria directa y cuenten con herramientas para la atención de casos que requieran de análisis adicionales a los casos, que las normas que rigen el procedimiento contemplan.
La acción de mejora presentó cumplimiento, toda vez que, se observó documento  ACCTI-I-017 para gestionar  los casos de alta complejidad, jurídica y social.</t>
    </r>
  </si>
  <si>
    <r>
      <rPr>
        <b/>
        <sz val="11"/>
        <color theme="1"/>
        <rFont val="Arial Narrow"/>
        <family val="2"/>
      </rPr>
      <t xml:space="preserve">18/10/2021. </t>
    </r>
    <r>
      <rPr>
        <sz val="11"/>
        <color theme="1"/>
        <rFont val="Arial Narrow"/>
        <family val="2"/>
      </rPr>
      <t>La Dirección de Acceso a Tierras indicó que, se están interviniendo los procesos de revocatoria, son 588 de los cuales 332 ya tienen sus respectivas hojas de control y foliación. Faltan por intervenir 257 en temas de organización, estos solamente se encuentran rotulados en caja y carpeta.
Frente a lo indicado, se allegó archivo "avance expedientes revocatoria" el cual plasma los avances de gestión enunciados.
La acción de mejora se encuentra en términos, presentó avances de gestión documentados relacionados con la organización de 332 de 558 expedientes de revocatorias, su finalización esta proyectada para el 30/11/2021.</t>
    </r>
  </si>
  <si>
    <r>
      <rPr>
        <b/>
        <sz val="11"/>
        <color theme="1"/>
        <rFont val="Arial Narrow"/>
        <family val="2"/>
      </rPr>
      <t>18/10/2021.</t>
    </r>
    <r>
      <rPr>
        <sz val="11"/>
        <color theme="1"/>
        <rFont val="Arial Narrow"/>
        <family val="2"/>
      </rPr>
      <t xml:space="preserve"> La Subdirección de Acceso a Tierras en Zonas Focalizadas indicó que, el 20 de agosto de 2021 se ha realizado la revisión y seguimiento de revocatorias a los expedientes de los predios de El Brillante Cereté; Campo Verde; y Lote Urbano Dibulla.
Respecto a lo informado, se observó Acta No. 1 del 20/08/2021, que si bien es hacer seguimiento y relaciona los predios objeto de muestra, no desarrolla los resultados de la revisión realizada a los 3 predios.
La acción de mejora presentó avances de gestión, sin embargo, es necesario fortalecerlos a fin de evidenciar el cumplimiento de la acción.</t>
    </r>
  </si>
  <si>
    <r>
      <rPr>
        <b/>
        <sz val="11"/>
        <color theme="1"/>
        <rFont val="Arial Narrow"/>
        <family val="2"/>
      </rPr>
      <t xml:space="preserve">15/10/2021. </t>
    </r>
    <r>
      <rPr>
        <sz val="11"/>
        <color theme="1"/>
        <rFont val="Arial Narrow"/>
        <family val="2"/>
      </rPr>
      <t xml:space="preserve">La Subdirección de Administración de Tierras de la Nación allegó evidencias de las gestiones relacionadas con la creado del módulo de Apertura de Folio de Matrícula Inmobiliaria en el SIT.
La acción de mejora reportó avances de gestión documentados, se encuentra planificada para ejecución del 1/12/2021 al 30/06/2022.
Verificación adelanta por el Contratista Marco Aurelio Cumbe Andrade - Oficina de Control Interno.
</t>
    </r>
  </si>
  <si>
    <r>
      <rPr>
        <b/>
        <sz val="11"/>
        <color theme="1"/>
        <rFont val="Arial Narrow"/>
        <family val="2"/>
      </rPr>
      <t xml:space="preserve">7/10/2021. </t>
    </r>
    <r>
      <rPr>
        <sz val="11"/>
        <color theme="1"/>
        <rFont val="Arial Narrow"/>
        <family val="2"/>
      </rPr>
      <t xml:space="preserve">La Subdirección de Sistemas de Información de Tierras (SSIT) allego un diagnostico por lo tanto de accesibilidad nivel A, donde se evidencia el cumplimiento de todos los niéveles de la norma NRC-5854 (Norma Técnica Colombiana) en un 100%, además, la toma de 16 pantallazos del flujo de los cambios, mejoras y/o actualizaciones realizados en la página Web de la ANT https://www.ant.gov.co/ para cumplir con esta acción de mejora.
En atención a las evidencias allegadas la acción de mejora presentó cumplimiento, toda vez que, se observaron soportes relacionados con la Herramienta instalada o actualizada para dar una mayor accesibilidad en el uso de la página Web principal de la Agencia Nacional de Tierras (ANT). 
Tomando como referencia la norma internacional WCAG 2.0 (Web Content Accesibillity Guidelines) del 2008 y la norma NRC-5854 de junio del 2011 y documentación que soporta estas actividades entregada por la SSIT, se evidencia con corte al presente seguimiento la ejecución total. La página Web de la ANT https://www.ant.gov.co/, si cumple con los criterios de Nivel A de la norma. De este modo, se percibe que cumple con los criterios de accesibilidad requeridos en el H23. Como, por ejemplo; secuencia significativa, títulos, subtítulos, color, texto, control de audio, posibilidad de descargar estos audios en formato texto, presentación visual, servicios de teclado, páginas tituladas, trazabilidad, características sensoriales, la navegación consistente, entre otros.
Se sugiere la validación lo establecido en el Anexo 1 de la resolución 1519 del 24 de agosto del 2020 del MinTic, donde se establecen las directrices de Accesibilidad para las páginas Web, y que debe cumplir a partir del 1 de enero del 2022. Además, chequear la nueva versión 2.1 del WCAG publicada en el año 2018 y que se indican las nuevas funciones de accesibilidad, aunque no es un reemplazo de WCAG 2.0 pero si es una extensión de esta misma. 
Verificación adelantada por Marco Aurelio Cumbe Andrade - Contratista Oficina de Control Interno.
</t>
    </r>
  </si>
  <si>
    <r>
      <rPr>
        <b/>
        <sz val="11"/>
        <color theme="1"/>
        <rFont val="Arial Narrow"/>
        <family val="2"/>
      </rPr>
      <t xml:space="preserve">18/10/2021. </t>
    </r>
    <r>
      <rPr>
        <sz val="11"/>
        <color theme="1"/>
        <rFont val="Arial Narrow"/>
        <family val="2"/>
      </rPr>
      <t>La Subdirección de Administración de Tierras de la Nación allegó el "Informe Cumplimiento Plan de Mejoramiento - Primer Informe Semestral 1 de junio de 2021", el cual compila las gestiones adelantadas por la SAF, como supervisor de los contratos de Islas de Rosario, para el desarrollo de las acciones de mejora AME-446, AME-447, AME-448, AME-449 y AME-485.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 detallando el estado de los 119 contratos  objeto de hallazgo.</t>
    </r>
  </si>
  <si>
    <t xml:space="preserve">Subdirección de acceso a Tierras por Demanda y Descongestión
</t>
  </si>
  <si>
    <r>
      <rPr>
        <b/>
        <sz val="11"/>
        <color theme="1"/>
        <rFont val="Arial Narrow"/>
        <family val="2"/>
      </rPr>
      <t xml:space="preserve">18/10/2021. </t>
    </r>
    <r>
      <rPr>
        <sz val="11"/>
        <color theme="1"/>
        <rFont val="Arial Narrow"/>
        <family val="2"/>
      </rPr>
      <t xml:space="preserve">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t>
    </r>
    <r>
      <rPr>
        <b/>
        <sz val="11"/>
        <color theme="1"/>
        <rFont val="Arial Narrow"/>
        <family val="2"/>
      </rPr>
      <t xml:space="preserve">
13/10/2021.</t>
    </r>
    <r>
      <rPr>
        <sz val="11"/>
        <color theme="1"/>
        <rFont val="Arial Narrow"/>
        <family val="2"/>
      </rPr>
      <t xml:space="preserve"> La Subdirección Administrativa y Financiera reportó que, el seguimiento a la desagregación, registro y ejecución de las subcuentas del fondo de tierras, la Subdirección Administrativa y Financiera desarrolló el pasado 13 de julio la mesa de seguimiento, por lo cual se adjuntan las evidencias: lista de asistencia y temario. 
Respecto a lo enunciado,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permiten evidenciar que en dicha reunión se realizó seguimiento a la desagregación, registro y ejecución de las subcuentas del fondo de tierras.
La acción de mejora se encuentra en términos para su ejecución, es preciso se alleguen evidencias de acuerdo a la unidad de medida establecida que permitan evidenciar lo planificado, a saber, reunión trimestral de seguimiento a la desagregación, registro y ejecución de las subcuentas del fondo de tierras.   Es preciso indicar que, en el pasado seguimiento la Oficina de Control interno recomendó que las reuniones restantes se realicen en la periodicidad establecida (trimestralmente), así como, que la presentación sea  especifica en los temas particulares del Fondo de Tierras tratados.  Finalmente, se sugiere incluir temas relacionados con la distribución de los ingresos. </t>
    </r>
  </si>
  <si>
    <r>
      <rPr>
        <b/>
        <sz val="11"/>
        <color theme="1"/>
        <rFont val="Arial Narrow"/>
        <family val="2"/>
      </rPr>
      <t xml:space="preserve">18/10/2021.  </t>
    </r>
    <r>
      <rPr>
        <sz val="11"/>
        <color theme="1"/>
        <rFont val="Arial Narrow"/>
        <family val="2"/>
      </rPr>
      <t xml:space="preserve">La Secretaría General mediante correo electrónico del 14/10/2021 suministró alcance a los documentos inicialmente allegados, a saber:
Formato: Conciliación Nomina ANT a corte de julio y agosto 2021.
</t>
    </r>
    <r>
      <rPr>
        <b/>
        <sz val="11"/>
        <color theme="1"/>
        <rFont val="Arial Narrow"/>
        <family val="2"/>
      </rPr>
      <t xml:space="preserve">
13/10/2021. </t>
    </r>
    <r>
      <rPr>
        <sz val="11"/>
        <color theme="1"/>
        <rFont val="Arial Narrow"/>
        <family val="2"/>
      </rPr>
      <t xml:space="preserve"> La Subdirección Administrativa y Financiera suministró los siguientes documentos:
</t>
    </r>
    <r>
      <rPr>
        <b/>
        <sz val="11"/>
        <color theme="1"/>
        <rFont val="Arial Narrow"/>
        <family val="2"/>
      </rPr>
      <t>Formato: Conciliación Incapacidades ANT a corte de julio 2021</t>
    </r>
    <r>
      <rPr>
        <sz val="11"/>
        <color theme="1"/>
        <rFont val="Arial Narrow"/>
        <family val="2"/>
      </rPr>
      <t xml:space="preserve">,  la cual refleja una diferencia de $812.516.
</t>
    </r>
    <r>
      <rPr>
        <b/>
        <sz val="11"/>
        <color theme="1"/>
        <rFont val="Arial Narrow"/>
        <family val="2"/>
      </rPr>
      <t>Formato: Conciliación Incapacidades ANT a corte de agosto 2021</t>
    </r>
    <r>
      <rPr>
        <sz val="11"/>
        <color theme="1"/>
        <rFont val="Arial Narrow"/>
        <family val="2"/>
      </rPr>
      <t>, la cual refleja una diferencia de $739.935.
Respecto  lo enunciado y atendiendo lo establecido en la acción de mejora, los soportes allegados no obedecen a la conciliación de la Cuenta Reciproca 572080 Recaudos realizada entre Ministerio de Hacienda y Crédito Público, la Dirección General de Crédito Público y Tesoro Nacional, el Grupo Registro Contable y Entidad Contable Tesoro Nacional.  Se espera que para el próximo seguimiento a planes de  mejoramiento, se allegue las conciliaciones de la cuenta reciproca 572080 Recaudos del periodo comprendido de julio a diciembre del 2021.</t>
    </r>
  </si>
  <si>
    <r>
      <rPr>
        <b/>
        <sz val="11"/>
        <color theme="1"/>
        <rFont val="Arial Narrow"/>
        <family val="2"/>
      </rPr>
      <t xml:space="preserve">14/10/2021. </t>
    </r>
    <r>
      <rPr>
        <sz val="11"/>
        <color theme="1"/>
        <rFont val="Arial Narrow"/>
        <family val="2"/>
      </rPr>
      <t xml:space="preserve"> En el marco de los procedimientos POSPR.P-002 Formulación de POSPR – Operativa y POSPR-P-004 Implementación y consolidación de POSPR, se incorporan diversas actividades que buscan resolver las siguientes preguntas a partir del uso de información Primaria y secundaria; ¿Dónde se localizan las áreas rurales en las cuales se puede adelantar el OSPR por parte de la ANT?, ¿Cuál es número el total de predios en suelo rural?, ¿Cuáles son las categorías que componen el suelo rural del municipio? Ejemplo: ¿Cuántos y  cuáles centros poblados rurales existen? ¿qué zonas suburbanas se identifican en el municipio y cuál es su uso? ¿Cuáles son los efectos que tiene la reglamentación del suelo rural del municipio sobre la implementación de los procesos misionales de la ANT?
En este sentido, en los procedimientos citados, y recientemente actualizados, se identifican las siguientes actividades donde se incorpora información asociada con el uso de los predios como insumo para valorar la función social de la Propiedad.
</t>
    </r>
    <r>
      <rPr>
        <b/>
        <sz val="11"/>
        <color theme="1"/>
        <rFont val="Arial Narrow"/>
        <family val="2"/>
      </rPr>
      <t>1. El procedimiento POSPR-P-002 Formulación de POSPR</t>
    </r>
    <r>
      <rPr>
        <sz val="11"/>
        <color theme="1"/>
        <rFont val="Arial Narrow"/>
        <family val="2"/>
      </rPr>
      <t xml:space="preserve">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Incorpora información primaria y secundaria así:
Tarea 3. Solicitar información secundaria, la cual tiene por objeto acopiar la información provista por entidades del orden nacional, departamental y municipal que es insumo para la formulación del POSPR Operativo. Esta información permite enriquecer la caracterización territorial del municipio, en la que se incluye información de ordenamiento territorial, tal como el POT del municipio y de manera complementaria a la clasificación del suelo y centros poblados, es necesario la revisión y análisis de la zonificación de uso propuestos dispuestos en ese instrumento.
Tarea 6: Analizar la información secundaria para la caracterización territorial. Los análisis propios de la caracterización territorial requieren se integren al POSPR – Operativo lo siguiente: 
•	Análisis de limite municipal vs capa predial del municipio programado.
•	Análisis de la clasificación suelo urbano rural municipal.
•	Análisis de las determinantes para el ordenamiento social de la propiedad rural del municipio programado.
•	Análisis Físico-Jurídico de los predios del municipio programado.
•	Análisis de la vocación del uso del suelo del municipio programado.
Esta actividad implica realizar el cruce con el mapa de clasificación del suelo, así como la revisión y análisis de la zonificación de uso propuestos dispuestos por el POT.
Tarea 8. Realizar Mesas Técnicas Territoriales Como se lee en el procedimiento, “el diálogo institucional implica la realización de diferentes mesas técnicas que tienen como objeto la concertación de procesos territoriales, la clarificación de situaciones técnicas o jurídicas indeterminadas y el levantamiento de información primaria con los actores institucionales, entendiendo a estos como conocedores expertos del territorio”. En este sentido, se realiza:
•	Comparación entre la información encontrada durante la visita al municipio con la clasificación del suelo del municipio y mapa de usos, definidos en el POT.
•	Incorporar los análisis y conclusiones realizadas sobre la zonificación de uso propuesto en el POT, determinar predios susceptibles de restricción de actuación por la reglamentación de este instrumento, a saber: suelos clasificados como de protección por la zonificación de usos. Sobre estos predios se requerirá aclaración detallada del municipio.
2.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 se incorpora información y primaria así:
Tarea 2. Entregar insumos al Socio Estratégico-información secundaria: se dispone para análisis insumos como: el POSPR Operativo aprobado, viabilizado y sus anexos, la base de datos del Análisis Predial Integral (API), la información geográfica de las Unidades de Intervención, y el documento POT con el cual se construyó el POSPR – Operativo.
Corresponde en este punto revisar la vigencia de la información del POT con que fue elaborado el POSPR Operativo. En caso que el POT haya sido objeto de actualización posterior a la formulación y aprobación del POSPR operativo, éste deberá ser revisado y ajustado acorde a los cambios en la reglamentación del suelo que dieran lugar.
Tarea 13: Realizar la visita predio a predio (Método Directo-información primaria, Indirecto-información secundaria). En el marco de los la levantamientos prediales es necesario:
a)	Identificar los límites de los centros poblados urbanos o zonas de expansión con plan parcial, que no hayan sido completamente demarcadas con coordenadas a través del instrumento de ordenamiento del municipio. 
b)	Una vez realizado y espacializados la información de identificación predial, cruzar los polígonos de clasificación del suelo elaborados a partir del análisis del POT preliminar con el nuevo levantamiento predial.
d)	Posteriormente, realizar el cruce de la información predial con las categorías y zonificación de uso definido en el POT. Señalar e identificar usos prohibidos, permitidos y reglamentación de densidades que rige a cada predio como insumo para la toma de decisión de las subdirecciones misionales.
Tarea 33. Elaborar el Plan de Ordenamiento Social de la Propiedad Rural Consolidado, donde se presentan los resultados del análisis de la reglamentación del suelo de los POT y su impacto en la implementación de los POSPR.
Si bien las acciones descritas anteriormente, no se encuentran explicadas en extenso en los procedimientos citados, debido a las restricciones propias de los formatos establecidos en el marco del SIG de la ANT para este tipo de documentación, la SPO ha hecho uso de instrumentos complementarios tales como guías e instructivos para detallar las particularidades técnicas de los análisis requeridos. En este sentido, el documento POSPR-G-016 Análisis la Reglamentación del suelo de los POT en la formulación e implementación de los POSPR, constituye el instrumento metodológico explicativo donde se evidencian los momentos en donde se incorporar la información secundaria (institucional) o la información primaria (captura en campo) relacionada con el uso de los predios, como insumo para valorar la función social de la propiedad. Dicho documento se encuentra disponible en la Intranet de la Entidad. 
De manera complementaria, en el formato POSPR-F-003 POSPR Operativo, se explica en detalle cuales son los análisis y salidas de información (basados en información primaria y secundaria) que deben incorporarse en la elaboración de un plan de ordenamiento social de la Propiedad en materia de uso de los predios, y que sirven como insumo para valorar la función social de la propiedad. El formato mencionado fue recientemente actualizado y se encuentra publicado en la Intranet de la Entidad.
</t>
    </r>
    <r>
      <rPr>
        <b/>
        <sz val="11"/>
        <color theme="1"/>
        <rFont val="Arial Narrow"/>
        <family val="2"/>
      </rPr>
      <t xml:space="preserve">
Se solicita pasar el estado de esta acción a ejecutada</t>
    </r>
    <r>
      <rPr>
        <sz val="11"/>
        <color theme="1"/>
        <rFont val="Arial Narrow"/>
        <family val="2"/>
      </rPr>
      <t xml:space="preserve"> ya que se aprobó y publico en el SIG los siguientes documentos, en donde se evidencian los momentos en donde se incorporan la información secundaria (institucional) o la información primaria (captura en campo) relacionada con el uso de  los predios, como insumo para valorar la función social de la propiedad :
*El procedimiento POSPR-P-002 Formulación de POSPR - Operativo fue aprobado y publicado en la intranet de la ANT en el mes de julio de 2021. Se encuentra disponible en:  https://agenciadetierras.sharepoint.com/sites/antintranet/sistema-integrado-de-gestion/procesos-misionales/Procedimientos%20%20Planificacin%20del%20Ordenamiento%20Soci/POSPR-P-002%20Formulacion%20de%20POSPR_.pdf
*En el mes de septiembre fue aprobado y publicado el procedimiento POSPR-P-004 Implementación y Consolidación de POSPR.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</si>
  <si>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 xml:space="preserve">14/10/2021.  </t>
    </r>
    <r>
      <rPr>
        <sz val="11"/>
        <color theme="1"/>
        <rFont val="Arial Narrow"/>
        <family val="2"/>
      </rPr>
      <t xml:space="preserve">Las temáticas referente a las condiciones técnicas y ambientales se incluyeron en dicha actualización en las tratan las tareas 16. Realizar Preclasificación, 19. Realizar enrutamiento y 24. Validar productos técnico - jurídicos para OSPR, del procedimiento POSPR-P-004 Implementación y Consolidación de POSPR. En la aplicación de estas tareas se trasladan insumos a las demás subdirecciones misionales de la entidad para determinar la necesidad de recaudar “información referente a las condiciones técnicas y ambientales de los predios para el desarrollo de actividades productivas”, es decir, para la caracterización agronómica en el marco del POSPR-P-006 Procedimiento Único.
</t>
    </r>
    <r>
      <rPr>
        <b/>
        <sz val="11"/>
        <color theme="1"/>
        <rFont val="Arial Narrow"/>
        <family val="2"/>
      </rPr>
      <t xml:space="preserve">
Se solicita pasar el estado de esta acción a ejecutada,</t>
    </r>
    <r>
      <rPr>
        <sz val="11"/>
        <color theme="1"/>
        <rFont val="Arial Narrow"/>
        <family val="2"/>
      </rPr>
      <t xml:space="preserve"> ya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Este se encuentra disponible en la intranet de la Entidad a través del Link: https://agenciadetierras.sharepoint.com/sites/antintranet/sistema-integrado-de-gestion/procesos-misionales/Procedimientos%20%20Planificacin%20del%20Ordenamiento%20Soci/POSPR-P-004-IMPLEMENTACI%C3%93N%20DE%20POSPR_.pdf</t>
    </r>
  </si>
  <si>
    <r>
      <rPr>
        <b/>
        <sz val="11"/>
        <color theme="1"/>
        <rFont val="Arial Narrow"/>
        <family val="2"/>
      </rPr>
      <t>18/10/2021.</t>
    </r>
    <r>
      <rPr>
        <sz val="11"/>
        <color theme="1"/>
        <rFont val="Arial Narrow"/>
        <family val="2"/>
      </rPr>
      <t xml:space="preserve"> La Subdirección de Planeación Operativa indicó que,  en el mes de septiembre fue aprobado y publicado el procedimiento POSPR-P-004 Implementación y Consolidación de POSPR en donde se incluye la captura de la de información referente a las condiciones técnicas y ambientales de los predios para el desarrollo de actividades productivas.
Frente a lo enunciado se observó el documento POSPR-P-004 IMPLEMENTACIÓN Y CONSOLIDACIÓN DE PLANES DE ORDENAMIENTO SOCIAL DE LA PROPIEDAD RURAL, versión 3 del 13/08/2021, en el cual  en sus  tareas 16. Realizar Preclasificación, 19. Realizar enrutamiento y 24. Validar productos técnico - jurídicos para OSPR, incluye las condiciones técnicas y ambientales.
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</si>
  <si>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18/10/2021.  </t>
    </r>
    <r>
      <rPr>
        <sz val="11"/>
        <color theme="1"/>
        <rFont val="Arial Narrow"/>
        <family val="2"/>
      </rPr>
      <t>En atención a los avances de gestión y evidencias allegadas, la acción de mejora presentó cumplimiento, toda vez que, se observó la actualización del procedimiento POSPR-P-004 el cual incluye tareas para la captura de la de información referente a las condiciones técnicas y ambientales.</t>
    </r>
  </si>
  <si>
    <r>
      <rPr>
        <b/>
        <sz val="11"/>
        <color theme="1"/>
        <rFont val="Arial Narrow"/>
        <family val="2"/>
      </rPr>
      <t xml:space="preserve">14/10/2021.  </t>
    </r>
    <r>
      <rPr>
        <sz val="11"/>
        <color theme="1"/>
        <rFont val="Arial Narrow"/>
        <family val="2"/>
      </rPr>
      <t>Por otra parte, se aporta evidencia de la implementación a través de: Solicitud de información financiera a los socios estratégicos, revisión y remisión a Subdirección Administrativa y Financiera y elaboración de informes de supervisión, como ejemplo se adjunta un trámite para los casos de FAO 361  y OIM 986 , por parte de IGAC se informa que está liquidado, por cuanto no se asocian informes).</t>
    </r>
    <r>
      <rPr>
        <b/>
        <sz val="11"/>
        <color theme="1"/>
        <rFont val="Arial Narrow"/>
        <family val="2"/>
      </rPr>
      <t xml:space="preserve">
Se solicita pasar el estado de esta acción a ejecutada, </t>
    </r>
    <r>
      <rPr>
        <sz val="11"/>
        <color theme="1"/>
        <rFont val="Arial Narrow"/>
        <family val="2"/>
      </rPr>
      <t>ya que el documento elaborado como guía para la caja de herramientas que es la metodología para estandarizar las diferentes acciones desarrolladas para la supervisión de la ANT, en donde se complementa la información presentada por los socios estratégicos en donde queda incluida todo el seguimiento a través de la herramienta de seguimiento técnico y financiero a convenios. Esto anteriormente mencionado, se incluyo en el documento  SIG "POSPR-G-002 - Guía de monitoreo y seguimiento", publicado y actualizado en el sistema de gestión institucional: https://agenciadetierras.sharepoint.com/sites/antintranet/sistema-integrado-de-gestion/procesos-misionales/Gua%20%20Planificacin%20del%20Ordenamiento%20Social%20de%20la%20Pr/POSPR-G-002-MONITOREO%20Y%20SEGUIMIENTO%20PARA%20LA%20FORMULACI%C3%93N%20E%20IMPLEMENTACI%C3%93N%20DE%20POSPR_.pdf?CT=1632758895873&amp;OR=OWA-NT&amp;CID=21f81b5e-3ea9-e5ab-ef3f-f16d07e1def0</t>
    </r>
  </si>
  <si>
    <r>
      <rPr>
        <b/>
        <sz val="11"/>
        <color theme="1"/>
        <rFont val="Arial Narrow"/>
        <family val="2"/>
      </rPr>
      <t>19/07/2021.</t>
    </r>
    <r>
      <rPr>
        <sz val="11"/>
        <color theme="1"/>
        <rFont val="Arial Narrow"/>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sz val="11"/>
        <color theme="1"/>
        <rFont val="Arial Narrow"/>
        <family val="2"/>
      </rPr>
      <t xml:space="preserve">ENERO 
</t>
    </r>
    <r>
      <rPr>
        <sz val="11"/>
        <color theme="1"/>
        <rFont val="Arial Narrow"/>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sz val="11"/>
        <color theme="1"/>
        <rFont val="Arial Narrow"/>
        <family val="2"/>
      </rPr>
      <t>FEBRERO</t>
    </r>
    <r>
      <rPr>
        <sz val="11"/>
        <color theme="1"/>
        <rFont val="Arial Narrow"/>
        <family val="2"/>
      </rPr>
      <t xml:space="preserve">
</t>
    </r>
    <r>
      <rPr>
        <b/>
        <sz val="11"/>
        <color theme="1"/>
        <rFont val="Arial Narrow"/>
        <family val="2"/>
      </rPr>
      <t xml:space="preserve"> Planadas -Tolima:</t>
    </r>
    <r>
      <rPr>
        <sz val="11"/>
        <color theme="1"/>
        <rFont val="Arial Narrow"/>
        <family val="2"/>
      </rPr>
      <t xml:space="preserve"> 09/02/2021. Listados de asistencia sin firma y sin memorias. 
Rioblanco - Tolima: 09/02/2021. Listados de asistencia sin firma y sin memorias. 
</t>
    </r>
    <r>
      <rPr>
        <b/>
        <sz val="11"/>
        <color theme="1"/>
        <rFont val="Arial Narrow"/>
        <family val="2"/>
      </rPr>
      <t xml:space="preserve">MARZO </t>
    </r>
    <r>
      <rPr>
        <sz val="11"/>
        <color theme="1"/>
        <rFont val="Arial Narrow"/>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sz val="11"/>
        <color theme="1"/>
        <rFont val="Arial Narrow"/>
        <family val="2"/>
      </rPr>
      <t>ABRIL</t>
    </r>
    <r>
      <rPr>
        <sz val="11"/>
        <color theme="1"/>
        <rFont val="Arial Narrow"/>
        <family val="2"/>
      </rPr>
      <t xml:space="preserve">
</t>
    </r>
    <r>
      <rPr>
        <b/>
        <sz val="11"/>
        <color theme="1"/>
        <rFont val="Arial Narrow"/>
        <family val="2"/>
      </rPr>
      <t xml:space="preserve">Ciénaga: </t>
    </r>
    <r>
      <rPr>
        <sz val="11"/>
        <color theme="1"/>
        <rFont val="Arial Narrow"/>
        <family val="2"/>
      </rPr>
      <t xml:space="preserve">21, 22 y 23 Abril.  Acompañamiento jornadas FISO-Gestores Comunitarios, sin memorias.
</t>
    </r>
    <r>
      <rPr>
        <b/>
        <sz val="11"/>
        <color theme="1"/>
        <rFont val="Arial Narrow"/>
        <family val="2"/>
      </rPr>
      <t>Rioblanco:</t>
    </r>
    <r>
      <rPr>
        <sz val="11"/>
        <color theme="1"/>
        <rFont val="Arial Narrow"/>
        <family val="2"/>
      </rPr>
      <t xml:space="preserve"> 05/04/2021. Acercamiento líderes UIT Maracaibo, sin memorias. 19/04/2021. Acercamiento líderes UIT La Ruidosa, sin memorias.   Acercamiento líderes UIT Gaitán, sin memorias.
</t>
    </r>
    <r>
      <rPr>
        <b/>
        <sz val="11"/>
        <color theme="1"/>
        <rFont val="Arial Narrow"/>
        <family val="2"/>
      </rPr>
      <t>Valencia:</t>
    </r>
    <r>
      <rPr>
        <sz val="11"/>
        <color theme="1"/>
        <rFont val="Arial Narrow"/>
        <family val="2"/>
      </rPr>
      <t xml:space="preserve"> 13/04/2021. Asamblea El Bongo, sin memorias.  22/04/2021. Avanzada Social - Manzanero,  sin memorias. 
</t>
    </r>
    <r>
      <rPr>
        <b/>
        <sz val="11"/>
        <color theme="1"/>
        <rFont val="Arial Narrow"/>
        <family val="2"/>
      </rPr>
      <t>MAYO</t>
    </r>
    <r>
      <rPr>
        <sz val="11"/>
        <color theme="1"/>
        <rFont val="Arial Narrow"/>
        <family val="2"/>
      </rPr>
      <t xml:space="preserve">
</t>
    </r>
    <r>
      <rPr>
        <b/>
        <sz val="11"/>
        <color theme="1"/>
        <rFont val="Arial Narrow"/>
        <family val="2"/>
      </rPr>
      <t>Ciénaga:</t>
    </r>
    <r>
      <rPr>
        <sz val="11"/>
        <color theme="1"/>
        <rFont val="Arial Narrow"/>
        <family val="2"/>
      </rPr>
      <t xml:space="preserve"> 28/05/2021. Capacitación método indirecto gestores comunitarios APA, sin memorias.
</t>
    </r>
    <r>
      <rPr>
        <b/>
        <sz val="11"/>
        <color theme="1"/>
        <rFont val="Arial Narrow"/>
        <family val="2"/>
      </rPr>
      <t>Córdoba:</t>
    </r>
    <r>
      <rPr>
        <sz val="11"/>
        <color theme="1"/>
        <rFont val="Arial Narrow"/>
        <family val="2"/>
      </rPr>
      <t xml:space="preserve"> 07/05/2021 Jornada de fortalecimiento líderes UIT Tacamacho, sin memorias.  14/05/2021. Jornada de fortalecimiento líderes, sin memorias.  21/05/2021. Jornada de fortalecimiento líderes, sin memorias.
</t>
    </r>
    <r>
      <rPr>
        <b/>
        <sz val="11"/>
        <color theme="1"/>
        <rFont val="Arial Narrow"/>
        <family val="2"/>
      </rPr>
      <t>Rioblanco:</t>
    </r>
    <r>
      <rPr>
        <sz val="11"/>
        <color theme="1"/>
        <rFont val="Arial Narrow"/>
        <family val="2"/>
      </rPr>
      <t xml:space="preserve"> 14/05/2021. Fortalecimiento Líderes, sin memorias.  14/05/2021. Fortalecimiento Líderes, sin memorias. 
</t>
    </r>
    <r>
      <rPr>
        <b/>
        <sz val="11"/>
        <color theme="1"/>
        <rFont val="Arial Narrow"/>
        <family val="2"/>
      </rPr>
      <t>San Juan del Cesar:</t>
    </r>
    <r>
      <rPr>
        <sz val="11"/>
        <color theme="1"/>
        <rFont val="Arial Narrow"/>
        <family val="2"/>
      </rPr>
      <t xml:space="preserve"> 27/05/2021. Capacitación UIT Boca del Monte, sin memorias.
</t>
    </r>
    <r>
      <rPr>
        <b/>
        <sz val="11"/>
        <color theme="1"/>
        <rFont val="Arial Narrow"/>
        <family val="2"/>
      </rPr>
      <t>JUNIO</t>
    </r>
    <r>
      <rPr>
        <sz val="11"/>
        <color theme="1"/>
        <rFont val="Arial Narrow"/>
        <family val="2"/>
      </rPr>
      <t xml:space="preserve">
</t>
    </r>
    <r>
      <rPr>
        <b/>
        <sz val="11"/>
        <color theme="1"/>
        <rFont val="Arial Narrow"/>
        <family val="2"/>
      </rPr>
      <t>Guamo:</t>
    </r>
    <r>
      <rPr>
        <sz val="11"/>
        <color theme="1"/>
        <rFont val="Arial Narrow"/>
        <family val="2"/>
      </rPr>
      <t xml:space="preserve"> 03/06/2021. Jornada fortalecimiento gestores, sin memorias.  04/06/2021. Jornada fortalecimiento gestores, sin memorias.  25/06/2021. Jornada de fortalecimiento Gestores, sin memorias.
</t>
    </r>
    <r>
      <rPr>
        <b/>
        <sz val="11"/>
        <color theme="1"/>
        <rFont val="Arial Narrow"/>
        <family val="2"/>
      </rPr>
      <t xml:space="preserve">Rioblanco: </t>
    </r>
    <r>
      <rPr>
        <sz val="11"/>
        <color theme="1"/>
        <rFont val="Arial Narrow"/>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</si>
  <si>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Narrow"/>
        <family val="2"/>
      </rPr>
      <t xml:space="preserve">18/10/2021. </t>
    </r>
    <r>
      <rPr>
        <sz val="11"/>
        <color theme="1"/>
        <rFont val="Arial Narrow"/>
        <family val="2"/>
      </rPr>
      <t xml:space="preserve"> La Dirección de Ordenamiento Social de la Propiedad indicó que, el 27 de septiembre el director William Reina envió el oficio a la URT comunicando de manera oficial quién sería el enlace de la ANT para el Convenio.  También, se cuenta con la elaboración del plan de trabajo que  fue aprobado por las dos entidades en Comité Técnico del Convenio realizado el 17 de agosto.  Adicional, para el tercer trimestre se han presentado gestiones de articulación entre la URT y ANT.
En cuanto a lo enunciado, se observó lo siguiente:
</t>
    </r>
    <r>
      <rPr>
        <b/>
        <u/>
        <sz val="11"/>
        <color theme="1"/>
        <rFont val="Arial Narrow"/>
        <family val="2"/>
      </rPr>
      <t>DESIGNACIÓN DE ENLACES</t>
    </r>
    <r>
      <rPr>
        <sz val="11"/>
        <color theme="1"/>
        <rFont val="Arial Narrow"/>
        <family val="2"/>
      </rPr>
      <t xml:space="preserve">, 
</t>
    </r>
    <r>
      <rPr>
        <b/>
        <sz val="11"/>
        <color theme="1"/>
        <rFont val="Arial Narrow"/>
        <family val="2"/>
      </rPr>
      <t>Enlace ANT</t>
    </r>
    <r>
      <rPr>
        <sz val="11"/>
        <color theme="1"/>
        <rFont val="Arial Narrow"/>
        <family val="2"/>
      </rPr>
      <t xml:space="preserve">, mediante memorando 20212001210331 del 27/09/2021 se informó a la URT la actualización del enlace oficial para adelantar la interlocución, el seguimiento y la gestión de solicitudes de información que se requieran en el marco de este convenio. Igualmente, mediante memorando 20212000269771 del 24/03/2021 la DOSP informó en enlace oficial para gestionar solicitudes en el marco del Convenio 582 de 2016/2430 de 2016 URT-ANT.
</t>
    </r>
    <r>
      <rPr>
        <b/>
        <sz val="11"/>
        <color theme="1"/>
        <rFont val="Arial Narrow"/>
        <family val="2"/>
      </rPr>
      <t>Enlace URT</t>
    </r>
    <r>
      <rPr>
        <sz val="11"/>
        <color theme="1"/>
        <rFont val="Arial Narrow"/>
        <family val="2"/>
      </rPr>
      <t xml:space="preserve">, no se allegó información para el primer y segundo semestre del 2021.
</t>
    </r>
    <r>
      <rPr>
        <b/>
        <sz val="11"/>
        <color theme="1"/>
        <rFont val="Arial Narrow"/>
        <family val="2"/>
      </rPr>
      <t>Enlaces Misionales</t>
    </r>
    <r>
      <rPr>
        <sz val="11"/>
        <color theme="1"/>
        <rFont val="Arial Narrow"/>
        <family val="2"/>
      </rPr>
      <t xml:space="preserve">, no se allegó información para el primer y segundo semestre del 2021.
</t>
    </r>
    <r>
      <rPr>
        <b/>
        <u/>
        <sz val="11"/>
        <color theme="1"/>
        <rFont val="Arial Narrow"/>
        <family val="2"/>
      </rPr>
      <t>ESPACIOS INTERINSTITUCIONALES EN VIRTUD DEL CONVENIO 582 DE 2016</t>
    </r>
    <r>
      <rPr>
        <b/>
        <sz val="11"/>
        <color theme="1"/>
        <rFont val="Arial Narrow"/>
        <family val="2"/>
      </rPr>
      <t xml:space="preserve">:
</t>
    </r>
    <r>
      <rPr>
        <sz val="11"/>
        <color theme="1"/>
        <rFont val="Arial Narrow"/>
        <family val="2"/>
      </rPr>
      <t xml:space="preserve">Se observaron soportes de reuniones realizadas entre los meses de febrero y septiembre del 2021.
</t>
    </r>
    <r>
      <rPr>
        <b/>
        <u/>
        <sz val="11"/>
        <color theme="1"/>
        <rFont val="Arial Narrow"/>
        <family val="2"/>
      </rPr>
      <t>PLAN DE TRABAJO</t>
    </r>
    <r>
      <rPr>
        <sz val="11"/>
        <color theme="1"/>
        <rFont val="Arial Narrow"/>
        <family val="2"/>
      </rPr>
      <t>,  se observó Acta No. 2 del 17/08/2021 mediante la cual se realizó la revisión conjunta del plan de trabajo para el segundo semestre del 2021, indicándose que este esta estructurado de acuerdo con tres líneas de acción estratégicas indicadas en el cuerpo del convenio, estas son: 1. Articulación para el intercambio de información que permitan la consecución de los fines institucionales de ambas entidades. 2. Articulación de metodologías, procesos y procedimientos que permitan la consecución de los fines institucionales de ambas entidades. 3. Seguimiento a la implementación del convenio.  Por otra parte, se allegó Acta No. 4 del 10/09/2021 cuyo objetivo fue realizar seguimiento a los compromisos del plan de trabajo II Semestre 2021.
La acción de mejora se encuentra en términos para su ejecución, presentó avances de gestión documentados.  En atención a la descripción de la acción y a fin de evaluar la acción en su integralidad, se solicita que, para el próximo seguimiento se alleguen soportes de asignación de enlace URT y misionales del 1 y 2 semestre del 2021.  Así como, se remita el plan de trabajo del primer y segundo semestre con sus respectivos avances.</t>
    </r>
  </si>
  <si>
    <r>
      <rPr>
        <b/>
        <sz val="11"/>
        <color theme="1"/>
        <rFont val="Arial Narrow"/>
        <family val="2"/>
      </rPr>
      <t xml:space="preserve">18/10/2021. </t>
    </r>
    <r>
      <rPr>
        <sz val="11"/>
        <color theme="1"/>
        <rFont val="Arial Narrow"/>
        <family val="2"/>
      </rPr>
      <t xml:space="preserve"> La Dirección de Ordenamiento Social de la Propiedad reportó que, se aprobó y publicó en el SIG los documentos POSPR-P-002 Formulación de POSPR y POSPR-P-004 Implementación y Consolidación de POSPR.
En cuanto a lo enunciado, se observó lo siguiente:
</t>
    </r>
    <r>
      <rPr>
        <b/>
        <sz val="11"/>
        <color theme="1"/>
        <rFont val="Arial Narrow"/>
        <family val="2"/>
      </rPr>
      <t>Procedimiento POSPR -P-002</t>
    </r>
    <r>
      <rPr>
        <sz val="11"/>
        <color theme="1"/>
        <rFont val="Arial Narrow"/>
        <family val="2"/>
      </rPr>
      <t xml:space="preserve"> FORMULACIÓN DE PLANES DE ORDENAMIENTO SOCIAL DE LA PROPIEDAD RURAL - OPERATIVO, versión 5 del 02/05/2021, el cual incluye lineamientos sobre información primaria y secundaria en sus tareas 3, 6 y  8.
</t>
    </r>
    <r>
      <rPr>
        <b/>
        <sz val="11"/>
        <color theme="1"/>
        <rFont val="Arial Narrow"/>
        <family val="2"/>
      </rPr>
      <t>Procedimiento POSPR-P-004</t>
    </r>
    <r>
      <rPr>
        <sz val="11"/>
        <color theme="1"/>
        <rFont val="Arial Narrow"/>
        <family val="2"/>
      </rPr>
      <t xml:space="preserve"> IMPLEMENTACIÓN Y CONSOLIDACIÓN DE PLANES DE ORDENAMIENTO SOCIAL DE LA PROPIEDAD RURAL, versión 3 del 13/08/2021,  el cual incluye lineamientos sobre información primaria en sus tareas 2, 13 y 33
Los documentos mencionados se encuentran controlados por  el Sistema Integrado de Gestión y están disponibles para su consulta en el siguiente enlace </t>
    </r>
    <r>
      <rPr>
        <sz val="11"/>
        <color rgb="FF0070C0"/>
        <rFont val="Arial Narrow"/>
        <family val="2"/>
      </rPr>
      <t xml:space="preserve">https://agenciadetierras.sharepoint.com/sites/antintranet/sistema-integrado-de-gestion/procesos-misionales/Paginas/planificacion-del-ordenamiento-social-de-la-propiedad-rural.aspx 
</t>
    </r>
    <r>
      <rPr>
        <sz val="11"/>
        <rFont val="Arial Narrow"/>
        <family val="2"/>
      </rPr>
      <t>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</si>
  <si>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t>En terminos de Ejecución.</t>
  </si>
  <si>
    <t>Mediante oficio con radicado 20211011264471 del 29/09/2021, la ANT solictó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microfinanciación.</t>
  </si>
  <si>
    <t>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Asi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Tecnicas de indicadores entre esas el A.MT.2 y se procederá a realizar los ajustes correspondientes como se detallan en la actividad de mejora. https://www.minagricultura.gov.co/Normatividad/Proyectos%20Normativos/Proyecto%20Normativo%20Plan%20Nacional%20de%20Formalizaci%C3%B3n%20Masiva%20de%20la%20Propiedad%20Rural.pdf
Por otro lado, la OP solicitó mediante memorando 20211010220793 del 04/08/2021 a la Oficina de Control Interno la ampliación de los términos para la ejecución del plan, por lo motivos anteriormente expuestos.</t>
  </si>
  <si>
    <t>Activdad en ejecución.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t>
  </si>
  <si>
    <t>Actividad en terminos de ejecución (31/12/2021) 
Durante el tercer trimestre de 2021 se continuó la revisión del Macro proceso "Comunicación y gestión con grupos de interes. Se presenta copia de la Caracterización del proceso, con el control de los cambios consolidados. 
https://agenciadetierras-my.sharepoint.com/:x:/r/personal/angie_marin_ant_gov_co/_layouts/15/Doc.aspx?sourcedoc=%7BD46D1894-45C9-4D1C-A56D-E8751E2FE1CA%7D&amp;file=COGGI-Caracterizacion-COMUNICACION%20Y%20GESTION%20CON%20GRUPOS%20DE%20INTERES%20-%201%20-%20Sesi%C3%B3n%201.xlsx&amp;action=default&amp;mobileredirect=true</t>
  </si>
  <si>
    <t>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tecnica ODS 1.4, se procederá a cargar la información en este tipo de estandar.</t>
  </si>
  <si>
    <r>
      <t xml:space="preserve">19/10/2021. </t>
    </r>
    <r>
      <rPr>
        <sz val="11"/>
        <color theme="1"/>
        <rFont val="Arial Narrow"/>
        <family val="2"/>
      </rPr>
      <t>La acción de mejora se encuentra en términos, su ejecución finaliza el 31/12/2021.  Para el periodo evaluado no se reportaron avances de gestión.</t>
    </r>
  </si>
  <si>
    <r>
      <t xml:space="preserve">19/10/2021. </t>
    </r>
    <r>
      <rPr>
        <sz val="11"/>
        <color theme="1"/>
        <rFont val="Arial Narrow"/>
        <family val="2"/>
      </rPr>
      <t>La acción de mejora se encuentra en términos, su ejecución finaliza el 30/12/2021.  Para el periodo evaluado no se reportaron avances de gestión.</t>
    </r>
  </si>
  <si>
    <r>
      <rPr>
        <b/>
        <sz val="11"/>
        <color theme="1"/>
        <rFont val="Arial Narrow"/>
        <family val="2"/>
      </rPr>
      <t xml:space="preserve">19/10/2021. </t>
    </r>
    <r>
      <rPr>
        <sz val="11"/>
        <color theme="1"/>
        <rFont val="Arial Narrow"/>
        <family val="2"/>
      </rPr>
      <t>En atención a los avances de gestión y evidencias allegadas, la acción de mejora presentó cumplimiento, toda vez que, se observó comunicación oficial de solicitud de concepto sobre la relación del indicador que fue asociado a la ANT y su aporte al objetivo 1.4.</t>
    </r>
  </si>
  <si>
    <r>
      <rPr>
        <b/>
        <sz val="11"/>
        <color theme="1"/>
        <rFont val="Arial Narrow"/>
        <family val="2"/>
      </rPr>
      <t xml:space="preserve">19/10/2021. </t>
    </r>
    <r>
      <rPr>
        <sz val="11"/>
        <color theme="1"/>
        <rFont val="Arial Narrow"/>
        <family val="2"/>
      </rPr>
      <t xml:space="preserve"> La Oficina de Planeación indicó que, mediante oficio con radicado 20211011264471 del 29/09/2021, la ANT solicitó a la Dirección de Seguimiento y Evaluación de Políticas Publicas del Departamento Nacional de Planeación, concepto sobre la relación del indicador que fue asociado a la ANT y su aporte al objetivo ODS 1.4: “Para 2030, garantizar que todos los hombres y mujeres, en particular los pobres y los vulnerables, tengan los mismos 2 derechos a los recursos económicos, así como acceso a los servicios básicos, la propiedad y el control de las tierras y otros bienes, la herencia, los recursos naturales, las nuevas tecnologías apropiadas y los servicios financieros, incluida la micro financiación.
Frente a lo enunciado, se observó comunicación oficial 20211011264471 del 29/09/2021 dirigida al DPN bajo asunto "Alineación Indicadores de la ANT con los ODS.
En atención a los avances de gestión y evidencias allegadas, la acción de mejora presentó cumplimiento, toda vez que, se observó comunicación oficial de solicitud de concepto sobre la relación del indicador que fue asociado a la ANT y su aporte al objetivo 1.4.
</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</si>
  <si>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reformulación de3 las estrategias para la implementación del barrido predial y catastro multipropósito en el ajuste de la nueva versión del Plan Estratégico Institucional</t>
    </r>
  </si>
  <si>
    <r>
      <rPr>
        <b/>
        <sz val="11"/>
        <color theme="1"/>
        <rFont val="Arial Narrow"/>
        <family val="2"/>
      </rPr>
      <t xml:space="preserve">19/10/2021.  </t>
    </r>
    <r>
      <rPr>
        <sz val="11"/>
        <color theme="1"/>
        <rFont val="Arial Narrow"/>
        <family val="2"/>
      </rPr>
      <t>La Oficina de Planeación informó que, en reuniones establecidas los días 18 y 25 de agosto del año en curso, se ha venido trabajando en la formulación del Plan Estratégico Institucional 2022-2025 alineado al cumplimiento del ODS 1.4 y lineamientos frente a la perspectiva de género.   Razón a lo anterior, mediante circular No. 29 - 27 SEP 2021, la Dirección General estableció los lineamientos con el propósito de formular el Plan Estratégico Institucional 2022-2025. En la mencionada circular, se consideran los objetivos específicos para la nueva versión del Plan Estratégico Institucional, en el cual se incluirán las estrategias para la implementación del barrido predial masivo y catastro multipropósito.
La acción de mejora presentó avances de gestión documentados, se encuentra en términos, su ejecución finaliza el 31/12/2021, con la formulación de lineamientos de perspectiva de género en  el ajuste de la nueva versión del Plan Estratégico Institucional.</t>
    </r>
  </si>
  <si>
    <r>
      <rPr>
        <b/>
        <sz val="11"/>
        <color theme="1"/>
        <rFont val="Arial Narrow"/>
        <family val="2"/>
      </rPr>
      <t xml:space="preserve">19/10/2021. </t>
    </r>
    <r>
      <rPr>
        <sz val="11"/>
        <color theme="1"/>
        <rFont val="Arial Narrow"/>
        <family val="2"/>
      </rPr>
      <t xml:space="preserve"> La Oficina de Planeación indicó que, durante el tercer trimestre de 2021 se continuó la revisión del Macro proceso "Comunicación y gestión con grupos de interés. Se presenta copia de la Caracterización del proceso, con el control de los cambios consolidados. </t>
    </r>
  </si>
  <si>
    <t>Se reportan 3 informes mensuales de avance de sustanciación de los  productos asociados a  T-488, correspondientes a los meses de junio, julio y agosto.</t>
  </si>
  <si>
    <t>1 acta comisión IGAC Tunja marzo 
1 acta comisión ORIP Pensilvania (pendiente por montar comisión)
1 acta comisión IGAC Tunja Septiembre (pendiente montar comisión)</t>
  </si>
  <si>
    <t>La acción de mejora está programada para realizarse antes del 31/12/2021; por lo tanto, se encuentra de los términos para el cumplimiento.</t>
  </si>
  <si>
    <t>Se reportan 3 informes mensuales de cumplimiento de metas para el año 2021. correspondientes a junio, julio y agosto.</t>
  </si>
  <si>
    <t xml:space="preserve">A la fecha se cuenta con una base de datos de procesos agrarios de la SPAGJ con un avance aproximado del 75% de actualización. </t>
  </si>
  <si>
    <t>Se tiene:
1 Acta comisión IGAC Tunja
1 Acta comision ORIP Tunja
1 Acta comisióln IGAC Yopal 
1 Acta comisión IGAC Manizales
1 Acta comisión IGAC Tunja septiembre (pendiente montar comisión)</t>
  </si>
  <si>
    <t>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t>
  </si>
  <si>
    <t>Dentro de la base de procesos de deslinde con decisión final, el equipo ya realizó la revisión de expedientes e identificó  31 casos con decisión final ejecutoriada. Se incluye la base como evidencia, lo cual permite dar por cumplida la actividad</t>
  </si>
  <si>
    <t>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t>
  </si>
  <si>
    <t>De los casos con decision final identificados en la SPAGJ,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t>
  </si>
  <si>
    <t>Tal cual y como se informa en el AME -480, de la base de casos pendientes de notificar, se incluyó de una vez a los sujetos y por ende se cumple con esta actividad.
Se reporto Base de Datos de sujetos procesales de casos de deslinde con decisión final sin notificar (197)</t>
  </si>
  <si>
    <t>Se tiene planeado realizar la capacitación en el mes de octubre de 2021. La actividad se encuentra dentro del termino.</t>
  </si>
  <si>
    <t>A la fecha se proyectaron unos modelos de memorandos de entendimiento para fortalecer las notificaciones en los municipios de aquitania, Tota y cuitiva frente al deslinde de la laguna de Tota. No obstante, no se van a presentar com avance hasta tanto no exista aceptación de esta medida por parte de dichos alcaldes. Por lo tanto seguira pendiente.</t>
  </si>
  <si>
    <t xml:space="preserve">Se adjunta también la notificación de Jesús María Taraché realizada por la Personería Municipal
Se adjunta constancia de notificación de Edicto en página web No. 20212200005437 de fecha 24 de junio de 2021.  Actividad cumplida </t>
  </si>
  <si>
    <t>La acción de mejora está programada para realizarse antes del 31/12/2021; por lo tanto, se encuentra dentro de los términos de cumplimiento.</t>
  </si>
  <si>
    <t>El acto administrativo ya esta bajo revisión de la asesora de la SPAGJ, sin embargo no es posible que dicho acto quede expedido para el mes de septiembre por lo cual, dicho acto queda comrpometido para ser expedido en las metas del mes de octubre de 2021.</t>
  </si>
  <si>
    <t>La acción de mejora está programada para realizarse antes del 30/12/2021; por lo tanto, se encuentra dentro de los términos de cumplimiento.</t>
  </si>
  <si>
    <t>Se reporta Plataforma digital para notificaciones y conocimiento activa</t>
  </si>
  <si>
    <t>Se reporta Documentos de afectación y desafectación, 
1. Oficio No.20213200170461 de 26 de febrero a ORIP Cartagena con 4919 FMI
2.Oficio No. 20213200272731 de 25 de marzo a ORIP Cartagena con 638 FMI
3. Oficio No.20213200807681 de 12 de julio a ORIP Cartagena con 190 FMI
4. Oficio No.20213200807951 de 12 de julio a ORIP Cartagena 
5. Oficio de la SNR 0602021EE04122 de 2 de junio informando la debida inscripción de Res 3740</t>
  </si>
  <si>
    <t>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t>
  </si>
  <si>
    <t>El auto de etapa probatoria se proyecta para expedición en el mes de octubre de 2021 de acuerdo a la planeación de metas mensuales de la SPAGJ. Actividad en terminos</t>
  </si>
  <si>
    <t xml:space="preserve">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t>
  </si>
  <si>
    <t xml:space="preserve">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Por lo anterior, se adjunta como soporte el acta de reunión donde se evidencia la revisión anteriormente mencionada y el procedimiento "SEJUT-P-007 ACUMULACIÓN DE BIENES DE ORIGEN BALDÍO IDENTIFICADAS EN LA CARACTERIZACIÓN JURÍDICA DE LOS PREDIOS", con los 4 formatos establecidos; los cuales fueron aprobados y publicados en la intranet el 17 de agosto de 2021, en el marco del Sistema Integrado de Gestión de la Entidad. Por lo tanto, se da por cumplida la actividad dentro de los términos establecidos. </t>
  </si>
  <si>
    <t>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Se adjunta Archivo ZIP contentivo de 10 carpetas en las que se encuentran los oficios relacionados y Matriz Excel que relaciona el seguimiento a los oficios.</t>
  </si>
  <si>
    <t>Se realizaron 3 autos de cierre de etapa probatoria: 
1. 20213100075239 de 20 de septiembre 2021: Por medio del cual se ordena el cierre de la etapa probatoria dentro del procedimiento administrativo especial agrario de Clarificación de Tierras desde el punto de vista de la Propiedad del predio denominado “CABO SAN JUAN”, ubicado en el municipio de Santa Marta, departamento de Magdalena, en el marco del Procedimiento regulado por el Decreto Único Reglamentario 1071 de 2015.
2. 20213100075209 de 20 de septiembre 2021: Por medio del cual se ordena el cierre de la etapa probatoria dentro del procedimiento administrativo especial agrario de clarificación de tierras desde el punto de vista de la propiedad del predio denominado “ZOILA ESTHER”, ubicado en el municipio de Santa Marta, departamento de Magdalena, en el marco del Procedimiento establecido por el Decreto Único Reglamentario 1071 de 2015”
3. 20213100077839 de 27 de septiembre: Por medio del cual se ordena el cierre de la etapa probatoria dentro del procedimiento de Clarificación de las tierras desde el punto de vista de la propiedad del predio “LA FLORESTA”, ubicado en jurisdicción del municipio de San Juan del César, departamento de La Guajira”
Se adjunta Archivo ZIP contentivo de los 3 actos administrativos relacionados.</t>
  </si>
  <si>
    <t>No se han expedido este tipo de autos dentro del tercer trimestre del año 2021, ya que ninguno de los procesos se encuentra con las condiciones procedimentales, para que esto suceda - Esta acción  se enceuntra dentro de los  términos.</t>
  </si>
  <si>
    <t>Actividad con seguimiento semetral, razón por la cual, para el presentre trimestre (Julio -septiembre) no aplica su reporte - Acción se encuentra dentro de los términos.</t>
  </si>
  <si>
    <t>Se reporta Base de datos de 31 casos identificados.  Actividad en terminos</t>
  </si>
  <si>
    <t>Se reporta Base de datos de 16 casos. Actividad en terminos.</t>
  </si>
  <si>
    <t>La DGJT, reporta 2 informes de ejecución financiera, implementando el formato "GEFIN-F-019 INFORME DE EJECUCIÓN FINANCIERA DE CONVENIOS Y/O CONTRATOS INTERADMINISTRATIVOS, DE ASOCIACIÓN Y DE COOPERACIÓN PARA AMORTIZACÓN CONTABLE"; para los siguientes 2 convenios: 1. Convenio de Cooperación Internacional ANT-COI-1326-2021/MYR-091, y 2. Convenio 784. Por lo anterior, la actividad se encuentra dentro de los términos para su cumplimiento.</t>
  </si>
  <si>
    <t>Se inició, desde identificada la debilidad, el direccionando de primera mano, de todas las solicitudes que corresponden con el asunto revocatoria, a los líderes de los equipos conformados, la 420 - SATDD y 410 - SATZF.
Se adjuntan las evidencias y gestiones realizadas en cada una de los 5 ítem descritos en la columna “unidad de medida”, los cuales se han tramitado así: 
1. Matriz de asignación mensual: Se anexan las matrices de los meses julio, agosto y septiembre haciendo la claridad que esta información tiene como corte el 27 de septiembre de 2021, por ende, no incluye las acciones realizadas del 28 al 30 del mismo mes. 
2. Matriz de seguimiento de tiempos de respuesta: Se anexan las matrices de los meses julio, agosto y septiembre en las cuales se evidencia la clasificación de los tiempos para responder dichas peticiones pendientes de trámite, haciendo la claridad que esta información tiene como corte el 27 de septiembre, por ende, no incluye las acciones realizadas del 28 al 30 del mismo mes.
3. Matriz de seguimiento a los certificados de envío cargados en el sistema de ORFEO: Se anexan las matrices de los meses julio, agosto y septiembre haciendo la esta información tiene como corte el 27 de septiembre por ende no incluye las acciones realizadas del 28 al 30 del mismo mes de lo reportado por los profesionales hasta la fecha de corte. 
4. Protocolo publicado: Se viene trabajando en la proyección del protocolo, el cual esta siendo objeto de las revisiones finales y se encuentra pendiente de aprobación. Acción en término.
5. Capacitación ORFEO: Se anexan las evidencias de la capacitación realizada a 73 personas de la SSJ el día 21 de julio de 2021.
Se aneza Archivo ZIP con 5 Carpetas, cada una correspondiente a los puntos objeto de seguimiento.</t>
  </si>
  <si>
    <t>La caracterización del proceso "Seguridad Jurídica sobre la Titularidad de la Tierra y los Territorios" se aprobó y se publicó en la intranet de la Entidad el 12 de julio de 2021, en el marco del Sistema Integrado de Gestión. Por lo anterior, se adjunta la caracterización aprobada; por lo tanto, se evidencia el cumplimiento de la acción de mejora dentro de los términos establecidos.</t>
  </si>
  <si>
    <t>La actividad se encuentra dentro de los términos para su cumplimiento, teniendo en cuenta que la fecha de terminación es el 30 de junio del 2022.</t>
  </si>
  <si>
    <t xml:space="preserve">La actividad se encuentra dentro de los términos para su cumplimiento, teniendo en cuenta que la fecha de terminación es el 31 de diciembre del 2021. </t>
  </si>
  <si>
    <t>La actividad se encuentra dentro de los términos para su cumplimiento, teniendo en cuenta que la fecha de terminación es el 31 de diciembre del 2021.</t>
  </si>
  <si>
    <t>Durante el periodo de evaluación, se realizó la siguiente actividad:
-Capacitación realizada en el 31 de agosto de 2021 a funcionarios de la alcaldía de Sora, departamento de Boyacá, atenciendo temas referentes a mujer rural y titulación conjunta.
Se anexa listado de participación y copia de la presentación realizada.</t>
  </si>
  <si>
    <r>
      <rPr>
        <b/>
        <sz val="11"/>
        <color theme="1"/>
        <rFont val="Arial Narrow"/>
        <family val="2"/>
      </rPr>
      <t xml:space="preserve">22/07/2021.  </t>
    </r>
    <r>
      <rPr>
        <sz val="11"/>
        <color theme="1"/>
        <rFont val="Arial Narrow"/>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Narrow"/>
        <family val="2"/>
      </rPr>
      <t>Cronograma</t>
    </r>
    <r>
      <rPr>
        <sz val="11"/>
        <color theme="1"/>
        <rFont val="Arial Narrow"/>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Narrow"/>
        <family val="2"/>
      </rPr>
      <t>8 - 12 marzo</t>
    </r>
    <r>
      <rPr>
        <sz val="11"/>
        <color theme="1"/>
        <rFont val="Arial Narrow"/>
        <family val="2"/>
      </rPr>
      <t xml:space="preserve"> Posesión conjunta y economía del cuidado,  </t>
    </r>
    <r>
      <rPr>
        <b/>
        <sz val="11"/>
        <color theme="1"/>
        <rFont val="Arial Narrow"/>
        <family val="2"/>
      </rPr>
      <t xml:space="preserve">Abril </t>
    </r>
    <r>
      <rPr>
        <sz val="11"/>
        <color theme="1"/>
        <rFont val="Arial Narrow"/>
        <family val="2"/>
      </rPr>
      <t xml:space="preserve">Mujer Rural / Posesión conjunta con título, </t>
    </r>
    <r>
      <rPr>
        <b/>
        <sz val="11"/>
        <color theme="1"/>
        <rFont val="Arial Narrow"/>
        <family val="2"/>
      </rPr>
      <t>1 al 8 mayo</t>
    </r>
    <r>
      <rPr>
        <sz val="11"/>
        <color theme="1"/>
        <rFont val="Arial Narrow"/>
        <family val="2"/>
      </rPr>
      <t xml:space="preserve"> Mujer Rural / Posesión conjunta con título, </t>
    </r>
    <r>
      <rPr>
        <b/>
        <sz val="11"/>
        <color theme="1"/>
        <rFont val="Arial Narrow"/>
        <family val="2"/>
      </rPr>
      <t>20 de mayo</t>
    </r>
    <r>
      <rPr>
        <sz val="11"/>
        <color theme="1"/>
        <rFont val="Arial Narrow"/>
        <family val="2"/>
      </rPr>
      <t xml:space="preserve">  Mujer Rural / Posesión conjunta con </t>
    </r>
    <r>
      <rPr>
        <b/>
        <sz val="11"/>
        <color theme="1"/>
        <rFont val="Arial Narrow"/>
        <family val="2"/>
      </rPr>
      <t>título, 15 - 22 mayo</t>
    </r>
    <r>
      <rPr>
        <sz val="11"/>
        <color theme="1"/>
        <rFont val="Arial Narrow"/>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Narrow"/>
        <family val="2"/>
      </rPr>
      <t xml:space="preserve">
12/07/2021.</t>
    </r>
    <r>
      <rPr>
        <sz val="11"/>
        <color theme="1"/>
        <rFont val="Arial Narrow"/>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Narrow"/>
        <family val="2"/>
      </rPr>
      <t>FEBRERO:</t>
    </r>
    <r>
      <rPr>
        <sz val="11"/>
        <color theme="1"/>
        <rFont val="Arial Narrow"/>
        <family val="2"/>
      </rPr>
      <t xml:space="preserve"> 1 feb Formalización de la propiedad privada y 19 feb Jornada de Capacitación Mercy Corps. No se allegaron listados de asistencia.
</t>
    </r>
    <r>
      <rPr>
        <b/>
        <sz val="11"/>
        <color theme="1"/>
        <rFont val="Arial Narrow"/>
        <family val="2"/>
      </rPr>
      <t>MARZO:</t>
    </r>
    <r>
      <rPr>
        <sz val="11"/>
        <color theme="1"/>
        <rFont val="Arial Narrow"/>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Narrow"/>
        <family val="2"/>
      </rPr>
      <t xml:space="preserve">ABRIL:  </t>
    </r>
    <r>
      <rPr>
        <sz val="11"/>
        <color theme="1"/>
        <rFont val="Arial Narrow"/>
        <family val="2"/>
      </rPr>
      <t xml:space="preserve">Mujer Rural, titulación conjunta. 
</t>
    </r>
    <r>
      <rPr>
        <b/>
        <sz val="11"/>
        <color theme="1"/>
        <rFont val="Arial Narrow"/>
        <family val="2"/>
      </rPr>
      <t xml:space="preserve">MAYO: </t>
    </r>
    <r>
      <rPr>
        <sz val="11"/>
        <color theme="1"/>
        <rFont val="Arial Narrow"/>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</si>
  <si>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20/10/2021. </t>
    </r>
    <r>
      <rPr>
        <sz val="11"/>
        <color theme="1"/>
        <rFont val="Arial Narrow"/>
        <family val="2"/>
      </rPr>
      <t xml:space="preserve"> La acción de mejora se encuentra en términos, su finalización esta programada para el 31/12/2021.  Para el presente seguimiento no se allegaron avances de gestión.</t>
    </r>
  </si>
  <si>
    <t>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t>
  </si>
  <si>
    <r>
      <rPr>
        <b/>
        <sz val="11"/>
        <color theme="1"/>
        <rFont val="Arial Narrow"/>
        <family val="2"/>
      </rPr>
      <t>20/10/2021.</t>
    </r>
    <r>
      <rPr>
        <sz val="11"/>
        <color theme="1"/>
        <rFont val="Arial Narrow"/>
        <family val="2"/>
      </rPr>
      <t xml:space="preserve">  La Subdirección de Procesos Agrarios y Gestión Jurídica indicó que, se tiene planeado realizar la capacitación en el mes de octubre de 2021.
La acción de mejora se encuentra en términos, su finalización esta programada para el 30/12/2021.</t>
    </r>
  </si>
  <si>
    <r>
      <rPr>
        <b/>
        <sz val="11"/>
        <color theme="1"/>
        <rFont val="Arial Narrow"/>
        <family val="2"/>
      </rPr>
      <t>20/10/2021.</t>
    </r>
    <r>
      <rPr>
        <sz val="11"/>
        <color theme="1"/>
        <rFont val="Arial Narrow"/>
        <family val="2"/>
      </rPr>
      <t xml:space="preserve"> La Subdirección de Seguridad Jurídica de Tierras indicó que, no se han expedido este tipo de autos dentro del tercer trimestre del año 2021, ya que ninguno de los procesos se encuentra con las condiciones procedimentales, para que esto suceda.
La acción de mejora se encuentra en términos, su finalización esta proyectada para el 30/12/2021.</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</si>
  <si>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Narrow"/>
        <family val="2"/>
      </rPr>
      <t>LOTE 11 MANZANA 10:</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Narrow"/>
        <family val="2"/>
      </rPr>
      <t>LOTE 3 MANZANA 4A</t>
    </r>
    <r>
      <rPr>
        <sz val="11"/>
        <color theme="1"/>
        <rFont val="Arial Narrow"/>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Narrow"/>
        <family val="2"/>
      </rPr>
      <t>LOTE 10 MANZANA R12:</t>
    </r>
    <r>
      <rPr>
        <sz val="11"/>
        <color theme="1"/>
        <rFont val="Arial Narrow"/>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Narrow"/>
        <family val="2"/>
      </rPr>
      <t>LOTE 7 MANZANA 7A:</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LOTE 13 MANZANA R12:</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 xml:space="preserve">LOTE 1 MANZANA 3:  </t>
    </r>
    <r>
      <rPr>
        <sz val="11"/>
        <color theme="1"/>
        <rFont val="Arial Narrow"/>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Narrow"/>
        <family val="2"/>
      </rPr>
      <t>12/07/2021.</t>
    </r>
    <r>
      <rPr>
        <sz val="11"/>
        <color theme="1"/>
        <rFont val="Arial Narrow"/>
        <family val="2"/>
      </rPr>
      <t xml:space="preserve"> La Dirección de Gestión Jurídica de Tierras informó lo siguiente:
</t>
    </r>
    <r>
      <rPr>
        <b/>
        <sz val="11"/>
        <color theme="1"/>
        <rFont val="Arial Narrow"/>
        <family val="2"/>
      </rPr>
      <t>Lote B manzana 4a</t>
    </r>
    <r>
      <rPr>
        <sz val="11"/>
        <color theme="1"/>
        <rFont val="Arial Narrow"/>
        <family val="2"/>
      </rPr>
      <t xml:space="preserve">: se resuelve recurso de resolución final y se encuentra en notificación
</t>
    </r>
    <r>
      <rPr>
        <b/>
        <sz val="11"/>
        <color theme="1"/>
        <rFont val="Arial Narrow"/>
        <family val="2"/>
      </rPr>
      <t>Lote 10 Manzana R2</t>
    </r>
    <r>
      <rPr>
        <sz val="11"/>
        <color theme="1"/>
        <rFont val="Arial Narrow"/>
        <family val="2"/>
      </rPr>
      <t xml:space="preserve">: se sustancia revocatoria del acto administrativo proferido por INCODER y se encuentra listo para firma en julio.
</t>
    </r>
    <r>
      <rPr>
        <b/>
        <sz val="11"/>
        <color theme="1"/>
        <rFont val="Arial Narrow"/>
        <family val="2"/>
      </rPr>
      <t>Lote 1 manzana 3</t>
    </r>
    <r>
      <rPr>
        <sz val="11"/>
        <color theme="1"/>
        <rFont val="Arial Narrow"/>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Narrow"/>
        <family val="2"/>
      </rPr>
      <t>LOTE 03 MANZANA 04A</t>
    </r>
    <r>
      <rPr>
        <sz val="11"/>
        <color theme="1"/>
        <rFont val="Arial Narrow"/>
        <family val="2"/>
      </rPr>
      <t xml:space="preserve">, Resolución 5915 del 30/04/2021 por la cual se resuelve el recursos de reposición interpuesto contra la Resolución 2189 del 26/12/2017.
</t>
    </r>
    <r>
      <rPr>
        <b/>
        <sz val="11"/>
        <color theme="1"/>
        <rFont val="Arial Narrow"/>
        <family val="2"/>
      </rPr>
      <t>LOTE 01 MANZANA 03</t>
    </r>
    <r>
      <rPr>
        <sz val="11"/>
        <color theme="1"/>
        <rFont val="Arial Narrow"/>
        <family val="2"/>
      </rPr>
      <t xml:space="preserve">, comunicación oficial a Instrumentos Públicos de Sabanalarga para la solicitud de inscripción de la Resolución No. 9869 del 21/11/2013 y Constancia de ejecutoria del 26/04/2021.
</t>
    </r>
    <r>
      <rPr>
        <b/>
        <sz val="11"/>
        <color theme="1"/>
        <rFont val="Arial Narrow"/>
        <family val="2"/>
      </rPr>
      <t>LOTE 10 MANZANA R2</t>
    </r>
    <r>
      <rPr>
        <sz val="11"/>
        <color theme="1"/>
        <rFont val="Arial Narrow"/>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</si>
  <si>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Narrow"/>
        <family val="2"/>
      </rPr>
      <t xml:space="preserve">20/10/2021. </t>
    </r>
    <r>
      <rPr>
        <sz val="11"/>
        <color theme="1"/>
        <rFont val="Arial Narrow"/>
        <family val="2"/>
      </rPr>
      <t xml:space="preserve"> La Dirección de Gestión Jurídica de Tierras indicó que, mediante radicado de salida ANT No. 20213200411111 del 27 de abril del año en curso, se solicitó a la Oficina de Registro de Sabanalarga (Atlántico) la CANCELACIÓN de la Anotación Nro. 5 contenida en el Folio de Matrícula Inmobiliaria No. 045-18998, en lo referente a la inscripción de la Resolución Nro. 9869 de fecha 21 de noviembre de 2013, mediante la cual se ordenó el inicio del procedimiento agrario de Clarificación desde el punto de vista de la Propiedad sobre el predio LOTE 1 MANZANA 3, ubicado en el municipio de Juan de Acosta (Atlántico).  Por información (extraoficial de SNR) pudimos evidenciar que ya se levanto la inscripción y este caso se archivará en octubre y esperamos esta información oficial para proceder.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</si>
  <si>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t xml:space="preserve">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</si>
  <si>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r>
      <rPr>
        <b/>
        <sz val="11"/>
        <color theme="1"/>
        <rFont val="Arial Narrow"/>
        <family val="2"/>
      </rPr>
      <t xml:space="preserve">20/10/2021. </t>
    </r>
    <r>
      <rPr>
        <sz val="11"/>
        <color theme="1"/>
        <rFont val="Arial Narrow"/>
        <family val="2"/>
      </rPr>
      <t xml:space="preserve"> La Dirección de Gestión Jurídica de Tierras proporcionó los siguientes documentos:
</t>
    </r>
    <r>
      <rPr>
        <b/>
        <sz val="11"/>
        <color theme="1"/>
        <rFont val="Arial Narrow"/>
        <family val="2"/>
      </rPr>
      <t>INFORME MENSUAL DE ACTIVIDADES GESTIÓN PROCESOS AGRARIOS - JUNIO 2021</t>
    </r>
    <r>
      <rPr>
        <sz val="11"/>
        <color theme="1"/>
        <rFont val="Arial Narrow"/>
        <family val="2"/>
      </rPr>
      <t xml:space="preserve">, el cual referencia un avance del 56% respecto a las metas establecidas en el Plan de Acción 2021 corte mayo.
</t>
    </r>
    <r>
      <rPr>
        <b/>
        <sz val="11"/>
        <color theme="1"/>
        <rFont val="Arial Narrow"/>
        <family val="2"/>
      </rPr>
      <t>INFORME MENSUAL DE ACTIVIDADES GESTIÓN PROCESOS AGRARIOS - JULIO 2021</t>
    </r>
    <r>
      <rPr>
        <sz val="11"/>
        <color theme="1"/>
        <rFont val="Arial Narrow"/>
        <family val="2"/>
      </rPr>
      <t xml:space="preserve">, el cual referencia un avance del 56% respecto a las metas establecidas en el Plan de Acción 2021 corte junio.
</t>
    </r>
    <r>
      <rPr>
        <b/>
        <sz val="11"/>
        <color theme="1"/>
        <rFont val="Arial Narrow"/>
        <family val="2"/>
      </rPr>
      <t>INFORME MENSUAL DE ACTIVIDADES GESTIÓN PROCESOS AGRARIOS - AGOSTO 2021</t>
    </r>
    <r>
      <rPr>
        <sz val="11"/>
        <color theme="1"/>
        <rFont val="Arial Narrow"/>
        <family val="2"/>
      </rPr>
      <t xml:space="preserve">, el cual referencia un avance del 72% respecto a las metas establecidas en el Plan de Acción 2021 corte junio.
La acción de mejora se encuentras en términos para su ejecución, presentó avances de gestión documentados, toda vez que se observaron 7 de los 12  informes mensuales de cumplimiento de metas para el año 2021.  En atención a la causa raíz establecida, se recomienda incorporar al informe el avance de los 35.000 casos que requieren un análisis a fondo de información registral y catastral inconsistente y se sujeta  a terceros (IGAC-SNR-ORIP-URT-MUNICIPIOS). </t>
    </r>
  </si>
  <si>
    <r>
      <rPr>
        <b/>
        <sz val="11"/>
        <color theme="1"/>
        <rFont val="Arial Narrow"/>
        <family val="2"/>
      </rPr>
      <t xml:space="preserve">20/10/2021.  </t>
    </r>
    <r>
      <rPr>
        <sz val="11"/>
        <color theme="1"/>
        <rFont val="Arial Narrow"/>
        <family val="2"/>
      </rPr>
      <t>La Dirección de Gestión Jurídica de Tierras informó que, el auto de etapa probatoria se proyecta para expedición en el mes de octubre de 2021 de acuerdo a la planeación de metas mensuales de la SPAGJ.
La acción de mejora se encuentra en términos, su ejecución esta programada para finalización del 30/12/2021.</t>
    </r>
  </si>
  <si>
    <r>
      <rPr>
        <b/>
        <sz val="11"/>
        <color theme="1"/>
        <rFont val="Arial Narrow"/>
        <family val="2"/>
      </rPr>
      <t xml:space="preserve">21/10/2021. </t>
    </r>
    <r>
      <rPr>
        <sz val="11"/>
        <color theme="1"/>
        <rFont val="Arial Narrow"/>
        <family val="2"/>
      </rPr>
      <t xml:space="preserve"> La Dirección de Gestión Jurídica de Tierras indicó que, reportó 2 informes de ejecución financiera, implementando el formato GEFIN-F-019, para el Convenio de Cooperación Internacional ANT-COI-1326-2021/MYR-091 y el Convenio 784.
Respecto a lo enunciado, se observó  lo siguiente:
</t>
    </r>
    <r>
      <rPr>
        <b/>
        <sz val="11"/>
        <color theme="1"/>
        <rFont val="Arial Narrow"/>
        <family val="2"/>
      </rPr>
      <t xml:space="preserve">GEFIN-F-019 del 30/07/2021 Convenio  784/2018 </t>
    </r>
    <r>
      <rPr>
        <sz val="11"/>
        <color theme="1"/>
        <rFont val="Arial Narrow"/>
        <family val="2"/>
      </rPr>
      <t xml:space="preserve">del periodo de junio, remitido mediante memorando 20214000294483 del 20/09/2021.
</t>
    </r>
    <r>
      <rPr>
        <b/>
        <sz val="11"/>
        <color theme="1"/>
        <rFont val="Arial Narrow"/>
        <family val="2"/>
      </rPr>
      <t>GEFIN-F-019 del  31/08/2021 Convenio  ANT-COI-1326-2021/MYR-091</t>
    </r>
    <r>
      <rPr>
        <sz val="11"/>
        <color theme="1"/>
        <rFont val="Arial Narrow"/>
        <family val="2"/>
      </rPr>
      <t xml:space="preserve"> del periodo junio 2021, remitido bajo memorando 20213000269683 del 02/09/2021.
En atención a los avances de gestión y evidencias suministradas, la acción de mejora presentó avances documentados relacionados con la implementación de 2 de los 6 GEFIN-F-019.</t>
    </r>
  </si>
  <si>
    <r>
      <rPr>
        <b/>
        <sz val="11"/>
        <color theme="1"/>
        <rFont val="Arial Narrow"/>
        <family val="2"/>
      </rPr>
      <t>21/01/2021.  E</t>
    </r>
    <r>
      <rPr>
        <sz val="11"/>
        <color theme="1"/>
        <rFont val="Arial Narrow"/>
        <family val="2"/>
      </rPr>
      <t>n atención a los avances de gestión y evidencias suministradas, la acción de mejora presentó avances documentados relacionados con la implementación de 2 de los 6 GEFIN-F-019.</t>
    </r>
  </si>
  <si>
    <r>
      <rPr>
        <b/>
        <sz val="11"/>
        <color theme="1"/>
        <rFont val="Arial Narrow"/>
        <family val="2"/>
      </rPr>
      <t xml:space="preserve">20/10/2021.  </t>
    </r>
    <r>
      <rPr>
        <sz val="11"/>
        <color theme="1"/>
        <rFont val="Arial Narrow"/>
        <family val="2"/>
      </rPr>
      <t xml:space="preserve">La Dirección de Gestión Jurídica de Tierras allegó los siguientes documentos,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junio</t>
    </r>
    <r>
      <rPr>
        <sz val="11"/>
        <color theme="1"/>
        <rFont val="Arial Narrow"/>
        <family val="2"/>
      </rPr>
      <t xml:space="preserve">,  respecto a los casos que se deben adelantar por procedimiento único, con corte a junio se ha avanzado en un 24,4% (7,073 expedientes).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julio</t>
    </r>
    <r>
      <rPr>
        <sz val="11"/>
        <color theme="1"/>
        <rFont val="Arial Narrow"/>
        <family val="2"/>
      </rPr>
      <t xml:space="preserve">,  respecto a los casos que se deben adelantar por procedimiento único, con corte a junio se ha avanzado en un 23% (6.591 expedientes).
</t>
    </r>
    <r>
      <rPr>
        <b/>
        <sz val="11"/>
        <color theme="1"/>
        <rFont val="Arial Narrow"/>
        <family val="2"/>
      </rPr>
      <t xml:space="preserve">INFORME MENSUAL </t>
    </r>
    <r>
      <rPr>
        <sz val="11"/>
        <color theme="1"/>
        <rFont val="Arial Narrow"/>
        <family val="2"/>
      </rPr>
      <t xml:space="preserve">DE ACTIVIDADES PRODUCTOS DERIVADOS DE LA RUTA PRIORITARIA DE CLARIFICCIÓN SENTENCIA T-488 DE 2014 </t>
    </r>
    <r>
      <rPr>
        <b/>
        <sz val="11"/>
        <color theme="1"/>
        <rFont val="Arial Narrow"/>
        <family val="2"/>
      </rPr>
      <t>del mes agosto</t>
    </r>
    <r>
      <rPr>
        <sz val="11"/>
        <color theme="1"/>
        <rFont val="Arial Narrow"/>
        <family val="2"/>
      </rPr>
      <t>, el Convenio No. 875 de 2017 termino en el primer trimestre de 2021 y actualmente se suscribió el Convenio UTF 136 de 2021 también con FAO,  respecto a los casos que se deben adelantar por procedimiento único, con corte a junio se ha avanzado en un 24% (6.858 expedientes).  Así mismo, para este informe se reportan a la fecha 195 actos administrativos  que han terminado el proceso agrario y otorgan seguridad jurídica dentro de los cuales se encuentran los actos administrativos de no conformación de expediente o no inicio de la segunda etapa de la fase administrativa del procedimiento único; las resoluciones de cierre o las decisiones finales para el procedimiento del Decreto Único 1071,  las cuales aportan a la regularización de la tierra frente a los casos de Ruta Prioritaria. 
La acción de mejora se encuentra en términos para su ejecución, presentó avances de gestión documentados, relacionados con 6 de los 12 Informe mensual de avances de sustanciación los productos de T-488.  Se sugiere incorporar en dichos reporte el estado de los 88 expedientes de rezago.  Para el próximo seguimiento a planes de mejoramiento, es preciso se analicen las cifras generales consignadas en el informe de junio, toda vez que, el avance reportado es superior al reportado en  los mese de julio (6.591) y septiembre (6.858), a saber, 7.073 expedientes.  Lo anterior, a fin de proceder a evaluación en el marco de lo planificado en la acción.</t>
    </r>
  </si>
  <si>
    <r>
      <rPr>
        <b/>
        <sz val="11"/>
        <color theme="1"/>
        <rFont val="Arial Narrow"/>
        <family val="2"/>
      </rPr>
      <t>21/10/2021.</t>
    </r>
    <r>
      <rPr>
        <sz val="11"/>
        <color theme="1"/>
        <rFont val="Arial Narrow"/>
        <family val="2"/>
      </rPr>
      <t xml:space="preserve"> La Subdirección de Procesos Agrarios y Gestión Jurídica  allegó archivo "Base de datos de procesos agrarios de la SPAGJ a septiembre", la cual relaciona 42.536 expedientes con diferentes criterios.
La acción de mejora se encuentras en términos para su ejecución, presentó avances de gestión documentados, toda vez que se observó la Base de datos  actualizada de procesos agrarios a septiembre.  Se recomienda la generación del diccionario de Excel. </t>
    </r>
  </si>
  <si>
    <r>
      <rPr>
        <b/>
        <sz val="11"/>
        <color theme="1"/>
        <rFont val="Arial Narrow"/>
        <family val="2"/>
      </rPr>
      <t xml:space="preserve">20/10/2021. </t>
    </r>
    <r>
      <rPr>
        <sz val="11"/>
        <color theme="1"/>
        <rFont val="Arial Narrow"/>
        <family val="2"/>
      </rPr>
      <t xml:space="preserve"> La Subdirección de Procesos Agrarios y Gestión Jurídica aportó los siguientes documentos:
</t>
    </r>
    <r>
      <rPr>
        <b/>
        <sz val="11"/>
        <color theme="1"/>
        <rFont val="Arial Narrow"/>
        <family val="2"/>
      </rPr>
      <t xml:space="preserve">05/03/2021 Acta Comisión ORIP Tunja </t>
    </r>
    <r>
      <rPr>
        <sz val="11"/>
        <color theme="1"/>
        <rFont val="Arial Narrow"/>
        <family val="2"/>
      </rPr>
      <t xml:space="preserve">realizada del 22 al 26 de febrero del 2021 en la  donde se digitalizaron 295 documentos de tipo escritura.
</t>
    </r>
    <r>
      <rPr>
        <b/>
        <sz val="11"/>
        <color theme="1"/>
        <rFont val="Arial Narrow"/>
        <family val="2"/>
      </rPr>
      <t>19/03/2021 Acta Comisión IGAC Yopa</t>
    </r>
    <r>
      <rPr>
        <sz val="11"/>
        <color theme="1"/>
        <rFont val="Arial Narrow"/>
        <family val="2"/>
      </rPr>
      <t xml:space="preserve">l  realizada el 16, 17, 18, y 19 de febrero, donde obtuvo reproducción de 234 fichas prediales pertenecientes al
departamento del Casanare
</t>
    </r>
    <r>
      <rPr>
        <b/>
        <sz val="11"/>
        <color theme="1"/>
        <rFont val="Arial Narrow"/>
        <family val="2"/>
      </rPr>
      <t xml:space="preserve">1/05/2021 </t>
    </r>
    <r>
      <rPr>
        <sz val="11"/>
        <color theme="1"/>
        <rFont val="Arial Narrow"/>
        <family val="2"/>
      </rPr>
      <t>A</t>
    </r>
    <r>
      <rPr>
        <b/>
        <sz val="11"/>
        <color theme="1"/>
        <rFont val="Arial Narrow"/>
        <family val="2"/>
      </rPr>
      <t>cta Comisión IGAC Tunja</t>
    </r>
    <r>
      <rPr>
        <sz val="11"/>
        <color theme="1"/>
        <rFont val="Arial Narrow"/>
        <family val="2"/>
      </rPr>
      <t xml:space="preserve"> realizada el 15, 16, 17, 18 y 19 de febrero del 2021 y en la cual se digitalizaron 722 fichas prediales.
</t>
    </r>
    <r>
      <rPr>
        <b/>
        <sz val="11"/>
        <color theme="1"/>
        <rFont val="Arial Narrow"/>
        <family val="2"/>
      </rPr>
      <t>14/09/2021 Acta Comisión</t>
    </r>
    <r>
      <rPr>
        <sz val="11"/>
        <color theme="1"/>
        <rFont val="Arial Narrow"/>
        <family val="2"/>
      </rPr>
      <t xml:space="preserve"> </t>
    </r>
    <r>
      <rPr>
        <b/>
        <sz val="11"/>
        <color theme="1"/>
        <rFont val="Arial Narrow"/>
        <family val="2"/>
      </rPr>
      <t>IGAC Caldas sede Manizales</t>
    </r>
    <r>
      <rPr>
        <sz val="11"/>
        <color theme="1"/>
        <rFont val="Arial Narrow"/>
        <family val="2"/>
      </rPr>
      <t xml:space="preserve"> donde obtuvo reproducción de 191 fichas prediales correspondientes a inmuebles localizados en los municipios de Samaná, Pensilvania, Anserma, Belalcázar, Filadelfia, Manzanares, Norcasia, Risaralda y San José.
La acción de mejora presentó avances de gestión documentados relacionados con 4 de las 5 Acta de comisiones conjuntas .
</t>
    </r>
  </si>
  <si>
    <r>
      <rPr>
        <b/>
        <sz val="11"/>
        <color theme="1"/>
        <rFont val="Arial Narrow"/>
        <family val="2"/>
      </rPr>
      <t xml:space="preserve">20/10/2021. </t>
    </r>
    <r>
      <rPr>
        <sz val="11"/>
        <color theme="1"/>
        <rFont val="Arial Narrow"/>
        <family val="2"/>
      </rPr>
      <t xml:space="preserve"> La Subdirección de Procesos Agrarios y Gestión Jurídica informó que, a la fecha se proyectaron unos modelos de memorandos de entendimiento para fortalecer las notificaciones en los municipios de Aquitania, Tota y cuitaba frente al deslinde de la laguna de Tota. No obstante, no se van a presentar con avance hasta tanto no exista aceptación de esta medida por parte de dichos alcaldes. 
La acción de mejora se encuentra en términos, su finalización esta programada para el 31/12/2021.</t>
    </r>
  </si>
  <si>
    <r>
      <rPr>
        <b/>
        <sz val="11"/>
        <color theme="1"/>
        <rFont val="Arial Narrow"/>
        <family val="2"/>
      </rPr>
      <t>20/10/2021.</t>
    </r>
    <r>
      <rPr>
        <sz val="11"/>
        <color theme="1"/>
        <rFont val="Arial Narrow"/>
        <family val="2"/>
      </rPr>
      <t xml:space="preserve">  La Dirección de Gestión Jurídica de Tierras informó que, el acto administrativo ya esta bajo revisión de la asesora de la SPAGJ, sin embargo no es posible que dicho acto quede expedido para el mes de septiembre por lo cual, dicho acto queda comprometido para ser expedido en las metas del mes de octubre de 2021.
La acción de mejora presentó incumplimiento, dado que, no se evidenció la expedición del  acto administrativo que resuelva de fondo la situación geo referencial de la sabana.</t>
    </r>
  </si>
  <si>
    <r>
      <rPr>
        <b/>
        <sz val="11"/>
        <color theme="1"/>
        <rFont val="Arial Narrow"/>
        <family val="2"/>
      </rPr>
      <t>21/10/2021</t>
    </r>
    <r>
      <rPr>
        <sz val="11"/>
        <color theme="1"/>
        <rFont val="Arial Narrow"/>
        <family val="2"/>
      </rPr>
      <t xml:space="preserve">.  La Dirección de Gestión Jurídica de Tierras allegó las siguientes comunicaciones oficiales de afectación y desafectación:
</t>
    </r>
    <r>
      <rPr>
        <b/>
        <sz val="11"/>
        <color theme="1"/>
        <rFont val="Arial Narrow"/>
        <family val="2"/>
      </rPr>
      <t>Radicado 20213200272731 del 25/03/2021,</t>
    </r>
    <r>
      <rPr>
        <sz val="11"/>
        <color theme="1"/>
        <rFont val="Arial Narrow"/>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Narrow"/>
        <family val="2"/>
      </rPr>
      <t>Radicado 20213200170461 del 26/02/202</t>
    </r>
    <r>
      <rPr>
        <sz val="11"/>
        <color theme="1"/>
        <rFont val="Arial Narrow"/>
        <family val="2"/>
      </rPr>
      <t xml:space="preserve">1,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Narrow"/>
        <family val="2"/>
      </rPr>
      <t>Radicado 20213200807951 del 12/07/2021</t>
    </r>
    <r>
      <rPr>
        <sz val="11"/>
        <color theme="1"/>
        <rFont val="Arial Narrow"/>
        <family val="2"/>
      </rPr>
      <t xml:space="preserve">, Oficina de Registro de Instrumentos Públicos Cartagena, Solicitud colaboración en la verificación de la inscripción de la Resolución No. 3740 de 20 de mayo de 2021, Terrenos Arroyo Grande.
</t>
    </r>
    <r>
      <rPr>
        <b/>
        <sz val="11"/>
        <color theme="1"/>
        <rFont val="Arial Narrow"/>
        <family val="2"/>
      </rPr>
      <t>Comunicación SNR</t>
    </r>
    <r>
      <rPr>
        <sz val="11"/>
        <color theme="1"/>
        <rFont val="Arial Narrow"/>
        <family val="2"/>
      </rPr>
      <t xml:space="preserve">,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La acción se encuentra en términos, su finalización esta programada para el 30/12/201.  Se solicita para el próximo seguimiento se alleguen evidencias de acuerdo a la unidad de medida establecida.
</t>
    </r>
  </si>
  <si>
    <r>
      <rPr>
        <b/>
        <sz val="11"/>
        <color theme="1"/>
        <rFont val="Arial Narrow"/>
        <family val="2"/>
      </rPr>
      <t>21/10/2021.</t>
    </r>
    <r>
      <rPr>
        <sz val="11"/>
        <color theme="1"/>
        <rFont val="Arial Narrow"/>
        <family val="2"/>
      </rPr>
      <t xml:space="preserve"> La Dirección de Gestión Jurídica de Tierras informó que, se anexan las últimas 10 resoluciones proferidas del proceso de clarificación de Arroyo grande.  A la fecha se han expedido 49 resoluciones sobre predios que siguen vinculados al proceso y 136 resoluciones sobre predios que se desvincularon, para un total de 185 resoluciones de contestación de recursos desde el mes de diciembre de 2020.  De esta manera, es importante revisar la unidad de medida ya que para Arroyo Grande lo que viene realizando el grupo es una contestación por interesado o parte en el proceso sin acumular todas en un solo acto debido a la multitud de predios e interesados.
Frente a lo enunciado se allegaron 10 Resoluciones que resuelven el recurso de reposición contra de la Resolución No. 3740 del 20 de mayo de 2020, así:
1. RESOLUCIÓN No. 12072 DEL 2021-08-30 interpuesto la sociedad MAQUILAS Y PROCESOS INDUSTRIALES S.A.S.
2. RESOLUCIÓN No. 12073 DEL 2021-08-30 interpuesto a través de abogado por la sociedad ITAÚ ASSET MANAGEMENT COLOMBIA S.A.
3. RESOLUCIÓN No. 13344 DEL 2021-09-20 interpuesto por la Sociedad HACIENDA LA RESERVA COSTERA S.A.
4. RESOLUCIÓN No. 13790 DEL 2021-09-27 interpuesta a través de abogado por la sociedad MAR DE INDIAS S.A.S
5. RESOLUCIÓN No. 13792 DEL 2021-09-27 interpuesto por el señor EUCLIDES JOSÉ MARRUGO PALLARES
6. RESOLUCIÓN No. 13793 DEL 2021-09-27 interpuesto a través de abogada, por el BANCO ITAÚ CORPBANCA COLOMBIA SA (ANTES HELM BANK S.A. y HELM LEASING S.A. COMPAÑIA DE FINANCIAMIENTO)
7. RESOLUCIÓN No. 13794 DEL 2021-09-27 interpuesto por la Señora CILIA MARIA NATERA PADILLA, como Liquidadora de la Sociedad INDUSTRIAS NUEVO MILENIO S.A. EN LIQUIDACIÓN
8. RESOLUCIÓN No. 11780 DEL 2021-08-24 interpuesto por la Señora JACKELINE JIMÉNEZ MARTINEZ, actuando en representación de la señora MARÍA DEL CARMEN MARTÍNEZ MARQUEZ
9. RESOLUCIÓN No. 11886 DEL 2021-08-25 interpuesto por la Señora LAURA YAZMIN LOPEZ GARCIA, como Representante Legal de ACCIÓN SOCIEDAD FIDUCIARIA S.A., vocera y administradora de los patrimonios autónomos denominados FIDEICOMISO CORFIAMERICA, PATRIMONIO AUTONOMO CORFIOCCIDENTE, FIDEICOMISO LOTE 3B MONTEMAR, FIDEICOMISO PARQUEO SANTA ANA DEL MAR
10. RESOLUCIÓN No. 12071 DEL 2021-08-30 interpuesto a través de abogada, por el BANCO DAVIVIENDA S.A
La acción de mejora se encuentra en términos para su ejecución, presentó avances documentados relacionados con 10 de las 185 resoluciones generadas, su finalización esta programada para el 30/12/2021.  Respecto a lo anterior, se solicita que para el próximo seguimiento a planes de mejoramiento se allegue información relacionada con la fecha de inicio y finalización del periodo de recursos y/o acciones cuyas pretensiones se encuentren encaminadas en el mismo sentido de lo resuelto en la Res. 3740 de 2020, así mismo, se alleguen los actos administrativos que han resuelto los recursos de reposición. Se aclara que la unidad de medida es 100%.
</t>
    </r>
  </si>
  <si>
    <r>
      <rPr>
        <b/>
        <sz val="11"/>
        <color theme="1"/>
        <rFont val="Arial Narrow"/>
        <family val="2"/>
      </rPr>
      <t xml:space="preserve">21/10/2021.  </t>
    </r>
    <r>
      <rPr>
        <sz val="11"/>
        <color theme="1"/>
        <rFont val="Arial Narrow"/>
        <family val="2"/>
      </rPr>
      <t>La Dirección de Gestión Jurídica de Tierras informó que, se realizó la revisión del mapa de procesos de la Entidad, la caracterización del proceso "Seguridad Jurídica Sobre la Titularidad de a Tierra y los Territorios"; ante lo cual, se decidió lo siguiente:
1. El mapa de procesos de la ANT no es viable modificarlo para incluir el tema de acumulación de bienes de origen baldío identificadas en la caracterización jurídica; teniendo en cuenta que este tema es de definición de una ruta; más no de la realización y culminación del proceso de acumulación.
2. Se decide no incluir el tema de acumulación dentro del proceso de “Seguridad Jurídica Sobre la Titularidad de la Tierra y los Territorios”; teniendo en cuenta que este tema es de definición de una ruta; más no de la realización y culminación del proceso de acumulación.
3. Se decide crear el procedimiento de acumulación con sus respectivos formatos que ayuden a implementar dicho procedimiento.
Frente a lo enunciado, se allegó Acta  del 09/06/2021 cuyo objeto fue Revisar el mapa de procesos agrarios de la SPAGJ para identificar si dentro del mismo se
requiere incluir la figura de acumulación procesal acorde a lo establecido en la Ley y
realizar la respectiva modificación. Así mismo y en atención a la revisión realizada se aportaron los siguientes documentos SEJUT-P-007 ACUMULACIÓN DE BIENES DE ORIGEN BALDÍO IDENTIFICADAS EN LA CARACTERIZACIÓN JURÍDICA DE LOS PREDIOS versión 1 del 17/08/2021 y los 4 formatos establecidos, a saber, SEJUT-F-028 ESTUDIO PRELIMINAR ACUMULACIÓN, SEJUT-F-029 INFORME FINAL DE ARCHIVO ACUMULACIÓN, SEJUT-F-030 ESTUDIO DE TÍTULOS ACUMULACIÓN y SEJUT-F-031 INFORME TÉCNICO JURÍDICO FINAL ACUMULACIÓN.
En atención a los avances de gestión y evidencias aportadas, la acción de mejora presentó cumplimiento, toda vez que,  se observó la revisión del mapa de procesos agrarios realización de la eventual actualización</t>
    </r>
  </si>
  <si>
    <r>
      <rPr>
        <b/>
        <sz val="11"/>
        <color theme="1"/>
        <rFont val="Arial Narrow"/>
        <family val="2"/>
      </rPr>
      <t xml:space="preserve">21/10/2021.  </t>
    </r>
    <r>
      <rPr>
        <sz val="11"/>
        <color theme="1"/>
        <rFont val="Arial Narrow"/>
        <family val="2"/>
      </rPr>
      <t xml:space="preserve">La Subdirección de Seguridad Jurídica de Tierras aportó los siguientes Autos de Cierre de etapa probatoria:
</t>
    </r>
    <r>
      <rPr>
        <b/>
        <sz val="11"/>
        <color theme="1"/>
        <rFont val="Arial Narrow"/>
        <family val="2"/>
      </rPr>
      <t>1. AUTO No. *20203100088749* DEL 2020-12-29 18:30 DE 2020,</t>
    </r>
    <r>
      <rPr>
        <sz val="11"/>
        <color theme="1"/>
        <rFont val="Arial Narrow"/>
        <family val="2"/>
      </rPr>
      <t xml:space="preserve"> predio denominado "PLAYA DEL MUERTO” ubicado en la jurisdicción del municipio de Santa Marta, departamento del Magdalena.
</t>
    </r>
    <r>
      <rPr>
        <b/>
        <sz val="11"/>
        <color theme="1"/>
        <rFont val="Arial Narrow"/>
        <family val="2"/>
      </rPr>
      <t>2. AUTO No. 20213100075209 del 2021-09-20</t>
    </r>
    <r>
      <rPr>
        <sz val="11"/>
        <color theme="1"/>
        <rFont val="Arial Narrow"/>
        <family val="2"/>
      </rPr>
      <t xml:space="preserve">, del predio denominado “ZOILA ESTHER”, ubicado en el municipio de Santa Marta, departamento de Magdalena.
</t>
    </r>
    <r>
      <rPr>
        <b/>
        <sz val="11"/>
        <color theme="1"/>
        <rFont val="Arial Narrow"/>
        <family val="2"/>
      </rPr>
      <t>3. AUTO No. 20213100075239 del 2021-09-20</t>
    </r>
    <r>
      <rPr>
        <sz val="11"/>
        <color theme="1"/>
        <rFont val="Arial Narrow"/>
        <family val="2"/>
      </rPr>
      <t xml:space="preserve">, predio denominado “CABO SAN JUAN”, ubicado en el municipio de Santa Marta, departamento de Magdalena.
</t>
    </r>
    <r>
      <rPr>
        <b/>
        <sz val="11"/>
        <color theme="1"/>
        <rFont val="Arial Narrow"/>
        <family val="2"/>
      </rPr>
      <t>4. AUTO No. 20213100077839 del 2021-09-27</t>
    </r>
    <r>
      <rPr>
        <sz val="11"/>
        <color theme="1"/>
        <rFont val="Arial Narrow"/>
        <family val="2"/>
      </rPr>
      <t xml:space="preserve">, del predio “LA FLORESTA”, ubicado en jurisdicción del municipio de San Juan del Cesar, departamento de La Guajira.
</t>
    </r>
    <r>
      <rPr>
        <b/>
        <sz val="11"/>
        <color theme="1"/>
        <rFont val="Arial Narrow"/>
        <family val="2"/>
      </rPr>
      <t>5. AUTO No. *20203100088289* DEL 2020-12-23 16:24 DE 2020</t>
    </r>
    <r>
      <rPr>
        <sz val="11"/>
        <color theme="1"/>
        <rFont val="Arial Narrow"/>
        <family val="2"/>
      </rPr>
      <t xml:space="preserve">, el predio denominado “LOTE EL MOCHILERO”, ubicado en la vereda de Basillas en el municipio de Ataco, departamento del Tolima.
La acción se encuentra en términos para su ejecución, presentó avances de gestión relacionados con 5 Autos de Cierre de etapa probatoria, sin embargo y a fin de llevar a cabo la evaluación de la eficacia de la acción, se solicita que para el próximo seguimiento a planes de mejoramiento se allegue la relación de procesos identificados en consonancia con lo observado por el Ente de control en el Hallazgo 30.
</t>
    </r>
  </si>
  <si>
    <r>
      <rPr>
        <b/>
        <sz val="11"/>
        <color theme="1"/>
        <rFont val="Arial Narrow"/>
        <family val="2"/>
      </rPr>
      <t>20/10/2021.</t>
    </r>
    <r>
      <rPr>
        <sz val="11"/>
        <color theme="1"/>
        <rFont val="Arial Narrow"/>
        <family val="2"/>
      </rPr>
      <t xml:space="preserve">  La Subdirección de Seguridad Jurídica de Tierras indicó que, la actividad es de seguimiento semestral, razón por la cual, para el presente trimestre (Julio -septiembre) no aplica su reporte - Acción se encuentra dentro de los términos.
La acción de mejora se encuentra en términos, su finalización esta planificada para el 31/01/2022.</t>
    </r>
  </si>
  <si>
    <r>
      <rPr>
        <b/>
        <sz val="11"/>
        <color theme="1"/>
        <rFont val="Arial Narrow"/>
        <family val="2"/>
      </rPr>
      <t>21/10/2021.</t>
    </r>
    <r>
      <rPr>
        <sz val="11"/>
        <color theme="1"/>
        <rFont val="Arial Narrow"/>
        <family val="2"/>
      </rPr>
      <t xml:space="preserve"> La Subdirección de Procesos Agrarios y Gestión Jurídica suministró archivo el cual relaciona un total 31 expedientes, de los cuales registra que se han revisado 19, sin embargo, la base referencia que no se ha realizado la revisión del expediente físico.
La acción de mejora se encuentra en términos, presentó avances de gestión documentados, su finalización esta programada para el 31/12/2021.  Se recomienda incorporar diccionario de Excel, así como aclarar la información dispuesta en "revisión expediente físico", en cuanto a los que referencia "NO", pero el estado del expediente indica "REVISADO".
 </t>
    </r>
  </si>
  <si>
    <r>
      <rPr>
        <b/>
        <sz val="11"/>
        <color theme="1"/>
        <rFont val="Arial Narrow"/>
        <family val="2"/>
      </rPr>
      <t xml:space="preserve">21/10/2021. </t>
    </r>
    <r>
      <rPr>
        <sz val="11"/>
        <color theme="1"/>
        <rFont val="Arial Narrow"/>
        <family val="2"/>
      </rPr>
      <t xml:space="preserve"> La Subdirección de Procesos Agrarios y Gestión Jurídica allegó el archivo "Base expedientes ORIP", la 16 indican que se realizó la solicitud de inscripción en la ORIP de la correspondiente Resolución.  Sin embargo, al verificar las observaciones consignadas en la columna "N", no es posible determinar el registro de aquellas decisiones finales de procesos de deslinde que han sido registrados ante la SNR.
La acción se encuentra en términos para su ejecución, su finalización esta programada para el 31/12/2021.  En atención a lo planificado en la acción, se solicita se incorpore un criterio que permita establecer la inscripción ante la ORIP de aquellas decisiones finales de procesos de deslinde.</t>
    </r>
  </si>
  <si>
    <r>
      <rPr>
        <b/>
        <sz val="11"/>
        <color theme="1"/>
        <rFont val="Arial Narrow"/>
        <family val="2"/>
      </rPr>
      <t xml:space="preserve">21/10/2021. </t>
    </r>
    <r>
      <rPr>
        <sz val="11"/>
        <color theme="1"/>
        <rFont val="Arial Narrow"/>
        <family val="2"/>
      </rPr>
      <t xml:space="preserve"> La Dirección de Gestión Jurídica de Tierras indicó que, a la fecha la SPAGJ a través del equipo de gestión documental cuenta con 325 registros de expedientes en proceso de intervención, lo que permite reportar cumplido al 100% esta acción de mejora, incluso superada gracias a la excelente planeación de la subdirección.  Para el presente reporte, se remite el consolidado del año de los expedientes trabajados para rezago, y  es importante mencionar que se han realizado actualizaciones sobre varios casos, algunos están pendientes por calidad, otros finalizando gestión y en el anexo se evidencia el total de casos gestionados.  Así mismo, se informa que la tabla del reporte incluye expedientes de 902 que originalmente   fueron recibidos del INCODER (rezago) pero atendiendo al tránsito normativo se determinó que los mismos deberían continuar con el procedimiento único ya que no  tenían resolución de inicio bajo el Decreto Único 1071 de 2015.
Frente a lo enunciado, se observó archivo "Base con expedientes intervenidos a septiembre", el cual relaciona expedientes bajo la normatividad 902 y 1071.   Respecto a los expedientes de rezago, se relacionan 281 con etapa procesal establecida y con el siguiente tipo de intervención: Completa 196, Actualización 151, Digital 5.  Respecto a lo anterior y en atención a lo planificado en la acción, es preciso  se fortalezca la base de datos en cuanto a aquellos casos que cuenten con decisión final, determinando la actuación pendiente y como se esta adelantando de manera prioritaria para archivar.  Se recomienda la creación de diccionario de datos de Excel.
La acción de mejora se encuentra en términos, presentó avances de gestión documentados, sin embargo, a fin de evaluar su ejecución se solicita se allegue, para el próximo seguimiento, los ajustes enunciados anteriormente.</t>
    </r>
  </si>
  <si>
    <r>
      <t xml:space="preserve">20/10/2021.  </t>
    </r>
    <r>
      <rPr>
        <sz val="11"/>
        <rFont val="Arial Narrow"/>
        <family val="2"/>
      </rPr>
      <t>La Subdirección de Procesos Agrarios y Gestión Jurídica indicó que, se tiene reporte de memorando de traslado sobre 3 casos con memorandos No.20213200140113, 20213200282833 y 20213200281003, por lo cual podemos decir que ya estaría cumplida la actividad pues no solo fue un memorando sino a medida en que se van cerrando y archivando los casos en la SPAGJ se adelanta la remisión a la SAT.
Frente a lo reportado, se observaron los siguientes traslados:
Memorando 20213200281003 del 10/09/2021, Traslado expediente de Deslinde o delimitación de Tierras de la Nación, Ciénaga de Corralito ubicada en el municipio de Montería, departamento de Córdoba
Memorando 20213200282833 del 13/09/2021, Traslado expediente de deslinde o delimitación de tierras de la Nación. SABANAS COMUNALES EL HATILLO, ubicada en el municipio de Valledupar, departamento del Cesar.
Memorando 20213200140113 del 25/05/2021, Traslado expediente de deslinde o delimitación de tierras de la Nación. SABANAS COMUNALES DE LA VEGA ARRIBA.
En atención a lo observado por el Ente de control en el Hallazgo, se solicita que, para el próximo seguimiento a planes de mejoramiento y con el fin de evaluar la ejecución de la acción, se allegue el estado del traslado de los siguientes expedientes: CIENAGA EL UVERO, HUMEDAL GOTA DE LECHE O ROMAN, HUMEDAL EL JARDIN, SABANAS COMUNALES EL VECIA, SABANAS COMUNALES DE MIRAMAR DE GUANAPALO, SABANAS COMUNALES DE LA VEGA ARRIBA y LA ESMERALDA.  Así mismo, se solicita se alleguen los memorandos de traslado de los 13 expedientes relacionados en la base de datos "Matriz deslinde decisiones finales" suministrada con corte a junio del 2021.
La acción de mejora se encuentra en términos, presento avances de gestión y su finalización esta programada para el 15/12/2021.</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</si>
  <si>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30/06/2022, para el periodo evaluado no se reportaron avances de gestión.</t>
    </r>
  </si>
  <si>
    <r>
      <rPr>
        <b/>
        <sz val="11"/>
        <color theme="1"/>
        <rFont val="Arial Narrow"/>
        <family val="2"/>
      </rPr>
      <t xml:space="preserve">21/10/2021. </t>
    </r>
    <r>
      <rPr>
        <sz val="11"/>
        <color theme="1"/>
        <rFont val="Arial Narrow"/>
        <family val="2"/>
      </rPr>
      <t xml:space="preserve"> La acción de mejora se encuentra en términos para su ejecución, si finalización esta programada para el  31/12/2021, para el periodo evaluado no se reportaron avances de gestión.</t>
    </r>
  </si>
  <si>
    <r>
      <rPr>
        <b/>
        <sz val="11"/>
        <color theme="1"/>
        <rFont val="Arial Narrow"/>
        <family val="2"/>
      </rPr>
      <t xml:space="preserve">21/10/2021.  </t>
    </r>
    <r>
      <rPr>
        <sz val="11"/>
        <color theme="1"/>
        <rFont val="Arial Narrow"/>
        <family val="2"/>
      </rPr>
      <t>Se observó el documento SEJUT-Caracterización SEGURIDAD JURÍDICA SOBRE LA TITULARIDAD DE LA TIERRA Y LOS TERRITORIOS versión 2 del 12/07/2021.
La acción de mejora presentó cumplimiento.</t>
    </r>
  </si>
  <si>
    <r>
      <rPr>
        <b/>
        <sz val="11"/>
        <color theme="1"/>
        <rFont val="Arial Narrow"/>
        <family val="2"/>
      </rPr>
      <t>1</t>
    </r>
    <r>
      <rPr>
        <sz val="11"/>
        <color theme="1"/>
        <rFont val="Arial Narrow"/>
        <family val="2"/>
      </rPr>
      <t xml:space="preserve">. 9
</t>
    </r>
    <r>
      <rPr>
        <b/>
        <sz val="11"/>
        <color theme="1"/>
        <rFont val="Arial Narrow"/>
        <family val="2"/>
      </rPr>
      <t>2</t>
    </r>
    <r>
      <rPr>
        <sz val="11"/>
        <color theme="1"/>
        <rFont val="Arial Narrow"/>
        <family val="2"/>
      </rPr>
      <t xml:space="preserve">. 9
</t>
    </r>
    <r>
      <rPr>
        <b/>
        <sz val="11"/>
        <color theme="1"/>
        <rFont val="Arial Narrow"/>
        <family val="2"/>
      </rPr>
      <t>3.</t>
    </r>
    <r>
      <rPr>
        <sz val="11"/>
        <color theme="1"/>
        <rFont val="Arial Narrow"/>
        <family val="2"/>
      </rPr>
      <t xml:space="preserve"> 9
</t>
    </r>
    <r>
      <rPr>
        <b/>
        <sz val="11"/>
        <color theme="1"/>
        <rFont val="Arial Narrow"/>
        <family val="2"/>
      </rPr>
      <t>4.</t>
    </r>
    <r>
      <rPr>
        <sz val="11"/>
        <color theme="1"/>
        <rFont val="Arial Narrow"/>
        <family val="2"/>
      </rPr>
      <t xml:space="preserve"> 1
</t>
    </r>
    <r>
      <rPr>
        <b/>
        <sz val="11"/>
        <color theme="1"/>
        <rFont val="Arial Narrow"/>
        <family val="2"/>
      </rPr>
      <t>5</t>
    </r>
    <r>
      <rPr>
        <sz val="11"/>
        <color theme="1"/>
        <rFont val="Arial Narrow"/>
        <family val="2"/>
      </rPr>
      <t>. 1</t>
    </r>
  </si>
  <si>
    <r>
      <rPr>
        <b/>
        <sz val="11"/>
        <color theme="1"/>
        <rFont val="Arial Narrow"/>
        <family val="2"/>
      </rPr>
      <t xml:space="preserve">21/10/2021.  </t>
    </r>
    <r>
      <rPr>
        <sz val="11"/>
        <color theme="1"/>
        <rFont val="Arial Narrow"/>
        <family val="2"/>
      </rPr>
      <t>La acción de mejora presentó avances de gestión documentados relacionados con 1. Matriz de asignación mensual
2. Matriz de seguimiento de tiempos de respuesta 3. Matriz de seguimiento a los certificados de envío cargados en el sistema de ORFEO.
La acción de mejora se encuentra en términos para su ejecución, su finalización esta programada para el 31/12/2021.</t>
    </r>
  </si>
  <si>
    <r>
      <rPr>
        <b/>
        <sz val="11"/>
        <color theme="1"/>
        <rFont val="Arial Narrow"/>
        <family val="2"/>
      </rPr>
      <t xml:space="preserve">22/10/2021.  </t>
    </r>
    <r>
      <rPr>
        <sz val="11"/>
        <color theme="1"/>
        <rFont val="Arial Narrow"/>
        <family val="2"/>
      </rPr>
      <t>La Dirección de Asuntos Étnicos en el marco de la fase preliminar indicó que, por error en la respuesta anterior no se remitió la base de datos (anexa a este correo), correspondiente a la adjudicación de $246 mil hectáreas a través del Fondo de Tierras por parte de la Dirección de Asuntos Étnicos a través de títulos expedidos y registrados, con lo cual consideramos ejecutada esta acción.
Frente a lo enunciado se allegó archivo "base de datos hectáreas entregas", el cual será objeto de análisis en el próximo seguimiento a planes de mejoramiento.  El estado de la acción se mantienen en los términos comunicados el pasado 19/10/2021.</t>
    </r>
    <r>
      <rPr>
        <b/>
        <sz val="11"/>
        <color theme="1"/>
        <rFont val="Arial Narrow"/>
        <family val="2"/>
      </rPr>
      <t xml:space="preserve">
15/10/2021. </t>
    </r>
    <r>
      <rPr>
        <sz val="11"/>
        <color theme="1"/>
        <rFont val="Arial Narrow"/>
        <family val="2"/>
      </rPr>
      <t xml:space="preserve"> La Dirección de Asuntos Étnicos indicó que, la actividad en gestión, se anexa base de datos de hectáreas entregadas a la fecha. Sin embargo, la evidencia enunciada no se encuentra disponible en la carpeta AME-538.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</si>
  <si>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 xml:space="preserve">18/01/2021. </t>
    </r>
    <r>
      <rPr>
        <sz val="11"/>
        <color theme="1"/>
        <rFont val="Arial Narrow"/>
        <family val="2"/>
      </rPr>
      <t xml:space="preserve"> La Subdirección de Planeación Operativa allegó la guía POSPR-G-002 MONITOREO Y SEGUIMIENTO PARA LA FORMULACIÓN E IMPLEMENTACIÓN DE POSPR, versión 3 del 03/09/2021, cuyo objetivo es describir la metodología de monitoreo y seguimiento a las actividades de formulación e implementación y consolidación de los POSPR, así como la interacción entre los actores generadores de información y equipos de trabajo de la SPO, para la evaluación del desempeño y eficacia de la operación y la toma de decisiones.  Dicha guía en el numeral 6.4 desarrolla los lineamientos de seguimiento técnico y financieros a través de los cuales la SOP realiza la supervisión a los convenios suscritos en el marco de formulación e implementación de los Planes de Ordenamiento Social de la propiedad Rural POSPR.  Los enunciados lineamientos comprenden mesas de Seguimiento técnico y financiero y Pre comités y comités, para lo cual se suministraron evidencias de los Convenios de 986 OIM y 361 FAO.
Por otra parte, se consultó Sistema Integrado de Gestión observando el control y publicación del documento  POSPR-G-002, ver enlace </t>
    </r>
    <r>
      <rPr>
        <sz val="11"/>
        <color rgb="FF0070C0"/>
        <rFont val="Arial Narrow"/>
        <family val="2"/>
      </rPr>
      <t>https://agenciadetierras.sharepoint.com/sites/antintranet/sistema-integrado-de-gestion/procesos-misionales/Gua%20%20Planificacin%20del%20Ordenamiento%20Social%20de%20la%20Pr/POSPR-G-002-MONITOREO%20Y%20SEGUIMIENTO%20PARA%20LA%20FORMULACI%C3%93N%20E%20IMPLEMENTACI%C3%93N%20DE%20POSPR_.pdf</t>
    </r>
    <r>
      <rPr>
        <sz val="11"/>
        <color theme="1"/>
        <rFont val="Arial Narrow"/>
        <family val="2"/>
      </rPr>
      <t xml:space="preserve">
En atención a los avances de gestión y evidencias suministradas, la acción de mejora presentó cumplimiento, toda vez que, se observó guía POSPR-G-002 MONITOREO Y SEGUIMIENTO PARA LA FORMULACIÓN E IMPLEMENTACIÓN DE POSPR controlada y publicada en el Sistema Integrado de Gestión
</t>
    </r>
  </si>
  <si>
    <r>
      <rPr>
        <b/>
        <sz val="11"/>
        <color theme="1"/>
        <rFont val="Arial Narrow"/>
        <family val="2"/>
      </rPr>
      <t xml:space="preserve">22/10/2021. </t>
    </r>
    <r>
      <rPr>
        <sz val="11"/>
        <color theme="1"/>
        <rFont val="Arial Narrow"/>
        <family val="2"/>
      </rPr>
      <t xml:space="preserve"> La Dirección de Asuntos Étnicos en el marco de la fase preliminar indicó que, toda vez que se remitió en la respuesta anterior, el formulario FISO étnico actualizado a junio 2021 según el compromiso de esta acción de mejora en el plan suscrito con la Contraloría, consideramos que la acción está ejecutada.
Respecto a lo anterior, la Oficina de Control Interno nuevamente consultó vía telefónica a personal de la Oficina de Planeación a fin que se confirme la versión actual del formato FISO - Étnico, indicándose que con corte al 22/10/2021 el documento POSPR-F-03 Formulario de Inscripción de Sujetos de Ordenamiento - FISO - Comunidades Étnicas, se encuentra en versión 3 y su última actualización surtió efecto el 10/02/2020.  El estado de la acción se mantiene en los términos comunicados el 19/10/2021.</t>
    </r>
    <r>
      <rPr>
        <b/>
        <sz val="11"/>
        <color theme="1"/>
        <rFont val="Arial Narrow"/>
        <family val="2"/>
      </rPr>
      <t xml:space="preserve">
15/10/2021. </t>
    </r>
    <r>
      <rPr>
        <sz val="11"/>
        <color theme="1"/>
        <rFont val="Arial Narrow"/>
        <family val="2"/>
      </rPr>
      <t xml:space="preserve"> La Dirección de Asuntos Étnicos reportó que, el formulario FISO Étnico fue actualizado a junio 2021.
Frente a lo enunciado, se observó Formulario de Inscripción de Sujetos de Ordenamiento Social - FISO para Comunidades Étnicas, el cual se encuentra controlado por el Sistema Integrado de Gestión - SIG bajo código POSPR-F-013 versión 3 y disponible en la intranet, ver enlace </t>
    </r>
    <r>
      <rPr>
        <sz val="11"/>
        <color rgb="FF0070C0"/>
        <rFont val="Arial Narrow"/>
        <family val="2"/>
      </rPr>
      <t xml:space="preserve">http://intranet.agenciadetierras.gov.co/wp-content/uploads/2020/02/FISO_Etnico_2020_v3.pdf </t>
    </r>
    <r>
      <rPr>
        <sz val="11"/>
        <color theme="1"/>
        <rFont val="Arial Narrow"/>
        <family val="2"/>
      </rPr>
      <t xml:space="preserve"> , frente a la vigencia del formato, se consultó vía telefónica a la Oficina de Planeación, encargada del control de documentos del SIG,  quien informó que la última actualización del documento se llevó a cabo el  24/09/2020 - Versión 3.
La acción de mejora se encuentra en términos, su ejecución se programó para el periodo comprendido del  1/03/2021 del 30/06/2022, para el periodo evaluado no se allegaron avances de gestión documentados.
</t>
    </r>
  </si>
  <si>
    <t>11/10/2021. La Dirección de Ordenamiento Social de la Propiedad indicó que,  en la mesa de OSPR No.11 realizada el 27 de mayo y la 12 realizada el 31 de agosto, se presentaron los gestiones adelantadas para la consecución de recursos dirigidos a implementar los 18 POSPR formulados y aprobados.  
Respecto a lo enunciado, se observó Acta No. 12 del 31/08/2021,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aquellos POSPR que no contaban con recursos financieros</t>
  </si>
  <si>
    <r>
      <rPr>
        <b/>
        <sz val="11"/>
        <color theme="1"/>
        <rFont val="Arial Narrow"/>
        <family val="2"/>
      </rPr>
      <t>12/10/2021</t>
    </r>
    <r>
      <rPr>
        <sz val="11"/>
        <color theme="1"/>
        <rFont val="Arial Narrow"/>
        <family val="2"/>
      </rPr>
      <t xml:space="preserve">. La Dirección de Ordenamiento Social de la Propiedad informó que,  durante este trimestre se adelantó reunión con FAO con el objetivo de realizar una mesa de cooperantes dirigida a gestionar recursos que permitan financiar la implementación de los 18 POSPR aprobados. Por lo tanto, durante toda esta vigencia se han adelantado mas de dos (2) reuniones para gestionar y realizar seguimiento a la consecución de recursos para implementación de los 18 POPSR aprobados.
Frente a lo enunciado, se observaron las siguientes Actas del Comité Virtual – Mesa de Ordenamiento (Resolución 915 de 2020):
</t>
    </r>
    <r>
      <rPr>
        <b/>
        <sz val="11"/>
        <color theme="1"/>
        <rFont val="Arial Narrow"/>
        <family val="2"/>
      </rPr>
      <t>Acta No. 011 del 27/05/2021</t>
    </r>
    <r>
      <rPr>
        <sz val="11"/>
        <color theme="1"/>
        <rFont val="Arial Narrow"/>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t>
    </r>
    <r>
      <rPr>
        <b/>
        <sz val="11"/>
        <color theme="1"/>
        <rFont val="Arial Narrow"/>
        <family val="2"/>
      </rPr>
      <t>Acta No. 12 del 31/08/2021</t>
    </r>
    <r>
      <rPr>
        <sz val="11"/>
        <color theme="1"/>
        <rFont val="Arial Narrow"/>
        <family val="2"/>
      </rPr>
      <t xml:space="preserve">, la cual incluye en el orden del día el siguiente tema "Gestiones adelantadas para la consecución de recursos implementación de 18 POSPR";  su desarrollo hace referencia a el balance presentado por el DGOSP de las gestiones adelantadas para la financiación de 18 planes que se encuentran formulados, a saber, Dibulla, Aracataca, Santa Marta, Pradera, Achí, Magangué, San Jacinto del Cauca, Ayapel, Caimito, Guaranda, Majagual, San Benito Abad, San marcos, Sucre, San Carlos, Topaipí, Puerto Gaitán y Lebrija, indicando las siguientes: • Gestión de recursos de la Unión Europea (Proyecto Desarrollo Rural con Enfoque Territorial, DRET II) por valor de $4.000.000.000 para la implementación del POSPR de Pradera. • Mesa de trabajo entre la FAO y la ANT, con el propósito de realizar en el mes de octubre una mesa de cooperantes dirigida a gestionar nuevas fuentes de financiación. (03/08).
Adicionalmente, se suministran actas de reuniones adelantas al interior de la DGOSP, a saber:
</t>
    </r>
    <r>
      <rPr>
        <b/>
        <sz val="11"/>
        <color theme="1"/>
        <rFont val="Arial Narrow"/>
        <family val="2"/>
      </rPr>
      <t>Acta No.003 del 24/03/2021</t>
    </r>
    <r>
      <rPr>
        <sz val="11"/>
        <color theme="1"/>
        <rFont val="Arial Narrow"/>
        <family val="2"/>
      </rPr>
      <t xml:space="preserve">, cuyo objetivo fue socializar la estrategia diseñada para la gestión de recursos para la implementación de POSPR en 18 municipios sin financiación y definir acciones de articulación al interior de la DGOSP con miras en avanzar en este proceso.
</t>
    </r>
    <r>
      <rPr>
        <b/>
        <sz val="11"/>
        <color theme="1"/>
        <rFont val="Arial Narrow"/>
        <family val="2"/>
      </rPr>
      <t>Acta No. 04602 del 03/08/2021</t>
    </r>
    <r>
      <rPr>
        <sz val="11"/>
        <color theme="1"/>
        <rFont val="Arial Narrow"/>
        <family val="2"/>
      </rPr>
      <t xml:space="preserve">, reunión articulación mesa de cooperantes FAO- ANT.
</t>
    </r>
    <r>
      <rPr>
        <b/>
        <sz val="11"/>
        <color theme="1"/>
        <rFont val="Arial Narrow"/>
        <family val="2"/>
      </rPr>
      <t>Acta No. 001 del 10/05/2021</t>
    </r>
    <r>
      <rPr>
        <sz val="11"/>
        <color theme="1"/>
        <rFont val="Arial Narrow"/>
        <family val="2"/>
      </rPr>
      <t xml:space="preserve">, cuyo objeto fue conocer los avances del equipo de articulación.
</t>
    </r>
    <r>
      <rPr>
        <b/>
        <sz val="11"/>
        <color theme="1"/>
        <rFont val="Arial Narrow"/>
        <family val="2"/>
      </rPr>
      <t>Acta No. 04602 del 15/03/2021</t>
    </r>
    <r>
      <rPr>
        <sz val="11"/>
        <color theme="1"/>
        <rFont val="Arial Narrow"/>
        <family val="2"/>
      </rPr>
      <t>, cuyo objetivo fue revisión responsabilidades Plan de mejoramiento 2021.
En atención a los avances de gestión y evidencias allegadas con corte al presente seguimiento, la acción de mejora presentó cumplimiento, toda vez que, se evidenciaron 2 Actas de mesas de OSPR (Acta 11 del 24/05/2021 y Acta 12 del 31/08/2021) donde se consignan las gestiones adelantadas para la búsqueda de recursos .  Sin embargo, se sugiere analizar si la implementación de la presente acción permitió la obtención de los recursos para el inicio de la fase de implementación de los 18 POSPR que no contaban con recursos financieros.</t>
    </r>
  </si>
  <si>
    <r>
      <rPr>
        <b/>
        <sz val="11"/>
        <color theme="1"/>
        <rFont val="Arial Narrow"/>
        <family val="2"/>
      </rPr>
      <t xml:space="preserve">22/10/2021.  </t>
    </r>
    <r>
      <rPr>
        <sz val="11"/>
        <color theme="1"/>
        <rFont val="Arial Narrow"/>
        <family val="2"/>
      </rPr>
      <t xml:space="preserve">La Secretaría General mediante correo electrónico del 21/10/2021 en allegó las siguientes observaciones:
En relación al documento preliminar del seguimiento del Plan de Mejoramiento CGR 3er trimestre del 2021, desde la Subdirección de Talento Humano presentamos la siguiente observación sobre el avance registrado para acción de mejora AME-600:
La Subdirección de Talento Humano ha remitido los siguientes documentos sobre las gestiones adelantadas al recobro de incapacidades:
1er seguimiento - Matriz seguimiento incapacidades ANT corte 31 diciembre 2020
2do seguimiento - Matriz seguimiento incapacidades ANT corte 30 junio 2021
3er seguimiento - Matriz seguimiento incapacidades ANT corte julio a septiembre 2021
</t>
    </r>
    <r>
      <rPr>
        <b/>
        <sz val="11"/>
        <color theme="1"/>
        <rFont val="Arial Narrow"/>
        <family val="2"/>
      </rPr>
      <t xml:space="preserve">
</t>
    </r>
    <r>
      <rPr>
        <sz val="11"/>
        <color theme="1"/>
        <rFont val="Arial Narrow"/>
        <family val="2"/>
      </rPr>
      <t>Así las cosas, la STH ha enviado los 3 seguimientos correspondientes al seguimiento de recobro de incapacidades, dando cumplimiento a la meta de los 3 seguimientos. Es importante anotar que, la acción de mejora AME-600 tiene como fecha de inicio el 01/07/2020, sin embargo, esta acción fue incorporada al Plan de Mejoramiento en el mes de junio de la vigencia 2021 por lo tanto, los seguimientos enviados en el seguimiento del I semestre soportan el seguimiento realizado por la STH tanto en la vigencia 2020 como en el periodo 2021.
En atención a las observaciones allegadas y evidencias aportadas, la acción de mejora presentó cumplimiento, toda vez que, se observaron los 3 Matrices de seguimiento sobre el reintegro de incapacidades presentadas por los funcionarios de la ANT.</t>
    </r>
    <r>
      <rPr>
        <b/>
        <sz val="11"/>
        <color theme="1"/>
        <rFont val="Arial Narrow"/>
        <family val="2"/>
      </rPr>
      <t xml:space="preserve">
13/10/2021. </t>
    </r>
    <r>
      <rPr>
        <sz val="11"/>
        <color theme="1"/>
        <rFont val="Arial Narrow"/>
        <family val="2"/>
      </rPr>
      <t xml:space="preserve"> La Subdirección de Talento Humano informó que, llevó a cabo la gestión del recobro de las incapacidades presentadas por los funcionarios de la Agencia mediante la Matriz de Seguimiento, en el cual en dicho documento se detalla la información de las incapacidades presentadas, estado de cada una y la gestión que se realiza.
Respecto a lo enunciado, se observaron los siguientes documentos:
</t>
    </r>
    <r>
      <rPr>
        <b/>
        <sz val="11"/>
        <color theme="1"/>
        <rFont val="Arial Narrow"/>
        <family val="2"/>
      </rPr>
      <t>Matriz Seguimiento Incapacidades ANT_Corte Diciembre 2020</t>
    </r>
    <r>
      <rPr>
        <sz val="11"/>
        <color theme="1"/>
        <rFont val="Arial Narrow"/>
        <family val="2"/>
      </rPr>
      <t xml:space="preserve">, la cual contiene relaciona 35 situaciones administrativas (incapacidades/licencias) de las cuales 15 referencian recobro, observándose 13 pagas, 1 en trámite de recobro (JESUS HORACIO PARRAGA APONTE) y 1 negada. 
</t>
    </r>
    <r>
      <rPr>
        <b/>
        <sz val="11"/>
        <color theme="1"/>
        <rFont val="Arial Narrow"/>
        <family val="2"/>
      </rPr>
      <t>Matriz Seguimiento Incapacidades ANT_Corte Septiembre 2021 - 3er trimestre 2021</t>
    </r>
    <r>
      <rPr>
        <sz val="11"/>
        <color theme="1"/>
        <rFont val="Arial Narrow"/>
        <family val="2"/>
      </rPr>
      <t>, la cual relaciona 36 situaciones administrativas (incapacidades/licencias) de las cuales 23 referencian trámite de recobro,  observándose 11 pagas y 12 en trámite de recobro.
En atención a los avances de gestión y evidencias allegadas, la acción de mejora presentó avances de gestión documentados, toda vez que, se observó 2 de los 3 seguimientos a los reintegros de las incapacidades presentadas por los funcionarios de la ANT, los cuales son realizados a través de 2 matrices, una correspondientes a la vigencia 2020 y otra de la vigencia 2021.</t>
    </r>
  </si>
  <si>
    <t xml:space="preserve"> </t>
  </si>
  <si>
    <t>La Subdirección Administrativa y Financiera - Gestión Documental generó comunicación interna con radicado No 20216200273663, donde se solicitó a la Coordinación para la Gestión Contractual y a la Subdirección de Talento Humano se informe el estado del cumplimiento en la entrega de inventarios documentales por parte de los funcionarios y contratistas al desvincularse de la Agencia Nacional de Tierras.  (Hasta el momento no se ha obtenido respuesta)</t>
  </si>
  <si>
    <r>
      <rPr>
        <b/>
        <sz val="11"/>
        <color theme="1"/>
        <rFont val="Arial Narrow"/>
        <family val="2"/>
      </rPr>
      <t xml:space="preserve">25/10/2021.  </t>
    </r>
    <r>
      <rPr>
        <sz val="11"/>
        <color theme="1"/>
        <rFont val="Arial Narrow"/>
        <family val="2"/>
      </rPr>
      <t>La Secretaría General indicó que, junto al Grupo de Gestión Documental de la Subdirección Administrativa y Financiera  se encuentran realizando la revisión de los documentos formalizados dentro del SIG que requieran la actualización e inclusión de firmas digitales en la Entidad. 
La acción de mejora se encuentra en términos, su finalización esta programada para el 31/12/2021.</t>
    </r>
  </si>
  <si>
    <t>Seguimiento a la lista de chequeo trimestral.
Documentos publicados en la página web</t>
  </si>
  <si>
    <r>
      <rPr>
        <b/>
        <sz val="11"/>
        <color theme="1"/>
        <rFont val="Arial Narrow"/>
        <family val="2"/>
      </rPr>
      <t xml:space="preserve">25/10/2021.  </t>
    </r>
    <r>
      <rPr>
        <sz val="11"/>
        <color theme="1"/>
        <rFont val="Arial Narrow"/>
        <family val="2"/>
      </rPr>
      <t>La Subdirección Administrativa y Financiera indicó que,  se viene realizando la revisión del anexo a la Resolución 193 de 2016, con el fin de evaluar cuales riesgos pueden ser incluidos en el Mapa de Riesgos Institucionales. La matriz de riesgos será entregada al finalizar septiembre.
La acción de mejora presentó incumplimiento, toda vez que, o se observó el mapa de riesgos ajustado.</t>
    </r>
  </si>
  <si>
    <r>
      <rPr>
        <b/>
        <sz val="11"/>
        <color theme="1"/>
        <rFont val="Arial Narrow"/>
        <family val="2"/>
      </rPr>
      <t>25/10/2021</t>
    </r>
    <r>
      <rPr>
        <sz val="11"/>
        <color theme="1"/>
        <rFont val="Arial Narrow"/>
        <family val="2"/>
      </rPr>
      <t>.  La Subdirección Administrativa y Financiera informó que, se encuentra en proceso de revisión de los riesgos asociados al Proceso de Gestión Financiera.   La actividad se encuentra en términos, se realizará la actualización y legalización durante el mes de octubre.
La acción de mejora se encuentra en términos, su ejecución esta programada para finalización el 31/12/2021.</t>
    </r>
  </si>
  <si>
    <r>
      <rPr>
        <b/>
        <sz val="11"/>
        <color theme="1"/>
        <rFont val="Arial Narrow"/>
        <family val="2"/>
      </rPr>
      <t xml:space="preserve">25/10/2021.  </t>
    </r>
    <r>
      <rPr>
        <sz val="11"/>
        <color theme="1"/>
        <rFont val="Arial Narrow"/>
        <family val="2"/>
      </rPr>
      <t>La Subdirección Administrativa y Financiera reportó que, mediante el memorando 20216200266513  se informó a las Dependencias de la Entidad el cronograma y lineamientos de envío de la información financiera de los contratos y convenios.
En relaciona a lo reportado, se observó memorando 20216200266513 del 31/08/2021 de asunto: Cierre Contable, Con el fin de dar cumplimiento al cronograma de cierre mensual emitido por la Contaduría General de la Nación, para efectuar los registros contables en SIIF Nación que dan origen
a la emisión de los Estados Financieros a lo establecido en el plan de mejoramiento, remitimos el cronograma con las fechas límites para la entrega de la información a la Subdirección Administrativa y Financiera de forma mensual.
En atención a los avances de gestión y evidencias suministradas, la acción de mejora presentó cumplimiento.</t>
    </r>
  </si>
  <si>
    <r>
      <t xml:space="preserve">Mediante correo electrónico del 20/05/2021 se aportaron los documentos Matriz de identificación de peligros y valoración de riesgos para las sedes y UGTS, documentos actualizados a 25/05/2020. Igualmente se aportaron los documentos: Plan de emergencias y contingencias para las sedes y UGTS, actualizados a Nov 2020.
</t>
    </r>
    <r>
      <rPr>
        <b/>
        <sz val="11"/>
        <rFont val="Arial Narrow"/>
        <family val="2"/>
      </rPr>
      <t>Se recomienda que la Matriz de identificación de riesgos y peligros se realice por centro de trabajo y no por dependencia como está actualmente pues en realidad los riegos y peligros que se identifiquen en el piso 4 del edificio CAN por ejemplo son los mismos indistintamente de cuales dependencias se encuentren ubicadas en esta zona de trabajo</t>
    </r>
    <r>
      <rPr>
        <sz val="11"/>
        <rFont val="Arial Narrow"/>
        <family val="2"/>
      </rPr>
      <t>, esto permitiría también tener un mejor enfoque del programa de capacitación anual, puntualmente para este ítem se recibió mediante correo electrónico del 22 de mayo documento en Excel "plan de capacitaciones 2020 - SG-SST Ver2" en donde se identifican 5 actividades, 3 de ellas relacionadas con el trabajo en casa por lo cual se evidencia acorde con las necesidades de la organización identificadas en la última actualización de la matriz de riesgos, este documento no tiene fecha de creación por lo que a efectos de que se refleje realmente la planeación y la ejecución a lo largo de la vigencia se sugiere complementar y documentar el formato en el sistema de Gestión.</t>
    </r>
  </si>
  <si>
    <r>
      <rPr>
        <b/>
        <sz val="11"/>
        <color theme="1"/>
        <rFont val="Arial Narrow"/>
        <family val="2"/>
      </rPr>
      <t xml:space="preserve">25/10/2021. </t>
    </r>
    <r>
      <rPr>
        <sz val="11"/>
        <color theme="1"/>
        <rFont val="Arial Narrow"/>
        <family val="2"/>
      </rPr>
      <t>La Subdirección de Talento Humano indicó que, el día 03 de agosto del presente año, se envió el memorando con radicado 20216100218293 dirigido a la Dra. ADRIANA JAZMIN PALACIOS VEGA coordinadora grupo de Gestión Contractual, donde se hace la solicitud de Identificación y evaluación de las especificaciones en SST de las compras y adquisición de productos y servicios.
En cuanto a lo enunciado,  se observó el memorando 20216100218293 del 03/08/2021 , mediante el cual se sugiere incluir en la forma ADQBS-F002 requisitos relacionados al cumplimiento del Sistema de Gestión de la Seguridad y Salud en el trabajo.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</si>
  <si>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25/10/2021.</t>
    </r>
    <r>
      <rPr>
        <sz val="11"/>
        <color theme="1"/>
        <rFont val="Arial Narrow"/>
        <family val="2"/>
      </rPr>
      <t xml:space="preserve">  La Subdirección de Talento Humano allegó el instructivo GTHU-I-011 IDENTIFICACIÓN DE PELIGROS, EVALUACIÓN Y VALORACIÓN DE LOS RIESGOS - DETERMINACIÓN DE LOS CONTROLES, versión 1 del 31/08/2021, el cual se encuentra disponible en el Sistema Integrado de Gestión.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</si>
  <si>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allegó  Acta No. 4 del 27/07/2021 del Comité del COPASST en la cual en proposiciones y varios se revisó el plan de acción de la auditoría realizada al SG-SST por parte de control interno.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</si>
  <si>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25/10/2021.  </t>
    </r>
    <r>
      <rPr>
        <sz val="11"/>
        <color theme="1"/>
        <rFont val="Arial Narrow"/>
        <family val="2"/>
      </rPr>
      <t>La Subdirección de Talento Humano informó que, se envió memorando con radicado 20216100281633 del 13 de septiembre solicitando Solicitud modificación del Cronograma de Actividades del Plan Institucional de Capacitación y Plan de Trabajo Seguridad y Salud en el Trabajo 2021 a la Oficina de Planeación para la actualización en el share point a cargo de dicha Oficina. Cabe resaltar que en cada cronograma se encuentra resaltado en verde el mes en que se ejecutará la actividad.
En cuanto a lo indicado, se observó memorando 20216100281633 del 13/09/2021 mediante el cual se solicitó la modificación del Cronograma de Actividades del Plan Institucional de Capacitación y Plan de Trabajo Seguridad y Salud en el Trabajo 2021, incluyendo actividades, quedaría estructurado en la versión 4.0 con 46 eventos de capacitación y el cronograma de Seguridad y Salud en el Trabajo versión 3.0 con 72 actividades, por lo cual se adjuntan a la presente comunicación para ser aprobados e incluidos en la herramienta Share Point.
En atención a lo planificado y de acuerdo a los avances de gestión y evidencias suministradas,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</si>
  <si>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13/10/2021.</t>
    </r>
    <r>
      <rPr>
        <sz val="11"/>
        <color theme="1"/>
        <rFont val="Arial Narrow"/>
        <family val="2"/>
      </rPr>
      <t xml:space="preserve"> El Equipo de Infraestructura y Soporte Tecnológico allegó para los meses de junio, julio y agosto del 2021 los Informe de errores de Log generados en los servidores misionales y la respetiva socialización.
Frente a lo enunciado, se allegaron 6 archivos de Excel con el informe de errores de los Log en los motores de bases de datos de los meses anteriormente indicado.  Igualmente, se entregó soporte de correo electrónico donde se evidencia la tomado de acciones para dar solución a los errores presentados en estos archivos.
En atención a las evidencias allegadas, esta acción de mejora presenta cumplimiento, toda vez que, se observaron soportes relacionados con la revisión de los logs del motor de bases de datos, la socialización de los errores y la gestión para solucionarlos. Como recomendación la OCI solicita el estudio y la posibilidad de continuar con estas labores, ya que facilita la buena optimización de los recursos con que cuenta la Agencia.
Verificación adelantada por el contratista Marco Aurelio Cumbe Andrade de la Oficina de Control Interno.
</t>
    </r>
  </si>
  <si>
    <r>
      <rPr>
        <b/>
        <sz val="11"/>
        <color theme="1"/>
        <rFont val="Arial Narrow"/>
        <family val="2"/>
      </rPr>
      <t xml:space="preserve">14/10/2021. </t>
    </r>
    <r>
      <rPr>
        <sz val="11"/>
        <color theme="1"/>
        <rFont val="Arial Narrow"/>
        <family val="2"/>
      </rPr>
      <t>El Equipo de Infraestructura y Soporte Tecnológico allegó documentación del procedimiento para la administración y mantenimiento de la BD, cuyo objeto es gestionar eficientemente las bases de datos de propiedad de la Agencia Nacional de Tierras para garantizar la disponibilidad, seguridad y oportunidad de la información almacenada en los diferentes sistemas de gestión. Respecto a lo enunciado, se observó 1 pieza informativa, cuyo contenido se relaciona con:
• GINFO-P-010 Administración y Mantenimiento de Bases De Datos.Pdf
Frente a lo enunciado anteriormente, se allegó 1 archivo de formato PDF con el procedimiento de gestión que permite cumplir con esta acción de mejora, así mismo, este procedimiento está orientado en la identificación y definición de tareas asociadas con la gestión de las Bases de Datos, con el fin de garantizar la aplicabilidad de las buenas prácticas y respaldar la información almacenada en los diversos repositorios de información para apoyar la toma de decisiones de la Entidad.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t>
    </r>
  </si>
  <si>
    <r>
      <rPr>
        <b/>
        <sz val="11"/>
        <color theme="1"/>
        <rFont val="Arial Narrow"/>
        <family val="2"/>
      </rPr>
      <t>14/10/2021.</t>
    </r>
    <r>
      <rPr>
        <sz val="11"/>
        <color theme="1"/>
        <rFont val="Arial Narrow"/>
        <family val="2"/>
      </rPr>
      <t xml:space="preserve"> La Subdirección Administrativa y Financiera allegó informes de tareas realizadas en este periodo de la vigencia. Respecto a lo enunciado, se observaron 2 piezas informativas, cuyo contenido se relaciona con: 
• Propuesta de desarrollo para el requerimiento.
• Informe Recalculo de Vidas Útiles.
Frente a lo enunciado, se evidencia el informe entregado por el proveedor Heinsehn donde detalla el seguimiento y gestión al requerimiento generado por la Agencia frente al manejo del recalculo de las vidas útiles en el módulo de activos fijos (Apoteosys), así mismo, Heinsehn como parte del proceso, hace la instalación y actualización del sistema (ambiente pruebas) a la última versión con el propósito de confirmar la afectividad de los cambios realizados en este programa.
En atención a las evidencias allegadas, esta acción de mejora presenta cumplimiento, toda vez que, se observaron soportes relacionados en la atención y cumplimiento de la unidad de medida indicada en el PMI.  Sin embargo, es preciso señalar, que el proveedor Heinsehn identifico luego de hacer los cambios solicitados, que es necesario la generación de un informe que cumpla con unas condiciones específicas acorde con la nueva forma de calcular y almacenar la información. Igualmente, se generó el requerimiento número 10758, sobre el cual se espera desarrollar y liberar las últimas actualizaciones que subsane lo identificado. La OCI sugiere a la Subdirección Administrativa y Financiera hacer todo el seguimiento necesario para que la plataforma Apoteosys cumpla con todas las características funcionales necesarias en la Agencia.  
Verificación adelantada por el contratista Marco Aurelio Cumbe Andrade de la Oficina de Control Interno.
</t>
    </r>
  </si>
  <si>
    <r>
      <rPr>
        <b/>
        <sz val="11"/>
        <color theme="1"/>
        <rFont val="Arial Narrow"/>
        <family val="2"/>
      </rPr>
      <t>14/10/2021.</t>
    </r>
    <r>
      <rPr>
        <sz val="11"/>
        <color theme="1"/>
        <rFont val="Arial Narrow"/>
        <family val="2"/>
      </rPr>
      <t xml:space="preserve"> La Subdirección Administrativa y Financiera no realizó ningún avance para cumplir esta acción de mejora, toda vez que la fecha de la programación está comprendida entre el 1/10/2021 al 31/12/2021.
Verificación adelantada por el contratista Marco Aurelio Cumbe Andrade de la Oficina de Control Interno.</t>
    </r>
  </si>
  <si>
    <r>
      <rPr>
        <b/>
        <sz val="11"/>
        <color theme="1"/>
        <rFont val="Arial Narrow"/>
        <family val="2"/>
      </rPr>
      <t xml:space="preserve">25/10/2021.  </t>
    </r>
    <r>
      <rPr>
        <sz val="11"/>
        <color theme="1"/>
        <rFont val="Arial Narrow"/>
        <family val="2"/>
      </rPr>
      <t xml:space="preserve">La Subdirección de Talento Humano allegó  Acta No. 4 del 27/07/2021 del Comité del COPASST en la se propuso realizar el último miércoles de cada mes y hacer su programación a través de la plataforma TEAMS, en caso de no poder participar se correría la fecha.
En atención a lo planificado y de acuerdo a los avances de gestión y evidencias suministradas, la acción de mejora presentó cumplimiento.
</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</si>
  <si>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rFont val="Arial Narrow"/>
        <family val="2"/>
      </rPr>
      <t xml:space="preserve">25/10/2021.  </t>
    </r>
    <r>
      <rPr>
        <sz val="11"/>
        <rFont val="Arial Narrow"/>
        <family val="2"/>
      </rPr>
      <t>Se observó memorando  20216200273663 del 06/09/2021,  a través del cual la SAF solicitó a la Coordinación de Contratación y a la STH el informe de cumplimiento en la entrega de inventarios documentales por parte de los funcionarios y contratistas al desvincularse de la Agencia Nacional de Tierras.
En atención a los avances de gestión  y evidencias suministradas, la acción de mejora presentó incumplimiento, toda vez que no se observó el seguimiento trimestral a los lineamientos actualizados, a saber, procedimiento GTHU-P-009 DESVINCULACIÓN DE PERSONAL y manual ADQBS-I-001 Manual de contratación, a fin de garantizar la entrega de inventarios documentales por parte de los funcionarios y contratistas al desvincularse de la Agencia.</t>
    </r>
  </si>
  <si>
    <r>
      <rPr>
        <b/>
        <sz val="11"/>
        <color theme="1"/>
        <rFont val="Arial Narrow"/>
        <family val="2"/>
      </rPr>
      <t>14/10/2021.</t>
    </r>
    <r>
      <rPr>
        <sz val="11"/>
        <color theme="1"/>
        <rFont val="Arial Narrow"/>
        <family val="2"/>
      </rPr>
      <t xml:space="preserve"> El Equipo de Infraestructura y Soporte Tecnológico allegó informes de tareas realizadas en este periodo de la vigencia. Respecto a lo enunciado, se observaron 3 piezas informativas, cuyo contenido se relaciona con: 
• Tareas de Mantenimiento de Bases de Datos Operativas
• Tareas de Mantenimiento de Bases de Datos Misionales
• Novedades De Backus de la Información Crítica de la Ant
Frente a lo enunciado, se allegaron 3 archivos de Excel con evidencias de mantenimientos en la BD de los servidores operativos y misionales, adicionalmente, todas las novedades ejecutadas de copia o respaldo de información considerada critica para la Agencia.
En atención a las evidencias allegadas, esta acción de mejora presenta cumplimiento, toda vez que, se observaron soportes relacionados en la atención y cumplimiento de la unidad de medida indicada en el PMI. 
Verificación adelantada por el contratista Marco Aurelio Cumbe Andrade de la Oficina de Control Interno.
</t>
    </r>
  </si>
  <si>
    <r>
      <rPr>
        <b/>
        <sz val="11"/>
        <color theme="1"/>
        <rFont val="Arial Narrow"/>
        <family val="2"/>
      </rPr>
      <t xml:space="preserve">25/10/2021. </t>
    </r>
    <r>
      <rPr>
        <sz val="11"/>
        <color theme="1"/>
        <rFont val="Arial Narrow"/>
        <family val="2"/>
      </rPr>
      <t>La Secretaría General informó que, se encuentran adelantando la modificación de los documentos relacionados a la numeración, notificación, comunicación y publicidad de las resoluciones y autos de la ANT.  Se adelantó mesa de trabajo con la Subdirección de Sistemas de la Información con el fin de definir responsabilidades dentro del proceso. 
La acción de mejora se encuentra en términos, su finalización esta programada para el 31/12/2021.</t>
    </r>
  </si>
  <si>
    <r>
      <rPr>
        <b/>
        <sz val="11"/>
        <color theme="1"/>
        <rFont val="Arial Narrow"/>
        <family val="2"/>
      </rPr>
      <t xml:space="preserve">25/10/2021. </t>
    </r>
    <r>
      <rPr>
        <sz val="11"/>
        <color theme="1"/>
        <rFont val="Arial Narrow"/>
        <family val="2"/>
      </rPr>
      <t xml:space="preserve"> La Subdirección Administrativa y Financiera informó que adelantó gestiones a fin de completar las firmas del formato ADMBS-F-032 Salida Individual de elementos; se confirma que no fue posible conseguir la totalidad de las mismas toda vez que un porcentaje de los contratistas ya no se encuentran vinculados en la Entidad. Por este motivo desde el equipo de Almacén se implementaron los siguientes controles de salida de bienes con el fin de mitigar y mejorar el proceso en referencia:
1. Se actualizó el formato ADMBS-F-032 FORMA SALIDA INDIVIDUAL DE ELEMENTOS incluyendo el valor de adquisición o valor en libros de los bienes, con el fin de que en cualquier eventualidad que se presente perdida, daño o robo la aseguradora respondiera de acuerdo al valor respectivo y no inferior al mismo.
2. Se realizó una reunión con Monitoreo (empresa de seguridad y vigilancia), Equipo de  Administrativa, Equipo de Almacén y Equipo de Tecnología, con el fin de dar los lineamientos para la salida de bienes de la ANT, donde se aclaró y se concluyó que todo formato ADMBS-F-032 FORMA SALIDA INDIVIDUAL DE ELEMENTOS debe contener todas las firmas incluida la de seguridad y vigilancia y que el documento debe ser retornado al equipo de Almacén para incluirlo en un control que se lleva en base de datos de Excel.
3. Se han realizado y socializado banners con la información requerida para la salida de equipos a todos los colaboradores de la Entidad mediante correo electrónico.
Frente a lo enunciado, se sugiere adelantar las acciones que conlleven al ajuste de planeación de la actividad, a fin de garantizar el uso del ADMBS-F-032.</t>
    </r>
  </si>
  <si>
    <r>
      <rPr>
        <b/>
        <sz val="11"/>
        <color theme="1"/>
        <rFont val="Arial Narrow"/>
        <family val="2"/>
      </rPr>
      <t>25/10/2021</t>
    </r>
    <r>
      <rPr>
        <sz val="11"/>
        <color theme="1"/>
        <rFont val="Arial Narrow"/>
        <family val="2"/>
      </rPr>
      <t>. La Secretaría General indicó que, 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
Respecto a lo enunciado,  se consultó el Sistema Integrado de Gestión observándose el documento ADQBS-I-002 MANUAL DE SUPERVISIÓN , versión 2 del 31/12/2020, observándose así el cumplimiento de la acción de mejora.</t>
    </r>
  </si>
  <si>
    <r>
      <rPr>
        <b/>
        <sz val="11"/>
        <color theme="1"/>
        <rFont val="Arial Narrow"/>
        <family val="2"/>
      </rPr>
      <t>25/10/2021.</t>
    </r>
    <r>
      <rPr>
        <sz val="11"/>
        <color theme="1"/>
        <rFont val="Arial Narrow"/>
        <family val="2"/>
      </rPr>
      <t xml:space="preserve">  La Subdirección Administrativa y Financiera informó que,  se realizó la publicación de la información presupuestal en la página institucional. (de enero a agosto).
Frente a lo enunciado, se consultó la sección de Transparencia y Acceso a la información Pública,  en el título  de "Planeación, Presupuesto e Informes",  observándose la publicación de la Ejecución Presupuestal para la vigencia 2020, así como, la publicación de la información correspondiente de enero a agosto del 2021.  En concordancia con lo anterior,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</si>
  <si>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indicó que,  de acuerdo a la lista de chequeo establecida por la Oficina del Inspector de Tierras: COGGI-F-010 MATRIZ DE CUMPLIMIENTO DE TRANSPARENCIA ANT, la Subdirección Administrativa y Financiera no considera que se deba crear un nuevo documento, por lo cual se viene realizando el seguimiento a las publicaciones de información haciendo uso de la misma.
Frente a lo enunciado y atendiendo la unidad de medida establecida, se espera que para el próximo seguimiento a planes de mejoramiento se allegue el seguimiento realizado a las lista de chequeo COGGI-F-010.  La acción de mejora en términos, su finalización esta programada para el 01/12/2021.</t>
    </r>
  </si>
  <si>
    <r>
      <rPr>
        <b/>
        <sz val="11"/>
        <color theme="1"/>
        <rFont val="Arial Narrow"/>
        <family val="2"/>
      </rPr>
      <t xml:space="preserve">25/10/2021. </t>
    </r>
    <r>
      <rPr>
        <sz val="11"/>
        <color theme="1"/>
        <rFont val="Arial Narrow"/>
        <family val="2"/>
      </rPr>
      <t xml:space="preserve"> La Subdirección Administrativa y Financiera  adjunta el seguimiento de los indicadores establecidos e incluidos en el Sistema Integrado de Gestión. 
Frente a lo enunciado, se observó archivo Excel con el seguimiento a julio y agosto de los siguientes indicadores GEFIN-Indicador-003, GEFIN-Indicador-002, GEFIN-Indicador-001.
La acción de mejora se encuentra en términos, el periodo establecido para su ejecución es del 1/01/2022 al .30/12/2022.  Para el próximo seguimiento se espera se allegue el seguimiento, de acuerdo a la frecuencia establecida, de los indicadores creados.</t>
    </r>
  </si>
  <si>
    <r>
      <rPr>
        <b/>
        <sz val="11"/>
        <color theme="1"/>
        <rFont val="Arial Narrow"/>
        <family val="2"/>
      </rPr>
      <t xml:space="preserve">25/10/2021.  </t>
    </r>
    <r>
      <rPr>
        <sz val="11"/>
        <color theme="1"/>
        <rFont val="Arial Narrow"/>
        <family val="2"/>
      </rPr>
      <t>La Subdirección Administrativa y Financiera indicó que, se realizó la publicación de los estados financieros en la página institucional de enero a junio. 
Respecto a lo reportado, se consultó la página web institucional en la sección Planeación, control y gestión, Gestión financiera, observándose la publicación de los estados financieros de la vigencia 2020 y los correspondientes de enero a julio del 2021.
La acción de mejora presentó cumplimiento.</t>
    </r>
  </si>
  <si>
    <r>
      <rPr>
        <b/>
        <sz val="11"/>
        <color theme="1"/>
        <rFont val="Arial Narrow"/>
        <family val="2"/>
      </rPr>
      <t xml:space="preserve">25/10/2021. </t>
    </r>
    <r>
      <rPr>
        <sz val="11"/>
        <color theme="1"/>
        <rFont val="Arial Narrow"/>
        <family val="2"/>
      </rPr>
      <t xml:space="preserve"> La Subdirección Administrativa y Financiera informó que, El procedimiento actualizado se encuentra en proceso de publicación en el Sistema Integrado de Gestión.
Frente  lo enunciado se consultó el Sistema Integrado de Gestión observándose que el documento GEFIN-P-006 PREPARACIÓN Y PRESENTACIÓN DE ESTADOS FINANCIEROS  se encuentra en versión 2 del 30/08/2019. En concordancia con lo anterior, la acción de mejor presentó incumplimiento.</t>
    </r>
  </si>
  <si>
    <r>
      <rPr>
        <b/>
        <sz val="11"/>
        <color theme="1"/>
        <rFont val="Arial Narrow"/>
        <family val="2"/>
      </rPr>
      <t xml:space="preserve">22/10/2021.  </t>
    </r>
    <r>
      <rPr>
        <sz val="11"/>
        <color theme="1"/>
        <rFont val="Arial Narrow"/>
        <family val="2"/>
      </rPr>
      <t>La acción de mejora se encuentra en términos para su ejecución.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</si>
  <si>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25/10/2021.</t>
    </r>
    <r>
      <rPr>
        <sz val="11"/>
        <color theme="1"/>
        <rFont val="Arial Narrow"/>
        <family val="2"/>
      </rPr>
      <t xml:space="preserve">  En los meses de Julio y septiembre se hizo la actualización a la Matriz de Peligros, donde se tuvo encuenta la revision de las intervenciones de los peligros y riesgos los cuales seran incluidos en el plan de trabajo para el año 2022.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</si>
  <si>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r>
      <rPr>
        <b/>
        <sz val="11"/>
        <color theme="1"/>
        <rFont val="Arial Narrow"/>
        <family val="2"/>
      </rPr>
      <t xml:space="preserve">25/10/2021. </t>
    </r>
    <r>
      <rPr>
        <sz val="11"/>
        <color theme="1"/>
        <rFont val="Arial Narrow"/>
        <family val="2"/>
      </rPr>
      <t xml:space="preserve"> Antes de iniciar las actualizaciones de las matrices de identificación, evaluación y valoración de los peligros y riesgos, en reunión siostenida con el proveedor KYC Consultores asignado por la ARL Positiva, se llego a la conclusión que no era posible hacer la actualización de una sola matriz por todos los centros de trabajo por tal motivo y para mayor organización de la intervención de los peligros y riesgos se sigue manejando como lo veníamos haciendo (una matriz por sede o UGT) Como se  puede evidenciar en las matrices adjuntas.
Así mismo en los meses de Julio y septiembre se hizo la actualización de las Matrices de Peligros en las ciudades: Villavicencio, Santa marta, Popayán, Pasto, Montería, Valledupar Cúcuta y las sedes ubicadas en Bogotá D.C. Donde se incluyo los gráficos dinámicos, evidencia fotográfica, y la validación de los cargos. 
</t>
    </r>
    <r>
      <rPr>
        <b/>
        <sz val="11"/>
        <color theme="1"/>
        <rFont val="Arial Narrow"/>
        <family val="2"/>
      </rPr>
      <t xml:space="preserve">29/09/2021. </t>
    </r>
    <r>
      <rPr>
        <sz val="11"/>
        <color theme="1"/>
        <rFont val="Arial Narrow"/>
        <family val="2"/>
      </rPr>
      <t xml:space="preserve"> En los meses de Julio y septiembre se hizo la actualización a la Matriz de Peligros.</t>
    </r>
  </si>
  <si>
    <r>
      <t xml:space="preserve">Actualizar las </t>
    </r>
    <r>
      <rPr>
        <b/>
        <sz val="11"/>
        <rFont val="Arial Narrow"/>
        <family val="2"/>
      </rPr>
      <t xml:space="preserve">medidas de prevención y control </t>
    </r>
    <r>
      <rPr>
        <sz val="11"/>
        <rFont val="Arial Narrow"/>
        <family val="2"/>
      </rPr>
      <t>con base en el resultado de la identificación de los peligros, evaluación y  Valoración de los riesgos</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</si>
  <si>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En atención a los avances de gestión y evidencias allegadas la acción de mejora presentó cumplimiento.</t>
    </r>
  </si>
  <si>
    <r>
      <rPr>
        <b/>
        <sz val="11"/>
        <color theme="1"/>
        <rFont val="Arial Narrow"/>
        <family val="2"/>
      </rPr>
      <t xml:space="preserve">25/10/2021. </t>
    </r>
    <r>
      <rPr>
        <sz val="11"/>
        <color theme="1"/>
        <rFont val="Arial Narrow"/>
        <family val="2"/>
      </rPr>
      <t xml:space="preserve">La Subdirección Administrativa y Financiera indicó que, realizó dos mesas de trabajo donde se definieron los procesos susceptibles a medir, por lo tanto se dio inicio a la creación de los indicadores: Seguimiento al Plan de Adquisiciones, tiquetes aéreos y reserva presupuestal. Cabe resaltar que se están evaluando otros procesos adicionales para su respectiva medición.
Respecto a lo enunciado, se observaron lo siguientes documentos:
</t>
    </r>
    <r>
      <rPr>
        <b/>
        <sz val="11"/>
        <color theme="1"/>
        <rFont val="Arial Narrow"/>
        <family val="2"/>
      </rPr>
      <t>Acta del 28/06/2021</t>
    </r>
    <r>
      <rPr>
        <sz val="11"/>
        <color theme="1"/>
        <rFont val="Arial Narrow"/>
        <family val="2"/>
      </rPr>
      <t xml:space="preserve">, cuyo objeto fue realizar la creación del indicador del seguimiento al plan de adquisiciones con el fin de dar cumplimiento al plan de mejoramiento de la Subdirección Administrativa y Financiera.
</t>
    </r>
    <r>
      <rPr>
        <b/>
        <sz val="11"/>
        <color theme="1"/>
        <rFont val="Arial Narrow"/>
        <family val="2"/>
      </rPr>
      <t>Acta del 25/08/2021</t>
    </r>
    <r>
      <rPr>
        <sz val="11"/>
        <color theme="1"/>
        <rFont val="Arial Narrow"/>
        <family val="2"/>
      </rPr>
      <t xml:space="preserve">, cuyo objetivo fue revisar y analizar la información presupuestal, contable y económica que se genera en la Subdirección Administrativa y Financiera con el fin de entender su operación permitiendo la construcción de indicadores con el fin de llevar un control a las actividades desarrolladas.
Por otra parte, se consultó la sección de indicadores en el Sistema Integrado de Gestión de los procesos ADMBS y  GEFIN observándose la disponibilidad de los siguientes documentos: 
</t>
    </r>
    <r>
      <rPr>
        <b/>
        <sz val="11"/>
        <color theme="1"/>
        <rFont val="Arial Narrow"/>
        <family val="2"/>
      </rPr>
      <t>ADMBS-Indicador-008</t>
    </r>
    <r>
      <rPr>
        <sz val="11"/>
        <color theme="1"/>
        <rFont val="Arial Narrow"/>
        <family val="2"/>
      </rPr>
      <t xml:space="preserve"> EJECUCIÓN PLAN ANUAL DE ADQUISICIONES, versión 1 del 23/07/2021.
</t>
    </r>
    <r>
      <rPr>
        <b/>
        <sz val="11"/>
        <color theme="1"/>
        <rFont val="Arial Narrow"/>
        <family val="2"/>
      </rPr>
      <t xml:space="preserve">GEFIN-Indicador-006 </t>
    </r>
    <r>
      <rPr>
        <sz val="11"/>
        <color theme="1"/>
        <rFont val="Arial Narrow"/>
        <family val="2"/>
      </rPr>
      <t xml:space="preserve">EJECUCIÓN DE LA RESERVA PRESUPUESTAL DE INVERSION, versión 1 del 31/08/2021.
</t>
    </r>
    <r>
      <rPr>
        <b/>
        <sz val="11"/>
        <color theme="1"/>
        <rFont val="Arial Narrow"/>
        <family val="2"/>
      </rPr>
      <t>GEFIN-Indicador-007</t>
    </r>
    <r>
      <rPr>
        <sz val="11"/>
        <color theme="1"/>
        <rFont val="Arial Narrow"/>
        <family val="2"/>
      </rPr>
      <t xml:space="preserve"> EJECUCIÓN DE LA RESERVA PRESUPUESTAL DE FUNCIONAMIENTO, versión 1 del 31/08/2021.
</t>
    </r>
    <r>
      <rPr>
        <b/>
        <sz val="11"/>
        <color theme="1"/>
        <rFont val="Arial Narrow"/>
        <family val="2"/>
      </rPr>
      <t>GEFIN-Indicador-005</t>
    </r>
    <r>
      <rPr>
        <sz val="11"/>
        <color theme="1"/>
        <rFont val="Arial Narrow"/>
        <family val="2"/>
      </rPr>
      <t xml:space="preserve"> EJECUCIÓN DE LA RESERVA PRESUPUESTAL GENERAL, versión 1 del 31/08/2021.
La acción de mejora presentó avances de gestión documentados, toda vez que se observó la publicación de 4 de los 5 indicadores creados, se encuentra en términos para ejecución, su finalización esta programada para el  30/11/2021.
A fin de evaluar el cumplimiento de la acción, se espera que para el próximo seguimiento se allegue la solicitud la solicitud ante la Oficina de Planeación de la inclusión y validación de los indicadores en el sistema integrado de gestión.
</t>
    </r>
  </si>
  <si>
    <r>
      <rPr>
        <b/>
        <sz val="11"/>
        <color theme="1"/>
        <rFont val="Arial Narrow"/>
        <family val="2"/>
      </rPr>
      <t xml:space="preserve">26/10/2021. </t>
    </r>
    <r>
      <rPr>
        <sz val="11"/>
        <color theme="1"/>
        <rFont val="Arial Narrow"/>
        <family val="2"/>
      </rPr>
      <t>La Subdirección de Talento Humano indicó que, antes de iniciar las actualizaciones de las matrices de identificación, evaluación y valoración de los peligros y riesgos, en reunión sostenida con el proveedor KYC Consultores asignado por la ARL Positiva, se llegó a la conclusión que no era posible hacer la actualización de una sola matriz por todos los centros de trabajo, por tal motivo y para mayor organización de la intervención de los peligros y riesgos se sigue manejando como lo veníamos haciendo (una matriz por sede o UGT).  Así mismo, en los meses de julio y septiembre se hizo la actualización de las Matrices de Peligros en las ciudades: Villavicencio, Santa Marta, Popayán, Pasto, Montería, Valledupar Cúcuta y las sedes ubicadas en Bogotá, donde se incluyo los gráficos dinámicos, evidencia fotográfica, y la validación de los cargos. 
En atención a que la Dependencia revisó la opción de hacer la actualización de una sola matriz de peligros por centro de trabajo, encontrándolo no viable, así como, a la actualización de las matrices según la necesidad la acción de mejora presentó cumplimiento.  Sin embargo, la Oficina de Control Interno recomienda fortalecer la formulación de acciones a fin que sus unidades de medida y descripción este acorde con lo que se pretende realizar.</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</si>
  <si>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La Subdirección de Talento Humano informó aportó el memorando 20216100281633 del 13/09/2021 mediante el cual se solicitó a la Oficina Planeación la modificación del Cronograma de Actividades del Plan Institucional de Capacitación y Plan de Trabajo Seguridad y Salud en el Trabajo 2021.  Así las cosas, el cronograma del Plan Institucional de Capacitación vigencia 2021 quedó estructurado en la versión 4.0 con 46 eventos de capacitación y el cronograma de Seguridad y Salud en el Trabajo versión 3.0 con 72 actividades.
En atención a las evidencias allegadas, la acción de mejora presentó cumplimiento.  Sin embargo, la Oficina de Control Interno recomienda fortalecer la formulación de acciones de mejora a fin que estas estén acorde a la causa raíz y describan claramente que es lo que se busca, manteniendo una articulación.</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</si>
  <si>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t xml:space="preserve">Falta de revisiones a la información diligenciada para la publicación en la tienda virtual del Estado. </t>
  </si>
  <si>
    <r>
      <rPr>
        <b/>
        <sz val="11"/>
        <color theme="1"/>
        <rFont val="Arial Narrow"/>
        <family val="2"/>
      </rPr>
      <t>26/10/2021.</t>
    </r>
    <r>
      <rPr>
        <sz val="11"/>
        <color theme="1"/>
        <rFont val="Arial Narrow"/>
        <family val="2"/>
      </rPr>
      <t xml:space="preserve">  Se observó el documento ADQBS-I-002 MANUAL DE SUPERVISIÓN versión 2 del 31/12/2020, este puede ser consultado en el siguiente enlace http://intranet.agenciadetierras.gov.co/wp-content/uploads/2020/12/ADQBS-I-002-MANUAL-DE-SUPERVISI%C3%93N-V2.-.pdf
Actividad ejecutada</t>
    </r>
  </si>
  <si>
    <r>
      <rPr>
        <b/>
        <sz val="11"/>
        <color theme="1"/>
        <rFont val="Arial Narrow"/>
        <family val="2"/>
      </rPr>
      <t xml:space="preserve">26/10/2021.  </t>
    </r>
    <r>
      <rPr>
        <sz val="11"/>
        <color theme="1"/>
        <rFont val="Arial Narrow"/>
        <family val="2"/>
      </rPr>
      <t>La Coordinación para la Gestión Contractual indicó que,  se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La acción de mejora presentó avances de gestión documentados, se encuentra en términos para su ejecución, su finalización esta programada para el 31/12/2021.</t>
    </r>
  </si>
  <si>
    <r>
      <rPr>
        <b/>
        <sz val="11"/>
        <color theme="1"/>
        <rFont val="Arial Narrow"/>
        <family val="2"/>
      </rPr>
      <t xml:space="preserve">26/10/2021. </t>
    </r>
    <r>
      <rPr>
        <sz val="11"/>
        <color theme="1"/>
        <rFont val="Arial Narrow"/>
        <family val="2"/>
      </rPr>
      <t xml:space="preserve"> La Coordinación para la Gestión Contractual informó que, se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Se adjunta Matriz donde se Informa el  Seguimiento de los tramites del grupo contratos, se puede verificar, el abogado responsable, como el tipo de tramite.                                                                                          2.) Se adjunta pantallazos, como evidencia de la programación de las reuniones de seguimiento.
La acción de mejora presentó avances de gestión documentados, se encuentra en términos para su ejecución y su finalización esta programada para el  01/12/2021, para lo cual se espera que para el próximo seguimiento a planes de mejoramiento se allegue el informe de seguimiento.</t>
    </r>
  </si>
  <si>
    <r>
      <rPr>
        <b/>
        <sz val="11"/>
        <color theme="1"/>
        <rFont val="Arial Narrow"/>
        <family val="2"/>
      </rPr>
      <t xml:space="preserve">26/10/2021.  </t>
    </r>
    <r>
      <rPr>
        <sz val="11"/>
        <color theme="1"/>
        <rFont val="Arial Narrow"/>
        <family val="2"/>
      </rPr>
      <t>La Subdirección de Talento Humano informó que, en los meses de Julio y septiembre se hizo la actualización a la Matriz de Peligros, donde se tuvo en cuenta la revisión de las intervenciones de los peligros y riesgos los cuales serán incluidos en el plan de trabajo para el año 2022.
Frente a lo enunciado se aportaron las matrices UGT Cúcuta, PAT Valledupar, UGT Medellín, UGT Montería, UGT Pasto, UGT, Popayán, UGT Santa Marta y UGT Villavicencio, las cuales contiene la columna de "señalización, Advertencia y Controles administrativos" donde se relacionada las medidas de prevención y control.
La acción de  mejora presentó cumplimiento.</t>
    </r>
    <r>
      <rPr>
        <b/>
        <sz val="11"/>
        <color theme="1"/>
        <rFont val="Arial Narrow"/>
        <family val="2"/>
      </rPr>
      <t xml:space="preserve">
01/09/2021.</t>
    </r>
    <r>
      <rPr>
        <sz val="11"/>
        <color theme="1"/>
        <rFont val="Arial Narrow"/>
        <family val="2"/>
      </rPr>
      <t xml:space="preserve">  La Subdirección de talento Humano mediante memorando 20216100218853 del 03/08/2021 suministró el plan de mejoramiento ajustado de acuerdo a las recomendaciones brindadas por la Oficina de Control Interno a través del memorando 20211020185713 del 13/07/2021.</t>
    </r>
  </si>
  <si>
    <r>
      <rPr>
        <b/>
        <sz val="11"/>
        <color theme="1"/>
        <rFont val="Arial Narrow"/>
        <family val="2"/>
      </rPr>
      <t xml:space="preserve">26/10/2021.  </t>
    </r>
    <r>
      <rPr>
        <sz val="11"/>
        <color theme="1"/>
        <rFont val="Arial Narrow"/>
        <family val="2"/>
      </rPr>
      <t xml:space="preserve">La Subdirección de Procesos Agrarios y Gestión Jurídica en el marco de la fase preliminar allegó la siguiente observación, non relación al texto "BASE DE DATOS SUJETOS PROCESALES A NOTIFICAR CON DECISION FINAL - PENDIENTE NOTIFICAR", el cual relaciona 374 sujetos procesarles de 36 casos.  Frente a los 13 casos que refiere con decisión final, se han notificado 13 sujetos procesales y 197 están pendientes por notificar" lo correcto son 12 casos.  Por otra parte, se indicó que, en cuanto a “Se recomienda dar tratamiento a los casos objeto de evaluación por parte del Ente de control”, es de precisar que dentro de la base de datos de sujetos procesales a notificar no es requisito que registren todos los casos, puesto que en la revisión de los expedientes se identificó que existían casos debidamente notificados.
Respecto a lo anterior, la Oficina de Control Interno verificó nuevamente el archivo "BASE DE DATOS SUJETOS PROCESALES A NOTIFICAR CON DECISION FINAL - PENDIENTE NOTIFICAR" observando lo siguiente:
</t>
    </r>
    <r>
      <rPr>
        <b/>
        <sz val="11"/>
        <color theme="1"/>
        <rFont val="Arial Narrow"/>
        <family val="2"/>
      </rPr>
      <t>Casos con decisión final:</t>
    </r>
    <r>
      <rPr>
        <sz val="11"/>
        <color theme="1"/>
        <rFont val="Arial Narrow"/>
        <family val="2"/>
      </rPr>
      <t xml:space="preserve"> 12
</t>
    </r>
    <r>
      <rPr>
        <b/>
        <sz val="11"/>
        <color theme="1"/>
        <rFont val="Arial Narrow"/>
        <family val="2"/>
      </rPr>
      <t xml:space="preserve">Sujetos procesales notificados: </t>
    </r>
    <r>
      <rPr>
        <sz val="11"/>
        <color theme="1"/>
        <rFont val="Arial Narrow"/>
        <family val="2"/>
      </rPr>
      <t xml:space="preserve">18, a saber, PASCUAL CHAMARRIVA ENCINOSA, EFRAIN PIDIACHE, PEDRO ALONSO COLMENARES GIRON, HEREDEROS DETERMINADOS O INDETERMINADOS DE PASCUAL COLMENARES, HEREDEROS DETERMINADOS O INDETERMINADOS DE PASCUAL COLMENARES, PLUTARCO CUEVAS, CARLOS ARTURO CHAPARRO, LUIS CUVIDES, JAIRO PARADA COBA, VICENTE ORO CUEVAS, FRANCISCO ACOSTA MARTINEZ, IGNACIA COBA, JESUS MARIA TARACHE COBA, BREINER ACOSTA, EDGAR LAIN COLMENARE, NILSON GUALDRON, LEONEL ACOSTA y HECTOR MENDIVVELSONUMAEL ACOSTA MARTINEZ.
</t>
    </r>
    <r>
      <rPr>
        <b/>
        <sz val="11"/>
        <color theme="1"/>
        <rFont val="Arial Narrow"/>
        <family val="2"/>
      </rPr>
      <t xml:space="preserve">Sujetos procesales pendientes de notificar: </t>
    </r>
    <r>
      <rPr>
        <sz val="11"/>
        <color theme="1"/>
        <rFont val="Arial Narrow"/>
        <family val="2"/>
      </rPr>
      <t xml:space="preserve">197
Es preciso indicar que, el análisis expuesto anteriormente se realizó a partir de la información dispuesta en las columnas N "Con decisión Final" y P "estado", en esta última se seleccionaron los sujetos procesarles que registraban "Notificado" y/o "Pendiente Notificar". 
Finalmente, respecto a la observación allegada a la recomendación emitida por la Oficina de Control Interno, en cuanto a dar tratamiento a los casos objeto de evaluación por el Ente de control, esta Oficina la encuentra pertinente, a fin de garantizar y evidenciar el tratamiento de la muestra objeto de análisis que dio origen al hallazgo.
En concordación con lo anterior, la acción de mejora quedó en los siguientes términos:
Se observó el archivo "BASE DE DATOS SUJETOS PROCESALES A NOTIFICAR CON DECISION FINAL - PENDIENTE NOTIFICAR", el cual relaciona 374 sujetos procesarles de 36 casos.  Frente a los 12 casos que refiere con decisión final, se han notificado 18 sujetos procesales y 197 están pendientes por notificar.  Se recomienda que, cuando se registre en la columna "P" el estado notificado, se incorpore en la columna "observaciones" la vía de notificación y fecha, dado que, la información incorporada no permite establecer si se realizó si o no la notificación.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xml:space="preserve">, con decisión final, 18 sujetos procesales notificados.
La acción de mejora presentó avances de gestión documentados, su finalización se encuentra programada para el 15/12/2021.  Se recomienda dar tratamiento a los casos objeto de evaluación por parte del Ente de control y realizar la incorporación de información de vía y fecha de notificación en la columna "observaciones".
</t>
    </r>
    <r>
      <rPr>
        <b/>
        <sz val="11"/>
        <color theme="1"/>
        <rFont val="Arial Narrow"/>
        <family val="2"/>
      </rPr>
      <t xml:space="preserve">
21/10/2021. </t>
    </r>
    <r>
      <rPr>
        <sz val="11"/>
        <color theme="1"/>
        <rFont val="Arial Narrow"/>
        <family val="2"/>
      </rPr>
      <t xml:space="preserve"> La Subdirección de Procesos Agrarios y Gestión Jurídica indicó que, se revisaron e identificaron  los casos con de decisión final Sin Notificar (12 casos) que incluyen: 2 humedales, 3 playones, 1 predio y 6 sabanas comunales.  Para cada caso (expediente) la base anexa permite identificar a los sujetos procesales que debemos notificar y sumados dan un total de 197.
Respecto a lo enunciado, se observó el archivo "BASE DE DATOS SUJETOS PROCESALES A NOTIFICAR CON DECISION FINAL - PENDIENTE NOTIFICAR", el cual relaciona 374 sujetos procesarles de 36 casos.  Frente a los 13 casos que refiere con decisión final, se han notificado 13 sujetos procesales y 197 están pendientes por notificar.
Frente a los 7 casos objeto de verificación por el Ente de control, el archivo allegado contienen gestiones de los siguientes casos:
</t>
    </r>
    <r>
      <rPr>
        <b/>
        <sz val="11"/>
        <color theme="1"/>
        <rFont val="Arial Narrow"/>
        <family val="2"/>
      </rPr>
      <t>HUMEDAL Y/O MADREVIEJA EL JARDIN</t>
    </r>
    <r>
      <rPr>
        <sz val="11"/>
        <color theme="1"/>
        <rFont val="Arial Narrow"/>
        <family val="2"/>
      </rPr>
      <t xml:space="preserve">, con decisión final, 4 sujetos procesales pendientes de notificar.
</t>
    </r>
    <r>
      <rPr>
        <b/>
        <sz val="11"/>
        <color theme="1"/>
        <rFont val="Arial Narrow"/>
        <family val="2"/>
      </rPr>
      <t>SABANAS COMUNALES DE MIRAMAR DE GUANAPALO</t>
    </r>
    <r>
      <rPr>
        <sz val="11"/>
        <color theme="1"/>
        <rFont val="Arial Narrow"/>
        <family val="2"/>
      </rPr>
      <t>, con decisión final, 18 sujetos procesales notificados.
La acción de mejora presentó avances de gestión documentados, su finalización se encuentra programada para el 15/12/2021.  Se recomienda dar tratamiento a los casos objeto de evaluación por parte del Ente de control.</t>
    </r>
  </si>
  <si>
    <r>
      <rPr>
        <b/>
        <sz val="11"/>
        <color theme="1"/>
        <rFont val="Arial Narrow"/>
        <family val="2"/>
      </rPr>
      <t xml:space="preserve">26/10/2021.  </t>
    </r>
    <r>
      <rPr>
        <sz val="11"/>
        <color theme="1"/>
        <rFont val="Arial Narrow"/>
        <family val="2"/>
      </rPr>
      <t>La Subdirección de Procesos Agrarios y Gestión Jurídica  en el marco de la fase preliminar indicó lo siguiente, en lo que respecta a "la notificación de Nilson Guadrón no registra fecha y lugar", si bien se adjuntó la evidencia en su momento por error se incluyó la notificación que no registraba fecha y lugar; por lo anterior se adjunta nuevamente la notificación con fecha y lugar. 
Respecto a lo anterior y a fin de propender a reflejar el desempeño positivo de las dependencias, la Oficina de Control Interno llevó a cabo el análisis de la evidencia aportada, no sin antes, hacer una invitación al cumplimiento de lo establecido en la Carta de Representación y el instructivo SEYM-I-001 EVALUACIÓN DE PLANES DE MEJORAMIENTO.
En concordancia con lo anterior, se observó Acta de notificación Personal del señor Nilson Guadrón con fecha del 14/04/2021.
En atención a los avances gestión y evidencias allegadas, la acción de mejora presentó cumplimiento, toda vez que, se observó la notificación de la Resolución 2165 de 2012 a los 17 sujetos procesales pendientes.</t>
    </r>
    <r>
      <rPr>
        <b/>
        <sz val="11"/>
        <color theme="1"/>
        <rFont val="Arial Narrow"/>
        <family val="2"/>
      </rPr>
      <t xml:space="preserve">
20/10/2021.</t>
    </r>
    <r>
      <rPr>
        <sz val="11"/>
        <color theme="1"/>
        <rFont val="Arial Narrow"/>
        <family val="2"/>
      </rPr>
      <t xml:space="preserve">  La Subdirección de Procesos Agrarios y Gestión Jurídica allegó la notificación de Jesús María Taraché realizada por la Personería Municipal y la constancia de notificación de Edicto en página web No. 20212200005437 de fecha 24 de junio de 2021. No obstante, como se indicó en el anterior seguimiento, la notificación de Nilson Guadrón no registra fecha y lugar.
En atención a los avances gestión y evidencias allegadas, la acción de mejora presentó incumplimiento.</t>
    </r>
  </si>
  <si>
    <r>
      <rPr>
        <b/>
        <sz val="11"/>
        <color theme="1"/>
        <rFont val="Arial Narrow"/>
        <family val="2"/>
      </rPr>
      <t xml:space="preserve">26/10/2021.  </t>
    </r>
    <r>
      <rPr>
        <sz val="11"/>
        <color theme="1"/>
        <rFont val="Arial Narrow"/>
        <family val="2"/>
      </rPr>
      <t xml:space="preserve">La Subdirección de Seguridad Jurídica de Tierras en el marco de la fase preliminar informó que, se realiza la revisión y efectivamente se observa que la cantidad de oficios generados correspondientes al periodo objeto de seguimiento (julio a septiembre de la vigencia 2021), es 47 y no 52; razón por la que se envía la base de seguimiento con modificaciones.  Respecto a lo anterior, la Oficina de Control Interno procedió a incorporar a las evidencias el archivo aportado, no obstante, la acción se mantiene en los términos comunicados el 22/10/2021, a saber, frente a lo enunciado, se observó archivó "Seguimiento a Oficios 27-09-2021" en el cual se relaciona las gestiones adelantadas para el periodo comprendido de julio a septiembre, las cuales consistieron en la generación de 47 comunicaciones oficiales. </t>
    </r>
    <r>
      <rPr>
        <b/>
        <sz val="11"/>
        <color theme="1"/>
        <rFont val="Arial Narrow"/>
        <family val="2"/>
      </rPr>
      <t xml:space="preserve">
21/10/2021. </t>
    </r>
    <r>
      <rPr>
        <sz val="11"/>
        <color theme="1"/>
        <rFont val="Arial Narrow"/>
        <family val="2"/>
      </rPr>
      <t xml:space="preserve"> La Subdirección de Seguridad Jurídica de Tierras indicó que, En el periodo objeto de evaluación, se realizaron 52 de solicitudes y reiteraciones, los cuales se relacionan a continuación:  20213100915061, 20213100915201, 20213100976691, 20213100976761, 20213100977911, 20213101077321, 20213101102841, 20213101132051, 20213101132041, 20213100960481, 20213100960401, 20213100822681, 20213100987961, 20213100987991, 20213100988001, 20213101043211, 20213100985771, 20213100489541, 20213100985841, 20213100985851, 20213100781881, 20213100479611, 20213100479921, 20213100781771, 20213100781671, 20213100781621, 20213100892501, 20213100822061, 20213101216811, 20193101254241, 20213100990221, 20213101077391, 20213101077381, 20213101238061, 20213101077401, 20213101041371, 20213101167681, 20213101167491, 20213101237811, 20213101167811, 20213101076541, 20213101076691, 20213100781611, 20213101076621, 20213101076701, 20213101076751, 20213101211991, 20213101237961, 20213101167561, 20213101216911, 20213101216981, 20213101237181.
Frente a lo enunciado, se observó archivó "Seguimiento a Oficios 27-09-2021" en el cual se relaciona las gestiones adelantadas para el periodo comprendido de julio a septiembre, las cuales consistieron en la generación de 47 comunicaciones oficiales. 
La acción de mejora se encuentra en términos para su ejecución, reportó avances de gestión documentados relacionados con le emisión de 47 comunicaciones oficiales.</t>
    </r>
  </si>
  <si>
    <r>
      <rPr>
        <b/>
        <sz val="11"/>
        <color theme="1"/>
        <rFont val="Arial Narrow"/>
        <family val="2"/>
      </rPr>
      <t>15/10/2021.</t>
    </r>
    <r>
      <rPr>
        <sz val="11"/>
        <color theme="1"/>
        <rFont val="Arial Narrow"/>
        <family val="2"/>
      </rPr>
      <t xml:space="preserve">  La Subdirección de Acceso a Tierras por Demanda y Descongestión informó que, la Agencia aprobó la estrategia presentada el convenio CORPROGRESO que es el convenio el cual era el apoyo de la SATDD en las actividades que se desarrollaban para dar cumplimiento a las acciones de mejora AME-568 y AME-569 que son las que corresponden al tema de Hallazgo 3. META ODS 1.4 ESTABLECIDA POR EL GOBIERNO NACIONAL Y SU PERSPECTIVA DE GÉNERO; fue denominado aprendizaje significativo el cual parte de los conocimientos y competencias que tienen las personas participantes del proyecto, a partir de las cuales reconstruye conceptos y creencias, con nuevos conceptos adquirido, la cual fue desarrollada en el departamento de vichada, municipio la primavera los días 10 y 11 de julio de 2021.  
Frente a lo enunciado, se observó "Cartilla Convenio Corprogreso - Acceso a la Propiedad Rural, Familia y Gobernanza Territorial", la cual su contenido temático contempla el tema de enfoque de género y talleres teórico - prácticos.
En atención a los avances de gestión y evidencias suministradas, la acción de mejora presentó cumplimiento, toda vez que, se observó la Metodología actualizada.
La Oficina de Control Interno recomienda el fortalecimiento de la disposición de evidencia, garantizando que este se realice mas organizado y vinculando únicamente los documentos que evidencien la unidad de medida.</t>
    </r>
  </si>
  <si>
    <r>
      <rPr>
        <b/>
        <sz val="11"/>
        <color theme="1"/>
        <rFont val="Arial Narrow"/>
        <family val="2"/>
      </rPr>
      <t xml:space="preserve">26/10/2021.  </t>
    </r>
    <r>
      <rPr>
        <sz val="11"/>
        <color theme="1"/>
        <rFont val="Arial Narrow"/>
        <family val="2"/>
      </rPr>
      <t>La Subdirección de Seguridad Jurídica de Tierras en el marco de la fase preliminar indicó que, la última capacitación programada conforme al cronograma fue realizada el día 30 de setiembre de 2021 (conforme al listado de asistencia adjunto). La misma no fue reportada previamente, pues la información fue solicitada con antelación a la realización de esta, es decir, el 28 de septiembre. Frente a lo enunciado, las evidencias aportadas serán objeto de análisis en el próximo seguimiento a plan de mejoramiento en atención a lo establecido en el instructivo SEYM-I-001 EVALUACIÓN DE PLANES DE MEJORAMIENTO en cuanto a la fase preliminar.
La acción de mejor se mantiene en los términos comunicados el 22/10/2021.</t>
    </r>
    <r>
      <rPr>
        <b/>
        <sz val="11"/>
        <color theme="1"/>
        <rFont val="Arial Narrow"/>
        <family val="2"/>
      </rPr>
      <t xml:space="preserve">
20/10/2021.</t>
    </r>
    <r>
      <rPr>
        <sz val="11"/>
        <color theme="1"/>
        <rFont val="Arial Narrow"/>
        <family val="2"/>
      </rPr>
      <t xml:space="preserve">  La Subdirección de Seguridad Jurídica de Tierras allegó listado de asistencia del 31/08/2021 de la capacitación brindada en la Alcaldía de SORA, así mismo, suministró las memorias del evento Taller Mujer Rural y Titulación Colectiva. 
En atención al cronograma de actividades allegado el pasado 22/07/2021 y las evidencias aportadas con corte al I semestre y III trimestre del 2021, la acción de mejora presentó avances de gestión documentados relacionados con la realización de 8 de las 9 capacitaciones programadas.</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</si>
  <si>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19/10/2021. </t>
    </r>
    <r>
      <rPr>
        <sz val="11"/>
        <color rgb="FF000000"/>
        <rFont val="Arial Narrow"/>
        <family val="2"/>
      </rPr>
      <t>La Oficina de Planeación informó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t>
    </r>
    <r>
      <rPr>
        <i/>
        <sz val="11"/>
        <color rgb="FF000000"/>
        <rFont val="Arial Narrow"/>
        <family val="2"/>
      </rPr>
      <t>Por la cual se adopta el Plan Nacional de Formalización Masiva de la Propiedad Rural, formulado en cumplimiento de los puntos 1.1.1. y 1.1.5 del Acuerdo Final”</t>
    </r>
    <r>
      <rPr>
        <sz val="11"/>
        <color rgb="FF000000"/>
        <rFont val="Arial Narrow"/>
        <family val="2"/>
      </rPr>
      <t>. Una vez se surta el proceso anterior, el DNP procederá a darle visto bueno a las Fichas Técnicas de indicadores entre esas el A.MT.2 y se procederá a realizar los ajustes correspondientes como se detallan en la actividad de mejora.  Por otro lado, la OP solicitó mediante memorando 20211010220793 del 04/08/2021 a la Oficina de Control Interno la ampliación de los términos para la ejecución del plan, por lo motivos anteriormente expuestos.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r>
      <rPr>
        <b/>
        <sz val="11"/>
        <color rgb="FF000000"/>
        <rFont val="Arial Narrow"/>
        <family val="2"/>
      </rPr>
      <t xml:space="preserve">
04/08/2021.  </t>
    </r>
    <r>
      <rPr>
        <sz val="11"/>
        <color rgb="FF000000"/>
        <rFont val="Arial Narrow"/>
        <family val="2"/>
      </rPr>
      <t xml:space="preserve">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t>
    </r>
  </si>
  <si>
    <r>
      <t xml:space="preserve">26/10/2021.  </t>
    </r>
    <r>
      <rPr>
        <sz val="11"/>
        <color rgb="FF000000"/>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rgb="FF000000"/>
        <rFont val="Arial Narrow"/>
        <family val="2"/>
      </rPr>
      <t xml:space="preserve">
19/10/2021. </t>
    </r>
    <r>
      <rPr>
        <sz val="11"/>
        <color rgb="FF000000"/>
        <rFont val="Arial Narrow"/>
        <family val="2"/>
      </rPr>
      <t xml:space="preserve"> La Oficina de Planeación indicó que, El ajuste de la Ficha Técnica ODS 1.4 aun no se ha oficializado, ya que este indicador se encuentra articulado con el indicador trazador del Plan Marco de Implementación – PMI A.MT.2 Siete millones de hectáreas de pequeña y mediana propiedad rural, formalizadas, y que a su vez está contemplado en el Plan Nacional de Formalización Masiva de la Propiedad Rural - PNFMR, el cual se encuentra en etapa de expedición por parte del MADR. Cabe resaltar que la aprobación y publicación del mismo lo realiza el MADR. Así mismo, se indica que el MADR publicó el Proyecto Normativo Plan Nacional de Formalización Masiva de la Propiedad Rural “Por la cual se adopta el Plan Nacional de Formalización Masiva de la Propiedad Rural, formulado en cumplimiento de los puntos 1.1.1. y 1.1.5 del Acuerdo Final”*. Una vez se surta el proceso anterior, el DNP procederá a darle visto bueno a las Fichas Técnicas de indicadores entre esas el A.MT.2 y se procederá a realizar los ajustes correspondientes como se detallan en la actividad de mejora.
</t>
    </r>
    <r>
      <rPr>
        <b/>
        <sz val="11"/>
        <color rgb="FF000000"/>
        <rFont val="Arial Narrow"/>
        <family val="2"/>
      </rPr>
      <t xml:space="preserve">
04/08/2021.  </t>
    </r>
    <r>
      <rPr>
        <sz val="11"/>
        <color rgb="FF000000"/>
        <rFont val="Arial Narrow"/>
        <family val="2"/>
      </rPr>
      <t>Mediante memorando 20211010220793 la Oficina de Planeación solicitó la ampliación de términos de las acciones de mejora AME-580 y AME-583, dado que, el Plan Nacional de Formalización Masiva de la Propiedad Rural se encuentra en etapa final de aprobación por parte del DNP y Presidencia de la República.
La acción de mejora presentó incumplimiento según su planificación, no obstante, la Oficina de Control Interno en su rol de Secretaria Técnica del Comité Institucional de Coordinación de Control Interno - CICCI se encuentra a la espera de la confirmación de fecha para sesionar.  Es preciso indicar que, el CICCI es la instancia de nivel decisorio en cuanto a las eventualidades presentadas en las acciones de mejora, por tanto, la solicitud realizada solo podrá ser resuelta una vez sea presentada en dicho cuerpo colegiado para su correspondientes análisis y aprobación.</t>
    </r>
  </si>
  <si>
    <r>
      <rPr>
        <b/>
        <sz val="11"/>
        <color theme="1"/>
        <rFont val="Arial Narrow"/>
        <family val="2"/>
      </rPr>
      <t xml:space="preserve">26/10/2021.  </t>
    </r>
    <r>
      <rPr>
        <sz val="11"/>
        <color theme="1"/>
        <rFont val="Arial Narrow"/>
        <family val="2"/>
      </rPr>
      <t xml:space="preserve">La Oficina de Planeación en el marco de la fase preliminar indicó que, en virtud de los resultados obtenidos del seguimiento a la eficacia del plan de mejoramiento con corte al 30/09/2021, la Oficina de Planeación reitera que los planes que se encuentran como incumplidos están condicionados a la aprobación del Plan Nacional de Formalización Masiva de la Propiedad Rural, el cual se encuentra en la etapa final para su expedición por parte del Ministerio de Agricultura, puesto que de este se desprende la suscripción de las fichas técnicas de los indicadores, entre ellos el indicador ODS 1.4, el cual esta asociados a las actividades de los planes de mejoramiento AME 580, AME583 y AME594.
Desde la ANT se han venido adelantando las gestiones correspondientes para la aprobación del mismo, tal como lo evidenciamos en la documentación remitida para el presente seguimiento y en otras oportunidades, es por eso que hemos solicitado la ampliación de términos de las acciones de mejora de los planes incumplidos (como es de su conocimiento) y estamos a la espera a que se someta a consideración del Comité de Coordinación de Control Interno, puesto que es la instancia decisoria en cuanto a las eventualidades presentadas en los planes de mejoramiento.
Frente a lo enunciado, la accion de mejora se mantiene en los términos comunicados el pasado 19/10/2021, no sin antes, expresar la comprensión de las condiciones que conllevaron al incumplimiento de la acción de mejora, así como, las gestiones que desde la Dependencia se adelantan, no obstante, los resultados observados por la Oficina son acordes a la formulación actual de la acción, por lo cual, es imprescindible presentar a consideración del CICCI la solicitud de eventualidad (ampliación de plazo), situación que se encuentra pendiente de asignación de agenda.
</t>
    </r>
    <r>
      <rPr>
        <b/>
        <sz val="11"/>
        <color theme="1"/>
        <rFont val="Arial Narrow"/>
        <family val="2"/>
      </rPr>
      <t xml:space="preserve">
19/10/2021.</t>
    </r>
    <r>
      <rPr>
        <sz val="11"/>
        <color theme="1"/>
        <rFont val="Arial Narrow"/>
        <family val="2"/>
      </rPr>
      <t xml:space="preserve">  La Oficina de Planeación informó que,  se ha venido participando desde la Oficina de Planeación y la Subdirección de Sistemas de información  para la implementación del proyecto  Estándar Estadístico SDMX, el cual es un modelo para describir datos estadísticos y metadatos y guiar cómo estructurar el contenido. Funciona como estándar para la comunicación automatizada de máquina a máquina y brinda tecnología que soporta herramientas informáticas estandarizadas. Lo anterior se utilizará para reportar los indicadores y hacer seguimiento a los ODS.  Una vez se tenga aprobada la ficha técnica ODS 1.4, se procederá a cargar la información en este tipo de estándar.
En atención a los avances de gestión y evidencias aportadas, la acción de mejora presentó incumplimiento, dado que no se observó la solicitud de ajuste al DANE sobre los reportes remitidos en vigencias anteriores de acuerdo a los nuevos lineamientos y formulación del indicador 1.4, en concordancia con lo plasmado en el PNFMPR.</t>
    </r>
  </si>
  <si>
    <r>
      <rPr>
        <b/>
        <sz val="11"/>
        <color theme="1"/>
        <rFont val="Arial Narrow"/>
        <family val="2"/>
      </rPr>
      <t>27/10/2021.</t>
    </r>
    <r>
      <rPr>
        <sz val="11"/>
        <color theme="1"/>
        <rFont val="Arial Narrow"/>
        <family val="2"/>
      </rPr>
      <t xml:space="preserve"> La acción de mejora presentó cumplimiento, toda vez que, se observó acta con la presentación de las subcuentas del Fondo de Tierras.  </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</si>
  <si>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los predios ofertados conforme a las etapas del proceso de compra.</t>
    </r>
  </si>
  <si>
    <r>
      <rPr>
        <b/>
        <sz val="11"/>
        <color theme="1"/>
        <rFont val="Arial Narrow"/>
        <family val="2"/>
      </rPr>
      <t>27/10/2021.  E</t>
    </r>
    <r>
      <rPr>
        <sz val="11"/>
        <color theme="1"/>
        <rFont val="Arial Narrow"/>
        <family val="2"/>
      </rPr>
      <t>n atención a las evidencias adicionales allegadas en la fase preliminar, la acción de mejor presentó cumplimiento, toda vez que, se observaron 2 informes  de avance sobre el acompañamiento de la ANT en la mesa  intersectorial de seguimiento del proyecto hidroeléctrico del Quimbo.</t>
    </r>
  </si>
  <si>
    <r>
      <rPr>
        <b/>
        <sz val="11"/>
        <color theme="1"/>
        <rFont val="Arial Narrow"/>
        <family val="2"/>
      </rPr>
      <t xml:space="preserve">22/07/2021.  </t>
    </r>
    <r>
      <rPr>
        <sz val="11"/>
        <color theme="1"/>
        <rFont val="Arial Narrow"/>
        <family val="2"/>
      </rPr>
      <t>La Dirección General - Mesa Unidad Coordinadora de Género en el marco de la fase de observaciones allegó el Acuerdo 138 de 04/12/2020, el cual será objeto de análisis en el próximo seguimiento a planes de mejoramiento.</t>
    </r>
    <r>
      <rPr>
        <b/>
        <sz val="11"/>
        <color theme="1"/>
        <rFont val="Arial Narrow"/>
        <family val="2"/>
      </rPr>
      <t xml:space="preserve">
21/07/2021. </t>
    </r>
    <r>
      <rPr>
        <sz val="11"/>
        <color theme="1"/>
        <rFont val="Arial Narrow"/>
        <family val="2"/>
      </rPr>
      <t xml:space="preserve"> La Dirección General - Mesa Unidad Coordinadora de Genero informó que, de acuerdo a los compromisos se realizo capacitaciones a los lideres de la UGT y atención al ciudadano.
Respecto a lo enunciado, se observó </t>
    </r>
    <r>
      <rPr>
        <b/>
        <sz val="11"/>
        <color theme="1"/>
        <rFont val="Arial Narrow"/>
        <family val="2"/>
      </rPr>
      <t>Acta No. 01 del 15/03/2021</t>
    </r>
    <r>
      <rPr>
        <sz val="11"/>
        <color theme="1"/>
        <rFont val="Arial Narrow"/>
        <family val="2"/>
      </rPr>
      <t xml:space="preserve"> Encuentro de líderes de las Unidades de Gestión Territorial 2021, </t>
    </r>
    <r>
      <rPr>
        <b/>
        <sz val="11"/>
        <color theme="1"/>
        <rFont val="Arial Narrow"/>
        <family val="2"/>
      </rPr>
      <t>Acta No. 01 del 19/06/2021</t>
    </r>
    <r>
      <rPr>
        <sz val="11"/>
        <color theme="1"/>
        <rFont val="Arial Narrow"/>
        <family val="2"/>
      </rPr>
      <t xml:space="preserve">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</si>
  <si>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Narrow"/>
        <family val="2"/>
      </rPr>
      <t>27/10/2021.</t>
    </r>
    <r>
      <rPr>
        <sz val="11"/>
        <color theme="1"/>
        <rFont val="Arial Narrow"/>
        <family val="2"/>
      </rPr>
      <t xml:space="preserve">  La Dirección General allegó los siguientes documentos:
</t>
    </r>
    <r>
      <rPr>
        <b/>
        <sz val="11"/>
        <color theme="1"/>
        <rFont val="Arial Narrow"/>
        <family val="2"/>
      </rPr>
      <t>Acta No. 1 del 03/09/2021</t>
    </r>
    <r>
      <rPr>
        <sz val="11"/>
        <color theme="1"/>
        <rFont val="Arial Narrow"/>
        <family val="2"/>
      </rPr>
      <t xml:space="preserve">, cuyo tema fue FORTALECIMIENTO INTERNO DIALOGO SOCIAL, con participación de colaboradores de Dialogo Social, Dirección General  y Convenio PNUT.  
</t>
    </r>
    <r>
      <rPr>
        <b/>
        <sz val="11"/>
        <color theme="1"/>
        <rFont val="Arial Narrow"/>
        <family val="2"/>
      </rPr>
      <t>Acta No. 01 del 05/08/2021</t>
    </r>
    <r>
      <rPr>
        <sz val="11"/>
        <color theme="1"/>
        <rFont val="Arial Narrow"/>
        <family val="2"/>
      </rPr>
      <t xml:space="preserve">, cuyo objetivo fue, "El Propósito, Forma de Trabajo de las UGT y Como Pueden Apoyar al Grupo de Enfoque de Género y Mujer Rural", con participación de colaboradores de la UGTs y Dirección 
</t>
    </r>
    <r>
      <rPr>
        <b/>
        <sz val="11"/>
        <color theme="1"/>
        <rFont val="Arial Narrow"/>
        <family val="2"/>
      </rPr>
      <t>Acta No. 01 del 03/09/2021</t>
    </r>
    <r>
      <rPr>
        <sz val="11"/>
        <color theme="1"/>
        <rFont val="Arial Narrow"/>
        <family val="2"/>
      </rPr>
      <t xml:space="preserve">,  cuyo tema fue Fortalecimiento Interno a Dialogo Social, con participación de colaboradores de Dialogo Social y Dirección General.
</t>
    </r>
    <r>
      <rPr>
        <b/>
        <sz val="11"/>
        <color theme="1"/>
        <rFont val="Arial Narrow"/>
        <family val="2"/>
      </rPr>
      <t>Lista de asistencia del 27/08/2021</t>
    </r>
    <r>
      <rPr>
        <sz val="11"/>
        <color theme="1"/>
        <rFont val="Arial Narrow"/>
        <family val="2"/>
      </rPr>
      <t>, actividad fortalecimiento GAIA Amazonas, con participación  colaboradores de la SAE, DAE, SAE y GAIA Amazonia.
Sin embargo, en el desarrollo de los documentos aportados no es posible evidenciar la socialización de  los lineamientos de priorización a las mujeres pobladoras rurales que ejercen la jefatura de hogar establecidos en el Acuerdo 138 del 04/12/2020, a saber, reconocimiento de doble puntación para el ingreso al RESO a las pobladoras rurales que ejercen la jefatura de hogar en predios rurales que sean objeto de los programas de adjudicación de baldíos nacionales y acceso a tierras contenidos en el Decreto Ley 902 de 2017, así como, el otorgamiento de doble puntaje para cada variable de clasificación definida en el Artículo 45 de la Resolución 740 de 2017 y sus modificatorios, cuando aplique, y en lo referente al SIAT de hacer lo propio de conformidad con el Artículo 2,14,22,2,2 del Decreto 1071 de 2015.
En atención a las evidencias aportadas, la acción de mejora se encuentra en términos, su finalización esta planificada para el 30/11/2021, se espera que para el próximo seguimiento se alleguen evidencias de 2 capacitaciones, donde se permita establecer la socialización de  los lineamientos de priorización a las mujeres pobladoras rurales que ejercen la jefatura de hogar establecidos en el Acuerdo 138 del 04/12/2020, dirigida a los lideres de las UGT, para el equipo de atención al ciudadano y para los colaboradores, lo anterior, de acuerdo a la planificación de la acción.</t>
    </r>
  </si>
  <si>
    <r>
      <rPr>
        <b/>
        <sz val="11"/>
        <color theme="1"/>
        <rFont val="Arial Narrow"/>
        <family val="2"/>
      </rPr>
      <t xml:space="preserve">26/10/2021. </t>
    </r>
    <r>
      <rPr>
        <sz val="11"/>
        <color theme="1"/>
        <rFont val="Arial Narrow"/>
        <family val="2"/>
      </rPr>
      <t xml:space="preserve">  la acción de mejora, la actividad y la cantidad unidad de medida descrita en el PMI, se avala la ejecución de la tarea propuesta. En este sentido, se cambiará el estado de la eficacia a Ejecutada Anticipadamente. 
</t>
    </r>
  </si>
  <si>
    <r>
      <rPr>
        <b/>
        <sz val="11"/>
        <color theme="1"/>
        <rFont val="Arial Narrow"/>
        <family val="2"/>
      </rPr>
      <t xml:space="preserve">26/10/2021. </t>
    </r>
    <r>
      <rPr>
        <sz val="11"/>
        <color theme="1"/>
        <rFont val="Arial Narrow"/>
        <family val="2"/>
      </rPr>
      <t xml:space="preserve">En el marco de las observaciones a la remisión preliminar de la matriz de Plan de Mejoramiento Institucional, allegadas mediante correo electrónico el 25/10/2021 la Dirección de Gestión Jurídica de Tierras manifiesta lo siguiente:
“Frente al presente hallazgo, y conforme a su unidad de medida "Plataforma digital para notificaciones y conocimiento de proceso", es de indicar que se cumplió con la acción de mejora y se adjuntaron las evidencias correspondientes. 
Por lo anterior se da por cumplida y ejecuta la acción de mejora del presente hallazgo.”
Cabe mencionar que, la Oficina de Control Interno realizó una valoración acerca de la observación allegada por la dirección de gestión jurídica de tierras, con corte a septiembre de 2021, se hizo un nuevo análisis con base a la revisión de la documentación entregada por esta dependencia asociada a este proceso, se encontró y se evidencio que existen pruebas y documentación para tomar la decisión de cambiar el estado de la eficacia en términos a ejecutada anticipadamente.
Por consiguiente, cabe mencionar que, teniendo en cuenta las observaciones indicadas por la Dirección de Gestión Jurídica de Tierras, la verificación realizada nuevamente, la acción de mejora, la actividad y la cantidad unidad de medida descrita en el PMI, se avala la ejecución de la tarea propuesta. En este sentido, se cambiará el estado de la eficacia a Ejecutada Anticipadamente. 
</t>
    </r>
    <r>
      <rPr>
        <b/>
        <sz val="11"/>
        <color theme="1"/>
        <rFont val="Arial Narrow"/>
        <family val="2"/>
      </rPr>
      <t>20/10/2021.</t>
    </r>
    <r>
      <rPr>
        <sz val="11"/>
        <color theme="1"/>
        <rFont val="Arial Narrow"/>
        <family val="2"/>
      </rPr>
      <t xml:space="preserve"> La Dirección de Gestión Jurídica de Tierras indicó que, cuenta con el correo electrónico (clarificacion_terrenosarroyogrande@ant.gov.co) disponible para comunicar, notificar y consultar los actos administrativos expedidos en el marco de este proceso vinculados en la Res. 3740/2020 y que se asocian a los 638 predios que hacen parte del polígono precisado denominado Terrenos de Arroyo Grande. Igualmente, se allega documentos de la gestión relacionada en este periodo evaluado, como es:
• Base de datos de Notificaciones.xlsx
• Correo_ Clarificación Terrenos Arroyo grande – Outlook.pdf
• Ejemplo de Notificación 1,2,3 y 4.pdf
• Evidencia correo arroyo.pdf
La acción de mejora se encuentra en términos, su ejecución finaliza el 30/12/2021, en concordancia con lo anterior y a fin de evaluar su eficacia, se recomienda que, se indique para el próximo seguimiento a este plan de mejoramiento, la ANT que medios ha utilizado para socializar o divulgar este nuevo servicio de atención y consulta con los 638 predios que hacen parte del terreno denominado Arroyo Grande, además, si existe un porcentaje o cantidad de predios que han solicitado algún servicio de notificación por este medio electrónico. 
Actividad verificada por el Contratista Marco Aurelio Cumbe - Oficina de Control Interno
</t>
    </r>
  </si>
  <si>
    <r>
      <t xml:space="preserve">26/10/2021.  </t>
    </r>
    <r>
      <rPr>
        <sz val="11"/>
        <color theme="1"/>
        <rFont val="Arial Narrow"/>
        <family val="2"/>
      </rPr>
      <t>La Subdirección de Procesos Agrarios y Gestión Jurídica en el marco de la fase preliminar indicó que, el acta de comisión IGAC Tunja, por error involuntario se adjunto una que no correspondía, por lo tanto, se adjunta nuevamente el acta de la referencia correspondiente.  Frente a lo enunciado se allegó Acta de incorporación documental del 11/05/2021 de la visita a las oficinas del Instituto Geográfico Agustín Codazzi – IGAC- en la ciudad de Tunja, del departamento de Boyacá los días 15, 16, 17, 18 y 19 de febrero del 2021,en la cual se indica que se realizó la extracción y digitalización de 627 fichas prediales, correspondientes a 508 procesos – expedientes, así como, que se hizo entrega de los documentos para incorporar a los 508 expediente.
Respecto a lo enunciado es preciso indicar que, el acta aportada no dista del acta evaluada inicialmente, dado que esta responde a la recomendación realizada por la Oficina de Control Interno en cuanto a estandarizar la estructura de las actas a fin que se garantice la incorporación de los documentos recopilados en los correspondientes expedientes ORFEO.  Así  las cosas, se reitera el avance de la acción comunicado el pasado 22/10/2021, a saber, la acción de mejora presentó avances de gestión documentados, toda vez que, se observó 2 de las 5 Actas de comisión conjunta que reporte los casos que fueron objeto de búsqueda de información y los resultados de la misma.</t>
    </r>
    <r>
      <rPr>
        <b/>
        <sz val="11"/>
        <color theme="1"/>
        <rFont val="Arial Narrow"/>
        <family val="2"/>
      </rPr>
      <t xml:space="preserve">
20/10/2021.  </t>
    </r>
    <r>
      <rPr>
        <sz val="11"/>
        <color theme="1"/>
        <rFont val="Arial Narrow"/>
        <family val="2"/>
      </rPr>
      <t>La Subdirección de Procesos Agrarios y Gestión Jurídica suministró el Acta de comisión conjunta del 11/05/2021 de la inspección al repositorio documental del IGAC sede Tunja realizada el 15, 16, 17, 18 y 19 de febrero del 2021 y en la cual se digitalizaron 722 fichas prediales.
La acción de mejora presentó avances de gestión documentados, toda vez que, se observó 2 de las 5 Actas de comisión conjunta que reporte los casos que fueron objeto de búsqueda de información y los resultados de la misma.
Se recomienda garantizar el cargue en el Sistema ORFEO de la información recompilada.</t>
    </r>
  </si>
  <si>
    <r>
      <t xml:space="preserve">26/10/2021.  </t>
    </r>
    <r>
      <rPr>
        <sz val="11"/>
        <color theme="1"/>
        <rFont val="Arial Narrow"/>
        <family val="2"/>
      </rPr>
      <t xml:space="preserve">En atención a la observación allegada en el marco de la fase preliminar para la acción AME-480, la Oficina de Control Interno ajustó el análisis comunicado el pasado 22/10/2021, quedando así:
La Subdirección de Procesos Agrarios y Gestión Jurídica allegó el archivo "BASE DE DATOS SUJETOS PROCESALES A NOTIFICAR GRUPO DESLINDE", la cual relaciona 374 sujetos procesarles de 36 casos.  Frente a los 12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
</t>
    </r>
    <r>
      <rPr>
        <b/>
        <sz val="11"/>
        <color theme="1"/>
        <rFont val="Arial Narrow"/>
        <family val="2"/>
      </rPr>
      <t xml:space="preserve">
21/10/2021. </t>
    </r>
    <r>
      <rPr>
        <sz val="11"/>
        <color theme="1"/>
        <rFont val="Arial Narrow"/>
        <family val="2"/>
      </rPr>
      <t xml:space="preserve"> La Subdirección de Procesos Agrarios y Gestión Jurídica allegó el archivo "BASE DE DATOS SUJETOS PROCESALES A NOTIFICAR GRUPO DESLINDE", la cual relaciona 374 sujetos procesarles de 36 casos.  Frente a los 13 casos que refiere con decisión final, se han notificado 18 sujetos procesales y 197 están pendientes por notificar.
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</si>
  <si>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Narrow"/>
        <family val="2"/>
      </rPr>
      <t xml:space="preserve">28/10/2021. </t>
    </r>
    <r>
      <rPr>
        <sz val="11"/>
        <color theme="1"/>
        <rFont val="Arial Narrow"/>
        <family val="2"/>
      </rPr>
      <t xml:space="preserve">La Subdirección de Administración de Tierras de la Nación en el marco de la fase preliminar indicó que,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t>
    </r>
    <r>
      <rPr>
        <b/>
        <sz val="11"/>
        <color theme="1"/>
        <rFont val="Arial Narrow"/>
        <family val="2"/>
      </rPr>
      <t xml:space="preserve">
</t>
    </r>
    <r>
      <rPr>
        <sz val="11"/>
        <color theme="1"/>
        <rFont val="Arial Narrow"/>
        <family val="2"/>
      </rPr>
      <t>Frente a las observaciones allegadas, la Oficina de Control Interno consultó el plan de mejoramiento suscrito mediante memorando 20216000004553 del 20/01/2021, observándose que la descripción de la acción  y unidad de medida corresponde a lo formulada por la Dependencia.  Ahora bien,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Como se comunicó en preliminar, el documento allegado data del 2/12/2019 y la acción de mejora se proyectó para ejecución del 1/11/2020 del 31/03/2021, por tanto, la evidencia aportada no procede para ser evaluada, de acuerdo a la descripción de la acción y la unidad de medida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18/10/2021. </t>
    </r>
    <r>
      <rPr>
        <sz val="11"/>
        <color theme="1"/>
        <rFont val="Arial Narrow"/>
        <family val="2"/>
      </rPr>
      <t xml:space="preserve"> La  Dirección de Acceso a Tierras informó que, en reunión y apoyo con la Subdirección Administrativa y Financiera, se determinó complementar la forma GEFIN-F-019 INFORME DE EJECUCIÓN FINANCIERA DE CONVENIOS Y/O CONTRATOS INTERADMINISTRATIVOS, DE ASOCIACIÓN Y DE COOPERACIÓN PARA AMORTIZACIÓN CONTABLE, para recaudar toda la información y reportar los debidos soportes para legalización de los pagos de los convenios a la Subdirección Administrativa y Financiera.
Frente a lo enunciado, se observó forma GEFIN-F-019  versión 2  del 2/12/2019, sin embargo, la acción de mejora se planificó para el periodo comprendido del 1/11/2020 del 31/03/2021, por tanto, la evidencia aportada no es procedente para evaluar la ejecución de la acción.
La acción de mejora presentó incumplimiento de acuerdo a su planificación.</t>
    </r>
  </si>
  <si>
    <r>
      <rPr>
        <b/>
        <sz val="11"/>
        <color theme="1"/>
        <rFont val="Arial Narrow"/>
        <family val="2"/>
      </rPr>
      <t xml:space="preserve">28/10/2021. </t>
    </r>
    <r>
      <rPr>
        <sz val="11"/>
        <color theme="1"/>
        <rFont val="Arial Narrow"/>
        <family val="2"/>
      </rPr>
      <t xml:space="preserve"> La Subdirección de Acceso a Tierras en Zonas Focalizadas en fase preliminar indico que, se anexan listados de asistencia de las tres capacitaciones a los profesionales que hacen parte del Grupo de Revocatorias de las dos subdirecciones que son responsables de la acción de mejora. En su conjunto se evidencian temas de normativa aplicable y en la actualización de temas de revocatoria de adjudicación de baldíos. 
Respecto a lo reportado, se observaron los siguientes archivos:
</t>
    </r>
    <r>
      <rPr>
        <b/>
        <sz val="11"/>
        <color theme="1"/>
        <rFont val="Arial Narrow"/>
        <family val="2"/>
      </rPr>
      <t>meetingAttendanceReport(CAPACITACIÓN DE CONCEPTOS GRUPOS DE REVOCATORIA) (2).csv del 30/07/2021</t>
    </r>
    <r>
      <rPr>
        <sz val="11"/>
        <color theme="1"/>
        <rFont val="Arial Narrow"/>
        <family val="2"/>
      </rPr>
      <t xml:space="preserve">, CAPACITACIÓN DE CONCEPTOS GRUPOS DE REVOCATORIA, Número total de participantes 14.
</t>
    </r>
    <r>
      <rPr>
        <b/>
        <sz val="11"/>
        <color theme="1"/>
        <rFont val="Arial Narrow"/>
        <family val="2"/>
      </rPr>
      <t>meetingAttendanceReport(CAPACITACIÓN DE CONCEPTOS DE REVOCATORIA ).csv del 29/07/2021</t>
    </r>
    <r>
      <rPr>
        <sz val="11"/>
        <color theme="1"/>
        <rFont val="Arial Narrow"/>
        <family val="2"/>
      </rPr>
      <t xml:space="preserve">, CAPACITACIÓN DE CONCEPTOS DE REVOCATORIA, Número total de participantes 18.
</t>
    </r>
    <r>
      <rPr>
        <b/>
        <sz val="11"/>
        <color theme="1"/>
        <rFont val="Arial Narrow"/>
        <family val="2"/>
      </rPr>
      <t>meetingAttendanceReport(CAPACITACIÓN ACTUALIZACIÓN DE TEMAS DE REVOCATORIA).csv del 16/07/2021</t>
    </r>
    <r>
      <rPr>
        <sz val="11"/>
        <color theme="1"/>
        <rFont val="Arial Narrow"/>
        <family val="2"/>
      </rPr>
      <t>, CAPACITACIÓN ACTUALIZACIÓN DE TEMAS DE REVOCATORIA, Número total de participantes 19.
En concordancia con lo anterior y con el animo de reflejar el desempeño positivo de las Dependencias, se procedió analizar la evidencia allegada extemporáneamente, concluyéndose que la acción de mejora presentó cumplimiento, toda vez que, se evidenciaron los 3 listados de asistencia de las capacitaciones.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t>
    </r>
    <r>
      <rPr>
        <sz val="11"/>
        <color theme="1"/>
        <rFont val="Arial Narrow"/>
        <family val="2"/>
      </rPr>
      <t xml:space="preserve">  La Subdirección de Acceso a Tierras en Zonas Focalizadas indicó que, se dio lugar a la jornada de capacitaciones sobre temas de normativa aplicable y en la actualización de temas de revocatoria de adjudicación de baldíos.
Frente a lo enunciado se allegaron capturas de pantallas  de citación a capacitaciones del 16 julio, 29 y 30 julio, así como, memorias de Revocatoria Directa de Titulación de baldíos.   Sin embargo, no se allegaron las listas de asistencia, en atención a lo planificado en la acción.</t>
    </r>
  </si>
  <si>
    <r>
      <rPr>
        <b/>
        <sz val="11"/>
        <color theme="1"/>
        <rFont val="Arial Narrow"/>
        <family val="2"/>
      </rPr>
      <t xml:space="preserve">28/10/2021.  </t>
    </r>
    <r>
      <rPr>
        <sz val="11"/>
        <color theme="1"/>
        <rFont val="Arial Narrow"/>
        <family val="2"/>
      </rPr>
      <t xml:space="preserve">La Subdirección de Acceso a Tierras en Zonas Focalizadas en fase preliminar indico que, con respecto a lo observado por la Oficina de Control Interno en su informe preliminar, desde el Grupo de Correspondencia de la Dirección de Acceso a Tierras, se ha dado la instrucción a cada uno de los colaboradores, respecto a que todas las solicitudes que correspondan con el asunto de revocatoria sean direccionadas de primera mano a los líderes de los equipos conformados: la 420 - SATDD y 410 - SATZF. Si bien, la instrucción se hizo en reunión de grupo y de manera verbal, desde la formulación del Plan de Mejoramiento se ha estado realizando, por lo cual se adjuntan los pantallazos del Sistema ORFEO como evidencia.    En cuanto a lo observado por la Oficina de Control Interno, respecto a los radicados en el Sistema ORFEO números 20216200706222, 20216200706162, 20216200706152, 20216200704682, 20216200704692 y 20216200704652, se realizó la verificación en los históricos de ORFEO, por cada uno de los radicados, y se evidencia que en efecto fueron asignados al líder del proceso de revocatoria de la SATDD, que en este caso es el profesional Diego Armado Díaz (420 – SATDD). </t>
    </r>
    <r>
      <rPr>
        <b/>
        <sz val="11"/>
        <color theme="1"/>
        <rFont val="Arial Narrow"/>
        <family val="2"/>
      </rPr>
      <t xml:space="preserve">
</t>
    </r>
    <r>
      <rPr>
        <sz val="11"/>
        <color theme="1"/>
        <rFont val="Arial Narrow"/>
        <family val="2"/>
      </rPr>
      <t>Frente a las observaciones allegadas, la  evaluación adelantada por la Oficina de Control Interno es de acuerdo a la planificación de la acción, para lo cual las evidencias aportadas no hacen referencia al Memorando o instrucción o listado de asistencia, sino, a la gestión de peticiones.  Descrito lo anterior, la acción de mejora se mantiene en los términos comunicados el 19/10/2021</t>
    </r>
    <r>
      <rPr>
        <b/>
        <sz val="11"/>
        <color theme="1"/>
        <rFont val="Arial Narrow"/>
        <family val="2"/>
      </rPr>
      <t xml:space="preserve">
18/10/2021. </t>
    </r>
    <r>
      <rPr>
        <sz val="11"/>
        <color theme="1"/>
        <rFont val="Arial Narrow"/>
        <family val="2"/>
      </rPr>
      <t xml:space="preserve"> La Dirección de Acceso a Tierras informó que,, se inició direccionando de primera mano,  todas las solicitudes que corresponden con el asunto revocatoria, a los Lideres de los equipos conformados, la 420 - SATDD y 410 - SATZF.
En cuanto a lo enunciado, se consultó en ORFEO los radicados 20216200706222, 20216200706162, 20216200706152, 20216200704682, 20216200704692 y 20216200704652, sin embargo, estos hacen referencia a peticiones y no al memorando o instrucción o listado de asistencia originado de la coordinar con la Dirección de Acceso a Tierras - Gestión Documental, que las peticiones relacionadas con revocatoria directa, sean reasignadas de primero mano a los grupos que aplican los procedimientos de revocatorias directas implementados.
En concordancia con lo anterior, la acción de mejora presentó incumplimiento.</t>
    </r>
  </si>
  <si>
    <r>
      <rPr>
        <b/>
        <sz val="11"/>
        <color theme="1"/>
        <rFont val="Arial Narrow"/>
        <family val="2"/>
      </rPr>
      <t xml:space="preserve">28/10/2021.   </t>
    </r>
    <r>
      <rPr>
        <sz val="11"/>
        <color theme="1"/>
        <rFont val="Arial Narrow"/>
        <family val="2"/>
      </rPr>
      <t xml:space="preserve">La Dirección de Acceso a Tierras informó que en el marco de la fase preliminar informó que, respecto a este incumplimiento, revisando el acta 001 del 05/04/2021, se puede apreciar que dentro los firmantes, están los operadores jurídicos a cargo de los procesos de revocatoria, tanto de 420 SATDD, como 410 - SATZF, de acuerdo a lo siguiente: 
 </t>
    </r>
    <r>
      <rPr>
        <b/>
        <sz val="11"/>
        <color theme="1"/>
        <rFont val="Arial Narrow"/>
        <family val="2"/>
      </rPr>
      <t xml:space="preserve">420 - SATDD </t>
    </r>
    <r>
      <rPr>
        <sz val="11"/>
        <color theme="1"/>
        <rFont val="Arial Narrow"/>
        <family val="2"/>
      </rPr>
      <t xml:space="preserve">
Diego Armando Díaz - Líder Equipo Revocatorias. 
Angélica María Rincón - Profesional Grupo Revocatorias 
Luisa María Gómez Altamar - Profesional Grupo Revocatorias 
Santiago Andrés León Garzón - Profesional Grupo Revocatorias 
Andrés Felipe Sánchez Lozano - Profesional Grupo Revocatorias 
</t>
    </r>
    <r>
      <rPr>
        <b/>
        <sz val="11"/>
        <color theme="1"/>
        <rFont val="Arial Narrow"/>
        <family val="2"/>
      </rPr>
      <t xml:space="preserve">410 - SATZF </t>
    </r>
    <r>
      <rPr>
        <sz val="11"/>
        <color theme="1"/>
        <rFont val="Arial Narrow"/>
        <family val="2"/>
      </rPr>
      <t xml:space="preserve">
Mariana García Achury - Líder Equipo Revocatorias. 
Ana Erika Cuellar - Profesional Grupo Revocatorias 
En cuanto a la capacitación del ADMBS-I-003 Instructivo de Organización de Archivos de Gestión, se tiene, per sé, la información en lo referente a las Tablas de Retención Documental – TRD, que es uno de los propósitos de la acción de mejora propuesta en el Plan de Mejoramiento. Por lo anterior y con las pruebas que se aportan, no debería proceder los incumplimientos indicados desde la Oficina de Control Interno. 
Frente a lo enunciado, es preciso indicar que el acta en la sección de participantes no hace alusión si es operador jurídico,  no obstante, a partir del alcance brindado en el periodo de observaciones, se concluye que la acción de mejora presentó avance documentado de 1 de las 2 Actas de revisión a los expedientes.
La acción de mejora presentó incumplimiento, toda vez que, se observó 1 de las 2 Actas de revisión a los expedientes.</t>
    </r>
    <r>
      <rPr>
        <b/>
        <sz val="11"/>
        <color theme="1"/>
        <rFont val="Arial Narrow"/>
        <family val="2"/>
      </rPr>
      <t xml:space="preserve">
18/10/2021. </t>
    </r>
    <r>
      <rPr>
        <sz val="11"/>
        <color theme="1"/>
        <rFont val="Arial Narrow"/>
        <family val="2"/>
      </rPr>
      <t>La Dirección de Acceso a Tierras informó que, el 5 de abril de 2021, desde el Grupo de Gestión Documental de la Dirección de Acceso a Tierras, se realizó la capacitación, con el fin de corregir los errores en la interpretación del criterio para determinar el régimen jurídico aplicable a las solicitudes de revocatoria y de establecer el proceso de organización interna de los expedientes, teniendo en cuenta lo establecido en el acuerdo 042 de 2002 y el instructivo ADMBS-I-003 Instructivo de Organización de Archivos de Gestión.
Respecto a lo enunciado, se observó Acta No. 001 del 05/04/2021, cuyo objeto fue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Sin embargo, en dicho documento no es posible establecer la asistencia de los operadores jurídicos, así como, que se hayan dado a conocer las TRD. 
En concordancia con lo anterior, la acción de mejora presentó incumplimiento.</t>
    </r>
  </si>
  <si>
    <r>
      <rPr>
        <b/>
        <sz val="11"/>
        <color theme="1"/>
        <rFont val="Arial Narrow"/>
        <family val="2"/>
      </rPr>
      <t xml:space="preserve">28/10/2021. </t>
    </r>
    <r>
      <rPr>
        <sz val="11"/>
        <color theme="1"/>
        <rFont val="Arial Narrow"/>
        <family val="2"/>
      </rPr>
      <t xml:space="preserve"> La Subdirección de Acceso a Tierras en Zonas Focalizadas en fase preliminar  indicó que, se anexan listados de asistencia de las jornadas de intercambio de conceptos entre la Oficina de Control Interno y las subdirecciones responsables de la acción de mejora. 
Frente a lo enunciado,  se observó archivo "meetingAttendanceReport(CAPACITACIÓN DE CONCEPTOS DE REVOCATORIA ).csv" , el cual referencia la realización de la actividad CAPACITACIÓN DE CONCEPTOS DE REVOCATORIA el 29/07/2021 , con 18 asistentes, entre ellos colaboradores de la OCI y la Subdirección.
En concordancia con lo anterior y con el animo de reflejar el desempeño positivo de las Dependencias, se procedió a analizar la evidencia allegada extemporáneamente, concluyéndose que la acción de mejora presentó cumplimiento, toda vez que, se evidenciaron las 2 capacitaciones con participación de la OCI y la Subdirección.  Sin embargo,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18/10/2021. </t>
    </r>
    <r>
      <rPr>
        <sz val="11"/>
        <color theme="1"/>
        <rFont val="Arial Narrow"/>
        <family val="2"/>
      </rPr>
      <t xml:space="preserve"> La Subdirección de Acceso a Tierras en Zonas Focalizadas informó que, se dio lugar a las dos capacitaciones de intercambio de conceptos entre la oficina de control interno y la SATZF y la SATDD, de estas capacitaciones control interno elaboró un cuadro del resumen del análisis del hallazgo.
Respecto a lo enunciado, no se allegó listado de asistencia de la segunda capacitación realizada.</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</si>
  <si>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contiene las gestiones adelantadas por la ANT,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drive,  estableciéndose que contiene las gestiones adelantadas por la ANT.  Es preciso indicar que, el presente documento no fue allegado el pasado 30/09/2021 en las evidencias suministradas a través del drive, este fue dispuesto en el drive el 20/10/2021, fecha posterior al envío del informe preliminar, a saber, 19/10/2021.
</t>
    </r>
    <r>
      <rPr>
        <b/>
        <sz val="11"/>
        <color theme="1"/>
        <rFont val="Arial Narrow"/>
        <family val="2"/>
      </rPr>
      <t>Informe  Proyecto Hidroeléctrico del Quimbo del 05/08/2021</t>
    </r>
    <r>
      <rPr>
        <sz val="11"/>
        <color theme="1"/>
        <rFont val="Arial Narrow"/>
        <family val="2"/>
      </rPr>
      <t>, documento suministrado el pasado 30/09/2021 mediante drive, el cual fue evaluado en la fase de trabajo de campo, estableciéndose que contiene las gestiones adelantadas por la ANT y a través del cual se evidenció el avance de la acción de mejora comunicado el pasado 19/10/2021, a saber, 1 de los 2 informes planificados.
En atención a las evidencias allegadas extemporáneamente y con el propósito de propender a consignar el desempeño positivo de la Dependencia, se concluye que, la acción de mejor presentó cumplimiento, toda vez que, se observaron 2 informes  de avance sobre el acompañamiento de la ANT en la mesa  intersectorial de seguimiento del proyecto hidroeléctrico del Quimbo.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t>
    </r>
    <r>
      <rPr>
        <b/>
        <sz val="11"/>
        <color theme="1"/>
        <rFont val="Arial Narrow"/>
        <family val="2"/>
      </rPr>
      <t xml:space="preserve">
14/10/2021.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</si>
  <si>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 xml:space="preserve">La Dirección de Acceso a Tierras en el marco de la fase preliminar indicó que, en las evidencias soporte, aportadas el 15 de septiembre de 2021, se pueden encontrar dos informes de acompañamiento de la ANT en la mesa  intersectorial de seguimiento del proyecto hidroeléctrico del Quimbo, con los nombres: “AMC 327, 328 Y 329 INFORME DE QUIMBO” de fecha 15 de agosto de 2020 y “Proyecto hidroeléctrico del Quimbo informe”, de fecha 5 de agosto de 2021.   Aun así y con miras a fortalecer la respuesta a la gestión dada a la Oficina de Control Interno, se aporta evidencia adicional de las gestiones realizadas, así como un tercer informe de acompañamiento. Entre ellos un correo de fecha 20 de octubre de 2021, donde el Grupo de Compra Directa, resume lo tratado en reunión de acompañamiento del 24 de agosto de 2021.   Por último, se ha creado una carpeta, en el repositorio drive, con el nombre de “Informes de Gestión Realizada”, donde se ubicaron los tres informes. Esto para facilitar su identificación.  
Frente a lo enunciado, a continuación se precisa lo siguiente:
</t>
    </r>
    <r>
      <rPr>
        <b/>
        <sz val="11"/>
        <color theme="1"/>
        <rFont val="Arial Narrow"/>
        <family val="2"/>
      </rPr>
      <t>Informe Proyecto Hidroeléctrico del Quimbo del 15/08/2020</t>
    </r>
    <r>
      <rPr>
        <sz val="11"/>
        <color theme="1"/>
        <rFont val="Arial Narrow"/>
        <family val="2"/>
      </rPr>
      <t xml:space="preserve">, documento suministrado el 30/09/2021 mediante acceso drive y el cual fue evaluado en la fase de trabajo de campo, estableciéndose que frente al proceso de compra de los predios indica lo siguiente  (...) </t>
    </r>
    <r>
      <rPr>
        <i/>
        <sz val="11"/>
        <color theme="1"/>
        <rFont val="Arial Narrow"/>
        <family val="2"/>
      </rPr>
      <t xml:space="preserve">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t>
    </r>
    <r>
      <rPr>
        <sz val="11"/>
        <color theme="1"/>
        <rFont val="Arial Narrow"/>
        <family val="2"/>
      </rPr>
      <t xml:space="preserve">(...) , sin embargo, el documento referencia fecha del 15/08/2020, siendo anterior al periodo establecido para la ejecución de la acción, a saber, del 19/08/2020 al 30/08/2021, por tanto, no procede como evidencia de ejecución de la acción.
</t>
    </r>
    <r>
      <rPr>
        <b/>
        <sz val="11"/>
        <color theme="1"/>
        <rFont val="Arial Narrow"/>
        <family val="2"/>
      </rPr>
      <t>Memorando 20204000243203 del 20/10/2020</t>
    </r>
    <r>
      <rPr>
        <sz val="11"/>
        <color theme="1"/>
        <rFont val="Arial Narrow"/>
        <family val="2"/>
      </rPr>
      <t xml:space="preserve">,  documento suministrado el 26/10/2021 mediante acceso drive,  el cual incorpora gestiones adelantadas frente a los 90 expedientes a los cuales la DAT adelantó los estudios de títulos (9 concepto jurídico negativo, 4 concepto técnico negativo, 53 en estudio Jurídico en consecución de información, 24 listos para realización de visita técnica).  Es preciso indicar que, el presente documento no fue allegado el pasado 30/09/2021 en las evidencias suministradas a través del drive, este fue dispuesto en el 20/10/2021, fecha posterior al envío del informe preliminar, a saber, 19/10/2021.  El documento precisa que, dadas las condiciones del Acuerdo, los predios no son susceptibles de ser adecuados con riego por gravedad por parte de EMGESA, de acuerdo con los estudios de pre factibilidad contratados con la firma especializada Erfolg Ingeniería S.A.S. y la
confirmación de la autoridad ambiental competente CAM, debido a la escasez en la oferta
y disponibilidad hídrica de cada uno de los predios.  En consecuencia la modificación del Acuerdo de Cooperación, no es decisión de la ANT,  modificación debe darse por quienes fueron los signatarios, en ese orden de ideas, nuestra obligación depende de lo que sea decidido y discutido en torno al tema, pues esto incidirá en la vocación con la que se adelantarán las visitas técnicas de los predios ofertados para poder avanzar en la compra efectiva de los mismos.
</t>
    </r>
    <r>
      <rPr>
        <b/>
        <sz val="11"/>
        <color theme="1"/>
        <rFont val="Arial Narrow"/>
        <family val="2"/>
      </rPr>
      <t>Informe  Proyecto Hidroeléctrico del Quimbo del 05/08/2021</t>
    </r>
    <r>
      <rPr>
        <sz val="11"/>
        <color theme="1"/>
        <rFont val="Arial Narrow"/>
        <family val="2"/>
      </rPr>
      <t>, documento suministrado el  30/09/2021 mediante acceso drive y en el cual se indica que en reunión del 16/03/2021 se definió la metodología conformada por 6 pasos y los tiempos para realizar las visitas a los predios ofertados por la Gobernación del Huila a la ANT, a saber, 40 predios.  Respecto a dichos predios, en reunión del 02/08/2021, se dio a conocer la identificación, caracterización y estado de 5 de los 40 predios, estableciéndose que solo el predio El Volador cuenta con un área viable para adecuación con riego por gravedad a través bajo solución individual (extra distrito).  Sin embargo, dado a la fecha de elaboración del informe, no determina el avance frente a los demás pasos que conforman la metodología.
En atención a las evidencias allegadas extemporáneamente y con el propósito de propender a consignar el desempeño positivo de la Dependencia, se concluye que,  la acción de mejor presentó cumplimiento, toda vez que, se observaron 2 informes de avance sobre los predios ofertados conforme a las etapas del proceso de compra.  No obstante, la Oficina hace un llamado al cumplimiento de los compromisos adquiridos mediante la Carta de Representación, en cuanto a la oportunidad en el suministro de las evidencias, así como, lo establecido en el instructivo  SEYM-I-001  EVALUACIÓN DE PLANES DE MEJORAMIENTO en la fase preliminar.
Finalmente, sugiere continuar documentando las gestiones adelantadas por la Agencia de acuerdo a sus competencias en lo relacionado al Proyecto, garantizando su trazabilidad en el expediente documental conformado para tal fin.</t>
    </r>
    <r>
      <rPr>
        <b/>
        <sz val="11"/>
        <color theme="1"/>
        <rFont val="Arial Narrow"/>
        <family val="2"/>
      </rPr>
      <t xml:space="preserve">
15/10/2021. </t>
    </r>
    <r>
      <rPr>
        <sz val="11"/>
        <color theme="1"/>
        <rFont val="Arial Narrow"/>
        <family val="2"/>
      </rPr>
      <t xml:space="preserve"> La Dirección de Acceso a Tierras indicó que, el día 29 de julio de 2021 por citación de la Alcaldía del Agrado se adelantó una reunión con la Gobernación de Huila en la que participó la ANT, y dejó presente la necesidad de modificación de los términos del acuerdo, debido a toda la problemática de las tierras habilitadas para ser adaptadas a riego por gravedad. La decisión de modificación está en efecto suspensivo y será estudiada en la mesa de seguimiento del Quimbo.   El día 2 de agosto de 2021 se remite la identificación, caracterización y estado de evaluación, de cinco (5) predios de los 40, y el día de ayer se remitió un oficio a la Gobernación para solicitar la información técnica para poder archivar los predios que se descartaron. Se allegó un oficio por parte de la Gobernación en la que se solicita abrir a una nueva convocatoria.  El día 12 de agosto de 2021 se da otra reunión de seguimiento para poder discutir la continuidad del acuerdo en los términos.
Respecto a lo enunciado y en atención a la planificación de la acción de mejora, se observó documento PROYECTO HIDROELÉCTRICO DEL QUIMBO del 05/08/2021, el cual contiene información relacionada con los avances de Mesa de Seguimiento de la Mesa Hidroeléctrico el Quimbo.
En concordancia con lo anterior y en atención a la descripción de la acción de mejora y su unidad de medida, la acción presentó incumplimiento, toda vez que, se observó 1 de los 2 informes de avance sobre el acompañamiento de la ANT en la mesa  intersectorial de seguimiento del proyecto hidroeléctrico del Quimbo.  El documento enunciado, concluye que la concertación de la metodología para la evaluación y presentación de predios por parte de la
Gobernación a la Agencia Nacional de Tierras – ANT, la cual se desarrollará bajo dos principios, a saber, Establecer la disponibilidad del recurso hídrico superficial, para cada uno de los predios y Establecer las condiciones agronómicas de cada uno de los predios.  Con relación a la metodología se estableció lo siguiente: En el trabajo realizado por la Gobernación del Huila, en los predios que actualmente tiene ofertados a la Agencia Nacional de Tierras – ANT, se estableció que solo podrían cumplir con las condiciones requeridas 40 predios.  Respecto a los predios ofertados por la Gobernación el documento indica que con corte al 2/08/2021 se remitió la identificación, caracterización y estado de evaluación, de cinco (5) predios de los 40, referenciándose que solo 1 de los 5 predios cuenta con el área viable para adecuación con riego por gravedad en una extensión de 5,38 hectáreas, sin embargo, el informe no establece el paso, de los 6 establecidos, en que se encuentra el predio El Volador.  Respecto a los pasos establecidos, es preciso indicar que, es el Sexto donde como resultado de la intervención de las demás entidades la ANT recibe la viabilidad o no de la inversión de desarrollar el proyecto de adecuación de riego por gravedad, a fin que se defina el proceso de compra del predio.
En atención a las evidencias suministradas, la acción de mejora presentó incumplimiento, toda vez que, no se observaron los 2 informes de avance sobre los predios ofertados conforme a las etapas del proceso de compra.
La Oficina de Control Interno recomienda fortalecer la disposición de evidencias, a fin que estas den cuenta de la unidad de medida establecida y su cantidad.  Así mismo, solicita se adelanten las acciones que conlleven al cierre inmediato de las acciones AME-329 y AME-458, toda vez que, estas provienen de las eventualidades surtidas en las acciones AME-327, AME-328 y AME-329, las cuales su ejecución se venia adelantando desde el 03/07/20219 y en el momento de la aprobación de la eventualidad se encontraban incumplidas.</t>
    </r>
  </si>
  <si>
    <r>
      <rPr>
        <b/>
        <sz val="11"/>
        <color theme="1"/>
        <rFont val="Arial Narrow"/>
        <family val="2"/>
      </rPr>
      <t xml:space="preserve">27/10/2021. </t>
    </r>
    <r>
      <rPr>
        <sz val="11"/>
        <color theme="1"/>
        <rFont val="Arial Narrow"/>
        <family val="2"/>
      </rPr>
      <t>La Subdirección de Administración de Tierras de la Nación en el marco de la fase preliminar indico que, para dar cumplimiento a la observación acción de mejora AME-540 se analizó el procedimiento establecido en la POSPR–G-001-GUÍA DE RUTAS MISIONALES DE LA AGENCIA NACIONAL DE TIERRAS de fecha de 28 de abril de 2020, en donde se logra evidenciar que no es necesario establecer nuevas rutas jurídicas para la identificación de la naturaleza jurídica de los bienes, para ingresar al inventario de baldíos y al Fondo de Tierras, que no ostentan un Folio a nombre de la nación. Esto debido a que este documento guía lo establece de manera clara y concisa. Por ende, se llevó a cabo la socialización de este instrumento al grupo interno de trabajo de Administración de Baldíos, para que se llevara a cabo la implementación del mismo en los procesos misionales de competencia de la Subdirección. 
Frente a las observaciones allegadas, la Oficina de Control Interno consultó el plan de mejoramiento suscrito el 02/02/2021, observando que la unidad de medida y cantidad corresponde a lo formulada por la Dependencia.  Respecto a lo anterior, es preciso indicar que la Oficina realiza la evaluación de las acciones de mejora según lo planificado por la Dependencia, que de encontrarse debilidades en su formulación, es preciso presentar los ajustes correspondientes ante el Comité Institucional de Coordinación de Control Interno, a fin que dicha instancia evalué y de ser el caso apruebe la solicitud de eventualidad.
Ahora bien, como se comunicó en preliminar, el documento allegado data del 28/04/2020 y la acción de mejora se proyectó para ejecución del 15/03/2021 al 15/07/2021, por tanto, la evidencia aportada no procede para ser evaluada, de acuerdo a la unidad de medida y cantidad establecida, puesto que el documento fue elaborado con fecha anterior a la formulación de la acción.  Expuesto lo anterior, la acción de mejora se mantiene en los términos comunicados el pasado 19/10/2021, a saber, incumplida.</t>
    </r>
    <r>
      <rPr>
        <b/>
        <sz val="11"/>
        <color theme="1"/>
        <rFont val="Arial Narrow"/>
        <family val="2"/>
      </rPr>
      <t xml:space="preserve">
14/10/2021. </t>
    </r>
    <r>
      <rPr>
        <sz val="11"/>
        <color theme="1"/>
        <rFont val="Arial Narrow"/>
        <family val="2"/>
      </rPr>
      <t xml:space="preserve"> La Subdirección de Administración de Tierras de la Nación informó que, de conformidad con el Hallazgo la SATN realizó mesas técnicas con las áreas misionales de la ANT con el fin de establecer la ruta jurídica mediante la cual se identifique la naturaleza jurídica de los bienes a ingresar al inventario de baldíos y al Fondo de Tierras que no ostentan un Folio a nombre de la Nación, motivo por el cual se tomó como base la GUÍA DE RUTAS MISIONALES DE LA  AGENCIA NACIONAL DE TIERRAS de la ANT creada en el mes de abril de 2020 la cual busca dar claridad a los procesos misionales que realiza esta entidad.  Por tal motivo se podrá evidenciar en la GUÍA DE RUTAS MISIONALES DE LA  AGENCIA NACIONAL DE TIERRAS la cual se adjunta como evidencia de reporte de cumplimiento en los numerales:9.5 Predio sin folio de matrícula inmobiliaria -FMI, 18.13 Ruta Titulación de Baldío EDP, 18.14 Ruta Apertura FMI y 18.18 Ruta Administración de predios baldíos y 18.19 Ruta Titulación de predio baldío a persona natural.
Respecto a lo anterior, es preciso indicar que el documento allegado data del 28/04/2020 y la acción de mejora establecida se proyecto para ejecución en el periodo comprendido del 15/03/2021 al 15/07/2021, por tanto la evidencia aportada no procede para dar por ejecutada la acción, puesto que el documento fue elaborado con fecha anterior a la formulación de la acción.  Expuesto lo anterior, la acción de mejora presentó incumplimiento.</t>
    </r>
  </si>
  <si>
    <r>
      <rPr>
        <b/>
        <sz val="11"/>
        <color theme="1"/>
        <rFont val="Arial Narrow"/>
        <family val="2"/>
      </rPr>
      <t xml:space="preserve">27/10/2021.  </t>
    </r>
    <r>
      <rPr>
        <sz val="11"/>
        <color theme="1"/>
        <rFont val="Arial Narrow"/>
        <family val="2"/>
      </rPr>
      <t xml:space="preserve">La Dirección de Acceso a Tierras en el marco de la fase preliminar indicó que, en efecto, para el momento del reporte a la Oficina de Control Interno se contaba con el borrador del acta del Comité para la Gerencia y Administración del Fondo de Tierras para la Reforma Rural Integral y Bienes Baldíos Reserva de la Nación. Para esta respuesta al informe preliminar de seguimiento al Plan de Mejoramiento, se adjunta el acta definitiva y firmada. 
Frente a lo enunciado, a continuación se precisa lo siguiente:
</t>
    </r>
    <r>
      <rPr>
        <b/>
        <sz val="11"/>
        <color theme="1"/>
        <rFont val="Arial Narrow"/>
        <family val="2"/>
      </rPr>
      <t>Acta No. 01 del 05/08/2021</t>
    </r>
    <r>
      <rPr>
        <sz val="11"/>
        <color theme="1"/>
        <rFont val="Arial Narrow"/>
        <family val="2"/>
      </rPr>
      <t>, cuyo objeto fue desarrollar el primer comité para la gerencia y administración del Fondo de Tierras para la Reforma Rural Integral y Bienes Baldíos reserva de la Nación - Vigencia 2021 y en la cual su orden del día incluyó la distribución del presupuesto asignado por la Nación a los proyectos de inversión que contemplen la ejecución de recursos para el Fondo de Tierras para la reforma Rural Integral de acuerdo con las cuentas creadas para tal fin.
En atención a las evidencias allegadas extemporáneamente y con el propósito de propender a consignar el desempeño positivo de la Dependencia, se concluye que, la acción de mejora presentó cumplimiento, toda vez que, se observó acta con la presentación de las subcuentas del Fondo de Tierras.  No obstante, la Oficina de Control Interno hace recomienda atender lo establecido en el  instructivo SEYM-I-001 EVALUACIÓN DE PLANES DE MEJORAMIENTO frente a la fase preliminar.</t>
    </r>
    <r>
      <rPr>
        <b/>
        <sz val="11"/>
        <color theme="1"/>
        <rFont val="Arial Narrow"/>
        <family val="2"/>
      </rPr>
      <t xml:space="preserve">
15/10/2021. </t>
    </r>
    <r>
      <rPr>
        <sz val="11"/>
        <color theme="1"/>
        <rFont val="Arial Narrow"/>
        <family val="2"/>
      </rPr>
      <t xml:space="preserve"> La Dirección de Acceso a Tierras indicó que, el día 23 de agosto fue remitido al Comité Fondo de Tierras correo solicitando aprobación del acta proyectada en el comité realizado el 5 agosto con los siguientes anexos que hacen parte integral del Acta de Comité:
1.Presentación en formato Power point con el desarrollo de la Agenda del Comité.
2.Grabación de la reunión descargado de la plataforma TEAMS link: https://bit.ly/2gXHyS0a
3.Lineamientos y el Acuerdo 106 del 28 de noviembre de 2019 “Por el cual se establece el reglamento para que la Agencia Nacional de Tierras (ANT) administre los predios baldíos que constituyen reserva territorial del Estado, identificados como islas, islotes y cayos de los mares de la Nación.  En este mismo correo se solicita al comité que las observaciones, modificaciones o inclusiones a la proyección del Acta deberán ser remitidas antes del 31 de agosto de 2021. Posterior a esta fecha se entenderá que la misma quedará en firme.  Al termino de este plazo no se recibieron observaciones, modificaciones o inclusiones por lo que se procedió a solicitar al Secretario General la suscripción de la misma, la cual está pendiente hasta el momento.
En atención a los avances de gestión y evidencias aportadas, la acción de mejora presentó incumplimiento, se espera se allegue para el próximo seguimiento a planes de mejoramiento el acta suscrita.</t>
    </r>
  </si>
  <si>
    <r>
      <rPr>
        <b/>
        <sz val="11"/>
        <color theme="1"/>
        <rFont val="Arial Narrow"/>
        <family val="2"/>
      </rPr>
      <t xml:space="preserve">21/10/2021. </t>
    </r>
    <r>
      <rPr>
        <sz val="11"/>
        <color theme="1"/>
        <rFont val="Arial Narrow"/>
        <family val="2"/>
      </rPr>
      <t>En el marco de las observaciones a la remisión preliminar de la matriz de Plan de Mejoramiento Institucional, allegadas mediante correo electrónico el 21/10/2021 la Subdirección de Sistemas de Información de Tierras manifiesta lo siguiente:
• "En cuanto a la elaboración de un cronograma de capacitaciones, se indica a la Oficina de Control interno que toda capacitación que se realiza en la Entidad está acompañada de un plan de capacitaciones, este fue cargado inicialmente en la carpeta de esta acción de mejora en el seguimiento anterior del primer semestre, no obstante, se vuelve a cargar este soporte en las evidencias de este trimestre en la carpeta AMI-124 del plan de mejoramiento interno. Este plan es revisado por la Subdirección de Talento Humano que especifica los temas de las capacitaciones, los instrumentos, herramientas, fechas propuestas, temarios y objetivos de las sesiones a realizar, para garantizar una debida planeación de todo lo concerniente a capacitaciones a gestionar.
• A la observación sobre la implementación de otras estrategias de motivación para una mayor participación, es necesario acotar que dentro de los procesos de las  acciones de capacitaciones se tiene previsto previo a la realización de la capacitación una emisión de anuncios a la Comunidad de la ANT (funcionarios y contratitas)  en donde se invita a participar de la capacitación a ejecutar (se adjunta evidencias en la carpeta),  indicando  la importancia no solamente de temas de seguridad de la información si no a nivel general de todos los temas a tratar. Como SSIT validaremos qué otras estrategias vamos a proponer a la Subdirección de Talento Humano para futuras capacitaciones que no solamente atañan a la SSIT si no de manera General en todas las capacitaciones que se ejecuten.
Por lo cual de la manera más atenta solicitamos a la Oficina de Control Interno dar por cumplida la acción de mejora, puesto que la capacitación ya fue ejecutada y de lo cual se evidenció con los soportes correspondientes”
Cabe mencionar que, teniendo en cuenta las observaciones indicadas por la Subdirección de Sistemas de Información de Tierras y la acción de medida (Evidencias de la socialización los temas de continuidad del negocio con directivos y colaboradores de la ANT) indicada en el PMI, se observa la ejecución de la actividad propuesta. Por consiguiente se cambiara el estado de la eficacia a Ejecutada.”</t>
    </r>
    <r>
      <rPr>
        <b/>
        <sz val="11"/>
        <color theme="1"/>
        <rFont val="Arial Narrow"/>
        <family val="2"/>
      </rPr>
      <t xml:space="preserve">
10/10/2021. </t>
    </r>
    <r>
      <rPr>
        <sz val="11"/>
        <color theme="1"/>
        <rFont val="Arial Narrow"/>
        <family val="2"/>
      </rPr>
      <t xml:space="preserve">La Subdirección de Sistemas de Información de Tierras allegó evidencias de las gestiones relacionadas con la pieza publicitaria de uno de los eventos, presentación de la capacitación de la política y Lineamientos de Seguridad de la ANT y el reporte de los asistentes a esta capacitación.
La acción de mejora interna se encuentra en términos, presentó avances de gestión documentados y su ejecución finaliza el 30/12/2021, en concordancia con lo anterior, se invita a la SSIT a elaborar un cronograma de capacitaciones y/o socializaciones que ayude a establecer unos acuerdos más óptimo con esta acción de mejora. Además, implementar otras estrategias de motivación para que en próximos eventos se pueda contar con una mayor participación, ya que estas líneas de negocio hacen parte del día a día de las diferentes áreas de la Agencia.
Verificación adelantada por Marco Aurelio Cumbe Andrade - Contratista Oficina de Control Interno.
</t>
    </r>
  </si>
  <si>
    <r>
      <rPr>
        <b/>
        <sz val="11"/>
        <color theme="1"/>
        <rFont val="Arial Narrow"/>
        <family val="2"/>
      </rPr>
      <t xml:space="preserve">28/10/2021. </t>
    </r>
    <r>
      <rPr>
        <sz val="11"/>
        <color theme="1"/>
        <rFont val="Arial Narrow"/>
        <family val="2"/>
      </rPr>
      <t xml:space="preserve"> La Subdirección de Planeación Operativa en el marco de la fase preliminar indicó que, las guías fueron actualizadas en el año 2020 y el alcance de la acción de mejora es realizar la implementación de éstas, a través de las jornadas comunitarias que contemple la incorporación de participación y enfoque diferencial y ésta no requieren ser cargas en el SIG, puesto que están incluidas en la guía.
En atención de la aclaración brindada, la acción de mejora presento cumplimiento.</t>
    </r>
    <r>
      <rPr>
        <b/>
        <sz val="11"/>
        <color theme="1"/>
        <rFont val="Arial Narrow"/>
        <family val="2"/>
      </rPr>
      <t xml:space="preserve">
18/10/2021. </t>
    </r>
    <r>
      <rPr>
        <sz val="11"/>
        <color theme="1"/>
        <rFont val="Arial Narrow"/>
        <family val="2"/>
      </rPr>
      <t xml:space="preserve"> La Subdirección de Planeación Operativa indicó que, se cuenta de enero a julio  con un total de 51 jornadas comunitarias que están contempladas en las guías de participación y enfoques diferenciales para el modelo de atención por oferta, que desarrollan los criterios de participación y enfoque diferencial del Decreto Ley 902 .  Así que, se adjunta un archivo en Excel "Base Datos Jornadas comunitarias mensuales" que es el inventario de estas jornadas que desglosa la fecha, el municipio y la modalidad (virtual-presencial), los soportes de esta base de datos se encuentran en las diferentes carpetas por meses en donde esta asociado los listados de asistencia y las memorias.  Por otra parte, "El formato POSPR-F-003 Plantilla Plan de Ordenamiento Social de la Propiedad Rural - Operativo fue actualizado,   incorporando en el numeral 2.1.9.3 Participación desde el enfoque diferencial y en el capítulo 2 y 4, caracterización territorial, y las recomendaciones y participación para  la implementación de POSPR, respectivamente.
En atención a lo planificación de la acción, esta presentó incumplimiento, dado que, no se allegó la Guía para la Incorporación del Enfoque Diferencial en el Modelo de Atención por Oferta (20nov) y la Guía de Participación en la Ruta de Formulación e Implementación de POSPR, a fin de establecer si las jornadas comunitarias realizadas fueron las contempladas en las guías de participación y enfoques diferenciales, así como, si dichas guías se encuentran controladas por el Sistema Integrado de Gestión.</t>
    </r>
  </si>
  <si>
    <r>
      <rPr>
        <b/>
        <sz val="11"/>
        <color theme="1"/>
        <rFont val="Arial Narrow"/>
        <family val="2"/>
      </rPr>
      <t xml:space="preserve">11/10/2021. </t>
    </r>
    <r>
      <rPr>
        <sz val="11"/>
        <color theme="1"/>
        <rFont val="Arial Narrow"/>
        <family val="2"/>
      </rPr>
      <t>La Dirección de Ordenamiento Social de la Propiedad allegó evidencias de las gestiones relacionadas con Capacitaciones procesos misionales a la SNR, Control de usuarios Mes junio/21- Ventanilla Única de Registro Inmobiliario, Soporte y Acompañamiento Proyecto ANT SNR, Proyecto X-Road, Mesa de Interoperabilidad ANT - Súper Notariado, Primera sesión técnica fase de pruebas servicios ambiente QA y Acta del 13/07/2021 Articulación institucional ANT – SNR en el marco del Convenio 570 del 2016.   Sin embargo, en atención con lo establecido en la acción de mejora y su correspondiente unidad de medida, se espera que para el próximo seguimiento, se  allegue el Informe resultante de los espacios directivos y técnicos en ejecución, en el cual se desarrolle la consecución, centralización y actualización de la información, igualmente, se espera que dicho documento contenga los enlaces definidos para la gestión de información, resultados del cronograma establecido para retomar los espacios directivos creados por los Convenios Interadm. con la SNR e IGAC, para facilitar la toma de decisión y la creación del Comité  técnico con el IGAC y continuar con el Comité Técnico del Con. 570 del 2016 - SNR, para resolver las dificultades de tipo técnico que estén retrasando los procesos misionales de la ANT.
La acción de mejora se encuentra en términos para su ejecución, se allegaron avances de gestión documentados, sin embargo, es preciso fortalecer la disposición de la información de acuerdo a la unidad de medida y acción establecida.</t>
    </r>
  </si>
  <si>
    <r>
      <t xml:space="preserve">08/10/2021. </t>
    </r>
    <r>
      <rPr>
        <sz val="11"/>
        <color theme="1"/>
        <rFont val="Arial Narrow"/>
        <family val="2"/>
      </rPr>
      <t xml:space="preserve"> La Dirección de Ordenamiento Social de la Propiedad allegó la Resolución 20211000121026 del 31/08/2021 por medio de la cual se modifica la Resolución 6060 de 2018 y se actualiza el estado de la intervención institucional en los Municipios de Guaranda, Puerto Gaitán, Lebrija, Topaipí, San Carlos, Cáceres e Ituango, precisando que mediante Resoluciones 3148 y 7648 de 2020 se ordenó levantar la suspensión de la fase de ejecución de los POSPR de los municipios de Cáceres y Topaipí (Antioquia), así como, mediante Resolución 202020002969736 del 28/12/2020, se ordenó desprogramar el municipio de Ituango (Antioquia), hasta tanto las condiciones de seguridad y orden público permitan la ejecución del modelo de intervención por oferta masiva.  Finalmente, precisa que se levanta la suspensión de los municipios de Guaranda (Sucre), Puerto Gaitán (Meta), Lebrija (Santander) y San Carlos (Antioquia).
Por otra parte, se suministró el memorando 20211030263783 del 30/08/2021 emitido por la Oficina Jurídica bajo asunto "alcance a la viabilidad jurídica generada bajo el radicado 20211030137823", a través del cual se indica que los cambios introducidos no conducen a una variación en la postura de este despacho respecto a la viabilidad jurídica del proyecto, pues, aparte de los 2 primeros que son meramente formales, el relacionado con la modificación del artículo 4º se ajusta a los márgenes de autonomía técnica con los que cuenta la ANT para definir la modalidad de intervención de los municipios.
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</si>
  <si>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t>En el marco del Informe de seguimiento a metas de gobierno SINERGIA con corte al 30 de junio de 2021, comunicado mediante memorando No. 20211020265693 de fecha 31 de agosto de 2021, se realizó la evaluación de la efectividad de la AMI-117,  donde se observó evidencia del reporte dentro de los términos establecidos por la norma, con excepción de la información del mes de diciembre de 2020 la cual fue cargada de forma extemporánea el día 4 y 5 de febrero de 2021; Y la información del mes de junio 2021, indicador “Mujeres Rurales Con Derechos De Tenencia Reconocidos Mediante Títulos A Su Nombre o Con Sus Parejas” ya que presenta una fecha de actualización del 05/08/2021.
Debido a lo anterior se concluye que, a pesar de que la dependencia responsable esta realizando actividades encaminadas al tratamiento efectivo de la AMI-117, se continúan observando debilidades en el cargue oportuno de la información en el aplicativo SINERGIA</t>
  </si>
  <si>
    <t>Informe de seguimiento a metas de gobierno SINERGIA con corte al 30 de junio de 2021
Memorando No. 20211020265693</t>
  </si>
  <si>
    <t>Informe de seguimiento a metas de gobierno SINERGIA con corte al 30 de junio de 2021</t>
  </si>
  <si>
    <t>Johan Sebastian Torres Segura</t>
  </si>
  <si>
    <t xml:space="preserve">Para la verificación de la efectividad de la AMI 072, se realizó la verificación de las 21 solicitudes de conciliación registradas en el sistema e-KOGUI, teniendo como muestra únicamente las 19 solicitudes radicadas en el periodo evaluado que transcurre entre el 01/01/2021 y el 30/06/2021, encontrándose lo siguiente:
De las 19 solicitudes evaluadas para el periodo, en 12 no se encuentran cargadas las piezas correspondientes a la solicitud de conciliación extrajudicial a pesar que sí se ha realizado el registro de la actuación. Para mayor claridad se mencionan los ID: 1470660; 1457647; 1461464; 1456581; 1458316; 1458317; 1458319; 1458141; 1458150; 1458153; 1458155; 1458001. 
De otra parte, se realizó la validación de los procesos judiciales que presentaron movimientos durante el periodo evaluado encontrándose un total de 48 procesos, de los cuales se verificaron las actuaciones y se comparó con los registros de la rama judicial, sistema Siglo XXI, concluyendo que solo en 3 procesos no se realiza el cargue de las piezas en su totalidad.
Lo anterior implica que, pese a que se observan grandes avances en la gestión de registro de información y cargue de piezas en los procesos judiciales, se continúan observando debilidades en el registro de la información de las solicitudes de conciliación.
</t>
  </si>
  <si>
    <t>•	Informe Seguimiento Información Litigiosa del Estado- e-KOGUI.
•	Plataforma e-KOGUI.</t>
  </si>
  <si>
    <t>Informe sobre la Actividad Litigiosa del Estado - e-KOGUI I semestre del 2021.</t>
  </si>
  <si>
    <t xml:space="preserve">Eliana Paola Castro Arrieta             - Profesional Contratista 
</t>
  </si>
  <si>
    <r>
      <t>Hallazgo 21. Convenio de Asociación No. 912 de 2018 Corporación PCN- Hileros.</t>
    </r>
    <r>
      <rPr>
        <sz val="11"/>
        <rFont val="Arial Narrow"/>
        <family val="2"/>
      </rPr>
      <t xml:space="preserve"> La ejecución de este convenio le compete a la Corporación PCN. La ANT es un colaborador en la consecución del objeto contractual para aportar lo relacionado con las funciones propias de la misma; no obstante, se evidenció que no se cumplió a cabalidad, así:</t>
    </r>
    <r>
      <rPr>
        <b/>
        <sz val="11"/>
        <rFont val="Arial Narrow"/>
        <family val="2"/>
      </rPr>
      <t xml:space="preserve">
1.</t>
    </r>
    <r>
      <rPr>
        <sz val="11"/>
        <rFont val="Arial Narrow"/>
        <family val="2"/>
      </rPr>
      <t xml:space="preserve"> No existen actividades de supervisión técnica y financiera desde el inicio (1° de agosto) hasta el informe del periodo noviembre 2018 – enero de 2019,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t>
    </r>
    <r>
      <rPr>
        <b/>
        <sz val="11"/>
        <rFont val="Arial Narrow"/>
        <family val="2"/>
      </rPr>
      <t>2.</t>
    </r>
    <r>
      <rPr>
        <sz val="11"/>
        <rFont val="Arial Narrow"/>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
</t>
    </r>
    <r>
      <rPr>
        <b/>
        <sz val="11"/>
        <rFont val="Arial Narrow"/>
        <family val="2"/>
      </rPr>
      <t xml:space="preserve">3. </t>
    </r>
    <r>
      <rPr>
        <sz val="11"/>
        <rFont val="Arial Narrow"/>
        <family val="2"/>
      </rPr>
      <t xml:space="preserve">La supervisión se pactó realizarla en forma conjunta (Clausula Décima Cuarta del Convenio) y solo se evidencia la participación de la ANT.
</t>
    </r>
    <r>
      <rPr>
        <b/>
        <sz val="11"/>
        <rFont val="Arial Narrow"/>
        <family val="2"/>
      </rPr>
      <t xml:space="preserve">4. </t>
    </r>
    <r>
      <rPr>
        <sz val="11"/>
        <rFont val="Arial Narrow"/>
        <family val="2"/>
      </rPr>
      <t xml:space="preserve">La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
</t>
    </r>
    <r>
      <rPr>
        <b/>
        <sz val="11"/>
        <rFont val="Arial Narrow"/>
        <family val="2"/>
      </rPr>
      <t>5.</t>
    </r>
    <r>
      <rPr>
        <sz val="11"/>
        <rFont val="Arial Narrow"/>
        <family val="2"/>
      </rPr>
      <t xml:space="preserve">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t>
    </r>
  </si>
  <si>
    <r>
      <t xml:space="preserve">Hallazgo 26. Cumplimiento compromisos “Acuerdo de cooperación y licencia ambiental Proyecto Hidroeléctrico El Quimbo” (A26)  </t>
    </r>
    <r>
      <rPr>
        <sz val="1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</si>
  <si>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r>
      <t xml:space="preserve">HALLAZGO 2.3.2. Resolución 6060 de 2018. -ANT </t>
    </r>
    <r>
      <rPr>
        <sz val="11"/>
        <rFont val="Arial Narrow"/>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</si>
  <si>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t xml:space="preserve">HALLAZGO 2.3.4. Mora – desfase- en Inicio de la fase de implementación de los POSPR (ANT). </t>
    </r>
    <r>
      <rPr>
        <sz val="1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</si>
  <si>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rPr>
        <b/>
        <sz val="11"/>
        <rFont val="Arial Narrow"/>
        <family val="2"/>
      </rPr>
      <t xml:space="preserve">Hallazgo 4. Bienes en el Fondo de Tierras para la Reforma Rural Integral sin adjudicar. </t>
    </r>
    <r>
      <rPr>
        <sz val="11"/>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En este sentido, la Agencia Nacional de Tierras para las vigencias 2016-2018 reporta que el Fondo - subcuenta de tierras para dotación a comunidades étnicas, se compone de 528 predios, de los cuales tan solo 37 predios han sido adjudicados.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</si>
  <si>
    <r>
      <rPr>
        <b/>
        <sz val="11"/>
        <rFont val="Arial Narrow"/>
        <family val="2"/>
      </rPr>
      <t>Hallazgo 8. Adopción de un plan de titulaciones colectivas.</t>
    </r>
    <r>
      <rPr>
        <sz val="11"/>
        <rFont val="Arial Narrow"/>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</si>
  <si>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r>
      <rPr>
        <b/>
        <sz val="11"/>
        <rFont val="Arial Narrow"/>
        <family val="2"/>
      </rPr>
      <t>Hallazgo 16. Sistemas de información para el seguimiento a los procesos de legalización y seguridad jurídica de los territorios indígenas</t>
    </r>
    <r>
      <rPr>
        <sz val="1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</si>
  <si>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rFont val="Arial Narrow"/>
        <family val="2"/>
      </rPr>
      <t>Hallazgo No. 12.</t>
    </r>
    <r>
      <rPr>
        <sz val="11"/>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
    </r>
    <r>
      <rPr>
        <b/>
        <sz val="11"/>
        <rFont val="Arial Narrow"/>
        <family val="2"/>
      </rPr>
      <t xml:space="preserve">Punta Brava </t>
    </r>
    <r>
      <rPr>
        <sz val="11"/>
        <rFont val="Arial Narrow"/>
        <family val="2"/>
      </rPr>
      <t xml:space="preserve">Ubicado en el Sector de Punta  Brava.
</t>
    </r>
    <r>
      <rPr>
        <b/>
        <sz val="11"/>
        <rFont val="Arial Narrow"/>
        <family val="2"/>
      </rPr>
      <t>Isla  Latifundio  y  Minifundio</t>
    </r>
    <r>
      <rPr>
        <sz val="11"/>
        <rFont val="Arial Narrow"/>
        <family val="2"/>
      </rPr>
      <t xml:space="preserve">  ubicados  en el corregimiento  de  Barn con número de Cedula  Catastral 0003-0007-0001-00   y  0003-0008-0001-000.
</t>
    </r>
    <r>
      <rPr>
        <b/>
        <sz val="11"/>
        <rFont val="Arial Narrow"/>
        <family val="2"/>
      </rPr>
      <t>Terreno  Baldio  sin  Nombre Conocido</t>
    </r>
    <r>
      <rPr>
        <sz val="11"/>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rFont val="Arial Narrow"/>
        <family val="2"/>
      </rPr>
      <t>Estero  de  Canapote</t>
    </r>
    <r>
      <rPr>
        <sz val="11"/>
        <rFont val="Arial Narrow"/>
        <family val="2"/>
      </rPr>
      <t xml:space="preserve">  ubicado   en el corregimiento  de  Barn con número   de   cedula
catastral 00-03-0016-0001-00 . (No hay poliza)
</t>
    </r>
    <r>
      <rPr>
        <b/>
        <sz val="11"/>
        <rFont val="Arial Narrow"/>
        <family val="2"/>
      </rPr>
      <t>Terreno localizado en el sector La Isleta I</t>
    </r>
    <r>
      <rPr>
        <sz val="11"/>
        <rFont val="Arial Narrow"/>
        <family val="2"/>
      </rPr>
      <t xml:space="preserve">, ubicado en el sector de isleta, en Isla Grande, con el número de Cedula Catastral 003-0012-0014-001.
</t>
    </r>
    <r>
      <rPr>
        <b/>
        <sz val="11"/>
        <rFont val="Arial Narrow"/>
        <family val="2"/>
      </rPr>
      <t>Terreno localizado en  el sector la isleta II,</t>
    </r>
    <r>
      <rPr>
        <sz val="11"/>
        <rFont val="Arial Narrow"/>
        <family val="2"/>
      </rPr>
      <t xml:space="preserve"> ubicado en el sector de isleta, en Isla Grande, con el número de Cedula Catastral 003-0012-0013-001.
</t>
    </r>
    <r>
      <rPr>
        <b/>
        <sz val="11"/>
        <rFont val="Arial Narrow"/>
        <family val="2"/>
      </rPr>
      <t>ISLA UNICA</t>
    </r>
    <r>
      <rPr>
        <sz val="11"/>
        <rFont val="Arial Narrow"/>
        <family val="2"/>
      </rPr>
      <t xml:space="preserve"> 2800 metros.
</t>
    </r>
    <r>
      <rPr>
        <b/>
        <sz val="11"/>
        <rFont val="Arial Narrow"/>
        <family val="2"/>
      </rPr>
      <t>Predio Suanoga</t>
    </r>
    <r>
      <rPr>
        <sz val="11"/>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</si>
  <si>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r>
      <rPr>
        <b/>
        <sz val="11"/>
        <rFont val="Arial Narrow"/>
        <family val="2"/>
      </rPr>
      <t>Hallazgo 3. Incorporación de predios al Fondo Nacional de Tierras.</t>
    </r>
    <r>
      <rPr>
        <sz val="1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</si>
  <si>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rFont val="Arial Narrow"/>
        <family val="2"/>
      </rPr>
      <t xml:space="preserve">Hallazgo 5. Avalúo de terrenos. </t>
    </r>
    <r>
      <rPr>
        <sz val="1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</si>
  <si>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r>
      <rPr>
        <b/>
        <sz val="11"/>
        <rFont val="Arial Narrow"/>
        <family val="2"/>
      </rPr>
      <t xml:space="preserve">Hallazgo 6. Asignación Subsidio Integral de Reforma Agraria - SIRA.  </t>
    </r>
    <r>
      <rPr>
        <sz val="1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rFont val="Arial Narrow"/>
        <family val="2"/>
      </rPr>
      <t>Unidad Agrícola Familiar - UAF Diamante y Maracaibo</t>
    </r>
    <r>
      <rPr>
        <sz val="11"/>
        <rFont val="Arial Narrow"/>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</si>
  <si>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debilidades en aspectos de gestión documental, en especial, en lo referente a la falta de la tabla de contenido de los expedientes, entre ellos: los Almendros, los Naranjos y Bella Vista, lo cual no permite una consulta ágil de los mismos dentro del expediente.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 expedientes de adjudicación de subsidios SIRA,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</si>
  <si>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rFont val="Arial Narrow"/>
        <family val="2"/>
      </rPr>
      <t xml:space="preserve">Hallazgo 23. Acceso y accesibilidad a personas con discapacidad. </t>
    </r>
    <r>
      <rPr>
        <sz val="1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</si>
  <si>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</si>
  <si>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r>
      <rPr>
        <b/>
        <sz val="11"/>
        <rFont val="Arial Narrow"/>
        <family val="2"/>
      </rPr>
      <t xml:space="preserve">HALLAZGO 5. Identificación del universo – Aplicativo: Titulación de baldíos a persona natural. (ANT). </t>
    </r>
    <r>
      <rPr>
        <sz val="11"/>
        <rFont val="Arial Narrow"/>
        <family val="2"/>
      </rPr>
      <t>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</si>
  <si>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t>Intervenir progresivamente los expedientes de rezago identificados por parte del equipo de gestión documental que permitan establecer la situación jurídica y técnica real de cada caso y poder establecer las acciones a realizar</t>
  </si>
  <si>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t>
    </r>
    <r>
      <rPr>
        <b/>
        <sz val="11"/>
        <rFont val="Arial Narrow"/>
        <family val="2"/>
      </rPr>
      <t>SABANAS COMUNALES DE 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</si>
  <si>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t>
    </r>
    <r>
      <rPr>
        <b/>
        <sz val="11"/>
        <rFont val="Arial Narrow"/>
        <family val="2"/>
      </rPr>
      <t>HUMEDAL EL JARDIN,</t>
    </r>
    <r>
      <rPr>
        <sz val="11"/>
        <rFont val="Arial Narrow"/>
        <family val="2"/>
      </rPr>
      <t xml:space="preserve"> SABANAS COMUNALES EL VECIA, </t>
    </r>
    <r>
      <rPr>
        <b/>
        <sz val="11"/>
        <rFont val="Arial Narrow"/>
        <family val="2"/>
      </rPr>
      <t>SABANAS COMUNALES DE MIRAMAR DE GUANAPALO</t>
    </r>
    <r>
      <rPr>
        <sz val="11"/>
        <rFont val="Arial Narrow"/>
        <family val="2"/>
      </rPr>
      <t xml:space="preserve">,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</si>
  <si>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t>
    </r>
    <r>
      <rPr>
        <b/>
        <sz val="11"/>
        <rFont val="Arial Narrow"/>
        <family val="2"/>
      </rPr>
      <t>LA VEGA ARRIBA</t>
    </r>
    <r>
      <rPr>
        <sz val="11"/>
        <rFont val="Arial Narrow"/>
        <family val="2"/>
      </rPr>
      <t xml:space="preserve">,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</si>
  <si>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t xml:space="preserve">Elaborar una base de sujetos procesales de los casos con decisión final con el fin de identificar las tareas y acciones de notificación por caso teniendo en cuenta su nivel de complejidad.  </t>
  </si>
  <si>
    <r>
      <rPr>
        <b/>
        <sz val="11"/>
        <rFont val="Arial Narrow"/>
        <family val="2"/>
      </rPr>
      <t>HALLAZGO 9. Recuperación material de predios con finalización del proceso agrario de recuperación. (ANT).</t>
    </r>
    <r>
      <rPr>
        <sz val="11"/>
        <rFont val="Arial Narrow"/>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Narrow"/>
        <family val="2"/>
      </rPr>
      <t xml:space="preserve">Tabla No. 23 - Predios con proceso de recuperación de baldíos indebidamente ocupados finalizados sin recuperación material, </t>
    </r>
    <r>
      <rPr>
        <sz val="11"/>
        <rFont val="Arial Narrow"/>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</si>
  <si>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t>Adelantar las gestiones necesarias tendientes a recuperar o regularizar la situación de los predios baldíos ubicados en las Islas, con resolución que resuelve el proceso agrario de recuperación, en firme.</t>
  </si>
  <si>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u/>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u/>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</si>
  <si>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t>Solicitar el valor catastral que registra en el IGAC y Catastros descentralizados, de los bienes ingresados que no tienen un valor establecido.</t>
  </si>
  <si>
    <r>
      <rPr>
        <b/>
        <sz val="11"/>
        <rFont val="Arial Narrow"/>
        <family val="2"/>
      </rPr>
      <t xml:space="preserve">Hallazgo 1. Identificación de beneficiarios del Fondo de Tierras para la Reforma Rural Integral  </t>
    </r>
    <r>
      <rPr>
        <sz val="11"/>
        <rFont val="Arial Narrow"/>
        <family val="2"/>
      </rPr>
      <t xml:space="preserve">El artículo 11 del Decreto Ley 902 de 2017, crea el Registro de Sujetos de Ordenamiento -RESO- como un instrumento de planeación y de ejecución gradual de la política pública, bajo el principio de reserva de lo posible, a fin de que el acceso y la formalización de tierras se adelanten de manera progresiva. Adicionalmente, establece que este, se constituye en la herramienta para identificar a los beneficiarios del Fondo de Tierras para la Reforma Rural Integral. 
En este mismo sentido, el artículo 12 reitera que el RESO será la herramienta para identificar a los beneficiarios del Fondo de Tierras para la Reforma Rural Integral al que hace referencia el artículo 18 y que los registros deben ser clasificados por departamentos y municipios, y a su interior, jerarquizados de mayor a menor puntaje según las condiciones de asignación de puntos. 
El artículo 20 del Decreto Ley 902 de 2017, señala que la prioridad en la asignación de derechos sobre las tierras que conforman la subcuenta de acceso para población campesina, comunidades, familias y asociaciones rurales del Fondo de Tierras para la Reforma Rural Integral deberá respetar un estricto orden de priorización, de forma que las personas que presenten mayores condiciones de vulnerabilidad económica y social, y que por consiguiente hayan obtenido mayores puntajes en el RESO, recibirán tierra en primer lugar, y solo se podrá asignar derechos a personas de menores condiciones de vulnerabilidad y menores puntajes cuando en la respectiva zona seleccionada ya se haya atendido la demanda de los primeros. Así mismo, que en los casos en los que el RESO opere en zonas no focalizadas deberá atenderse la priorización y asignación de puntos establecida para el respectivo municipio.
Finalmente, el artículo 25 del Decreto Ley 902 de 2017, establece respecto de los bienes baldíos adjudicables que ingresen al Fondo en calidad de reservados en los términos allí señalados, que su destinación a los programas de acceso se debe realizar conforme a las reglas de adjudicación del RESO.
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r>
      <rPr>
        <b/>
        <sz val="11"/>
        <rFont val="Arial Narrow"/>
        <family val="2"/>
      </rPr>
      <t xml:space="preserve">Respuesta de la Agencia Nacional de Tierras </t>
    </r>
    <r>
      <rPr>
        <sz val="11"/>
        <rFont val="Arial Narrow"/>
        <family val="2"/>
      </rPr>
      <t xml:space="preserve">
La ANT centra su argumentación en que no es posible afirmar que el deber de inmediata inscripción al RESO contenido en la parte considerativa de Decreto Ley 902 de 2017, sea una norma de carácter superior por tanto no posee carácter jurídico vinculante y por ende la reglamentación y funcionamiento del RESO se encuentra sometido a las disposiciones que contiene concretamente el artículo 11 del Decreto Ley 902 de 2017. 
Una vez analizada la respuesta, la CGR acepta los argumentos esbozados por el sujeto de control, en lo referente a que el artículo 11 del Decreto Ley 902 de 2017, que crea el Registro de Sujetos de Ordenamiento –RESO, lo señala expresamente – como un instrumento de planeación y de ejecución gradual de la política pública, bajo el principio de reserva de lo posible.
Sin embargo, respecto de los demás criterios normativos evaluados, es claro que existe la obligación de la ANT de utilizar el RESO como herramienta para identificar a los beneficiarios del Fondo de Tierras para la Reforma Rural Integral, esta obligación se desprende claramente de al menos 4 criterios de evaluación citados por la CGR (artículos 11, 12, 20 y 25 del Decreto Ley 902 de 2017). 
Frente a este aspecto, la ANT afirma respecto a las 960 adjudicaciones de baldíos a persona natural en Ovejas, que no todas las solicitudes son valoradas e ingresadas al Registro de Sujetos de Ordenamiento -RESO, pues para el caso concreto, de las 960 adjudicaciones, 444 fueron tramitadas bajo el régimen del Decreto Ley 902 de 2017 y 516 bajo el régimen de la Ley 160 de 1994, lo que trae como consecuencia que sólo las solicitudes del régimen del Decreto Ley 902 de 2017 fueran valoradas e ingresadas en el Registro de Sujetos de Ordenamiento RESO. Lo anterior en tanto que bajo el régimen de la Ley 160 de 1994 se requiere ser sujeto de reforma agraria y no sujeto de ordenamiento.
La CGR no comparte esta explicación por cuanto, si ello fuera así, las 516 adjudicaciones que se realizaron bajo el régimen de la Ley 160 de 1994, no deberían haberse realizado a través del Fondo, pues tal y como lo señala el artículo 12 del Decreto Ley 902 de 2017, los beneficiarios del Fondo de Tierras son los sujetos de que tratan los artículos 4 y 5 del este decreto, es decir los que la ANT en su respuesta denomina sujetos de ordenamiento, por lo que estos, conforme al mismo artículo, deben ser identificados a través del RESO. 
Adicionalmente, se revisa el anexo enviado por la ANT donde soporta su afirmación, encontrando 1402 registros que no corresponden con las 960 adjudicaciones señaladas en la respuesta, ni se demuestra que los 444 casos que la ANT afirma haber adjudicado bajo el régimen del Decreto Ley 902 de 2017 se hayan realizado con el cumplimiento previo de la inscripción en el RESO.  
En cuanto a lo señalado por la CGR frente a las 1021 adjudicaciones realizadas a través de la subcuenta de población campesina, en las que solo 852 corresponden a sujetos de ordenamiento inscritos en el RESO, la ANT no responde nada, centrando su repuesta solo en el caso de Ovejas, razón por la cual la observación se mantiene en este aspecto. 
En conclusión, la CGR retira lo relacionado con el criterio de evaluación utilizado de la parte considerativa del Decreto 902 de 2017, se mantiene la observación y se configura el hallazgo en todo lo demás.  
</t>
    </r>
  </si>
  <si>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</si>
  <si>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</si>
  <si>
    <r>
      <rPr>
        <b/>
        <sz val="11"/>
        <rFont val="Arial Narrow"/>
        <family val="2"/>
      </rPr>
      <t xml:space="preserve">Hallazgo 8. Deficiencias en supervisión de convenios (Presunto alcance disciplinario 1)  </t>
    </r>
    <r>
      <rPr>
        <sz val="11"/>
        <rFont val="Arial Narrow"/>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</si>
  <si>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</si>
  <si>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</si>
  <si>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 xml:space="preserve">La estructura de los documentos de formulación y consolidación del POSPR del municipio de Ovejas no contempla de manera directa un punto sobre enfoque de género </t>
  </si>
  <si>
    <r>
      <rPr>
        <b/>
        <sz val="11"/>
        <rFont val="Arial Narrow"/>
        <family val="2"/>
      </rPr>
      <t xml:space="preserve">Hallazgo 11. Tiempo en la ejecución del Barrido predial. </t>
    </r>
    <r>
      <rPr>
        <sz val="11"/>
        <rFont val="Arial Narrow"/>
        <family val="2"/>
      </rPr>
      <t>El POSPR del municipio de Ovejas, estableció once unidades de intervención territorial (UIT), las cuales corresponden a los corregimientos establecidos en el Esquema de Ordenamiento Territorial (EOT) y que fueron validados comunitariamente en el marco de la formulación del POSPR.
En la fase de formulación de POSP de Ovejas, se realizó el alistamiento y la caracterización de la tenencia, donde se identificaron las situaciones jurídicas de la tierra en las 11 UIT intervenidas, se elaboró y aprobó la Resolución 1819 de 2018 de fecha 28 de mayo de 2018, la cual da el cierre a esta etapa y ordenó a la Oficina de Instrumentos Públicos de Corozal – Sucre, la inscripción por publicidad, del inicio al procedimiento único de ordenamiento social de la propiedad rural en el Municipio de Ovejas, conforme a lo enunciado en el artículo 40 del Decreto Ley 902 de 2017 y el artículo 1, parágrafo 2 de la Resolución 108 de 2018, expedida por la ANT, en 312 Folios de Matricula inmobiliaria.
La fase de implementación inició el 29 de mayo de 2018, encontrándose en ejecución y la cual se está desarrollando en dos etapas: 
a. La etapa administrativa del Procedimiento Único de Ordenamiento Social de la Propiedad Rural, donde ya se realizó la formación de los expedientes, se entregó el informe técnico jurídico preliminar (diciembre de 2018) y se realizó el registro de Sujetos de Ordenamiento Social de la Propiedad, se encuentra en ejecución el barrido predial masivo en escala en algunas UIT focalizadas y la corrección administrativa de área y linderos, actas de colindancia,
b. La etapa de la implementación de la ejecución se inició con las actualizaciones posbarrido y las actuaciones administrativas encaminadas a ejecutar los asuntos señalados en el artículo 58 del Decreto Ley 902 de 2017, y de esa forma tomar las decisiones por parte de la ANT en materia de ordenamiento social de la propiedad rural a que haya lugar. 
Conforme al artículo 28 de la Resolución 740 de 2017, en la planeación del barrido predial de la etapa de implementación se debe programar las visitas predio a predio sin exceder de cinco (5) meses para haber finalizado la última visita, si aún existen inmuebles que no hayan sido visitados, se podrá actualizar el Plan de Ordenamiento Social de la Propiedad frente a los inmuebles ya visitados, para dar inicio a la fase de ejecución sobre ellos, sin perjuicio de que continúe el barrido de los restantes. 
La Resolución 4275 de 2019 actualiza el POSP e imparte otras orientaciones, estableciendo que la actualización de las UIT del POSP de Ovejas, se deben dejar como anexo técnico y hacen parte integral del mismo. 
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(Tabla 11, anexo a la POSP de Ovejas):  (</t>
    </r>
    <r>
      <rPr>
        <b/>
        <sz val="11"/>
        <rFont val="Arial Narrow"/>
        <family val="2"/>
      </rPr>
      <t xml:space="preserve">Tabla 11, anexo a la POSP de Ovejas): </t>
    </r>
    <r>
      <rPr>
        <sz val="11"/>
        <rFont val="Arial Narrow"/>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r>
      <rPr>
        <b/>
        <sz val="11"/>
        <rFont val="Arial Narrow"/>
        <family val="2"/>
      </rPr>
      <t>Respuesta de la Agencia Nacional de Tierras</t>
    </r>
    <r>
      <rPr>
        <sz val="11"/>
        <rFont val="Arial Narrow"/>
        <family val="2"/>
      </rPr>
      <t xml:space="preserve">
“…Ante lo cual es pertinente aclarar que el cronograma descrito corresponde a la fase de barrido predial y visita predio a predio que para el caso de Ovejas finalizó en el mes de noviembre del 2018, es decir, dos meses después de lo previsto. Si lo antes dicho se analiza desde una perceptiva de gestión de proceso, tendríamos que poner sobre la balanza las diferentes vicisitudes que se presentaron en el marco de la operación de barrido: Se requirió tiempo y esfuerzo en la marcha para analizar, diseñar y madurar las diversas aplicaciones necesarias para la funcionabilidad e interoperatividad en los procesos de captura, almacenamiento y procesamiento de información de la etapa de barrido, tal y como lo precisó el CONPES de catastro multipropósito en los siguientes términos: “El levantamiento catastral multipropósito en todo el país es una intervención ambiciosa como política pública, que significa una evolución hacia la adopción de un nuevo modelo catastral basado en los más altos estándares y buenas prácticas internacionales en temas cartográficos, tecnológicos, de interoperabilidad, de formación, actualización y conservación catastral.
Dado que la implementación de esta política tiene un alto grado de complejidad debido, entre otros factores, a su dimensión y a la necesidad de articulación entre distintas entidades y niveles de gobierno, el seguimiento y la evaluación de sus resultados serán una prioridad.
Este piloto permitirá contar con un laboratorio de soporte de la implementación de la política, que hará posible calibrar costos, tiempos, y condiciones técnicas (metodologías y tecnologías), además de poner a prueba el modelo operativo de tercerización y delegación, así como el procedimiento de barrido predial masivo, entre otros aspectos. El piloto servirá, a su vez, para ajustar y planificar las metodologías, instrumentos y operativos de campo para el escalamiento del proceso a nivel nacional”.
La consecución del insumo cartográfico implicó sobrellevar condiciones de operación emergentes como las meteorológicas, la temporalidad y calidad de las aerofotografías.
La transición a la medición por foto-identificación (método indirecto y mixto) después de llevar aproximadamente un 40% del proceso por método directo (topografía) implicó un cambio de paradigma, pues se había planificado usar en la mayoría del territorio métodos directos…”
</t>
    </r>
    <r>
      <rPr>
        <b/>
        <sz val="11"/>
        <rFont val="Arial Narrow"/>
        <family val="2"/>
      </rPr>
      <t>Análisis de Respuesta</t>
    </r>
    <r>
      <rPr>
        <sz val="11"/>
        <rFont val="Arial Narrow"/>
        <family val="2"/>
      </rPr>
      <t xml:space="preserve">
Si bien es cierto que el POSPR de Ovejas se encuentra como piloto para el Catastro Multipropósito, “que hará posible calibrar costos, tiempos, y condiciones técnicas” el BPM realizado en las UIT, donde se puso en práctica la metodología propuesta por USAID, no alcanzó el objetivo pues en las actualizaciones de la UIT para justificar la actualización de los predios se informa que  “En diciembre de 2018, el operador del barrido predial realizó la primera entrega de información recabada y procesada, a entidades involucradas en el programa de Catastro Multipropósito. Al momento de las presentes actualizaciones, el operador continúa entregando información agronómica y recogiendo pruebas en campo por lo que la etapa del barrido predial aún no ha finalizado.” Texto que corrobra que lo entregado en diciembre del 2018 es un preliminar del Barrido predial y no como lo enuncia la entidad en su respuesta que el barrido predial de Ovejas “finalizó en el mes de noviembre del 2018”
Situación que resulta improcedente para esta etapa pues si bien es cierto se realizó el BMP en las 11 UIT del Municipio de Ovejas el mismo no fue entregado en el tiempo establecido.
Además, esta situación se debió dejar registrada en el documento lecciones aprendidas y buenas prácticas y así poder ampliar los tiempos de levantamiento del BPM.
Por lo tanto, se mantiene la observación configurándose como Hallazgo.
</t>
    </r>
  </si>
  <si>
    <t>El seguimiento al cronograma de la implementación del POSPR se realizaba en diferentes instancias y no se centralizaba en un mismo documento para la toma de decisiones.</t>
  </si>
  <si>
    <t xml:space="preserve">Generar espacios de comunicación con otras entidades públicas para revisar la posibilidad de la suscripción de convenios para el acceso a bases de datos que permitan completar la información del FISO - RESO.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</si>
  <si>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</si>
  <si>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</si>
  <si>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</si>
  <si>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</si>
  <si>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</si>
  <si>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En el marco del convenio 582 de 2016, suscrito entre la UAEGRTD y la ANT se realizaran reuniones conjuntas donde se deriven acciones puntuales y compromisos que mejoren la articulación en el marco del convenio 582 de 2016.</t>
  </si>
  <si>
    <t xml:space="preserve">Diseñar piezas gráficas que apoyen el proceso de capacitación de FISO con enfoque de género. Estas piezas están dirigidas a público interno. </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</si>
  <si>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</si>
  <si>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r>
      <rPr>
        <b/>
        <sz val="11"/>
        <rFont val="Arial Narrow"/>
        <family val="2"/>
      </rPr>
      <t>Hallazgo 1 -2018. Gestión arrendamiento operativo (A1) (F1) (D1) :</t>
    </r>
    <r>
      <rPr>
        <sz val="11"/>
        <rFont val="Arial Narrow"/>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</si>
  <si>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rPr>
        <b/>
        <sz val="11"/>
        <rFont val="Arial Narrow"/>
        <family val="2"/>
      </rPr>
      <t xml:space="preserve">Hallazgo 4. Conciliación Cuentas Reciprocas (A4):  </t>
    </r>
    <r>
      <rPr>
        <sz val="11"/>
        <rFont val="Arial Narrow"/>
        <family val="2"/>
      </rPr>
      <t>Evaluada la conciliación de saldos de la cuenta 572080 Recaudos entre la ANT y la Unidad del Tesoro, a diciembre 31 de 2018, se evidenció subestimación por $19.253.132, debido a que las entidades prestadoras de salud no enviaron oportunamente los soportes a la Agencia, correspondientes a los reintegros de las incapacidades de los funcionarios.</t>
    </r>
  </si>
  <si>
    <r>
      <t xml:space="preserve">Hallazgo 14. Convenio de Cooperación Internacional 112 de 1016 (A14) (D6)
</t>
    </r>
    <r>
      <rPr>
        <sz val="11"/>
        <rFont val="Arial Narrow"/>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rFont val="Arial Narrow"/>
        <family val="2"/>
      </rPr>
      <t xml:space="preserve">
</t>
    </r>
  </si>
  <si>
    <r>
      <t xml:space="preserve">Hallazgo 15. Convenio Interadministrativo No. 850 de 2017 suscrito con la FAO (A15) (D7)  </t>
    </r>
    <r>
      <rPr>
        <sz val="11"/>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</si>
  <si>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rPr>
        <b/>
        <sz val="11"/>
        <rFont val="Arial Narrow"/>
        <family val="2"/>
      </rPr>
      <t xml:space="preserve">Hallazgo 16. Convenio Interadministrativo No. 875 de 2017 suscrito con la FAO (A16) (D8)  </t>
    </r>
    <r>
      <rPr>
        <sz val="11"/>
        <rFont val="Arial Narrow"/>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t>
    </r>
  </si>
  <si>
    <r>
      <rPr>
        <b/>
        <sz val="11"/>
        <rFont val="Arial Narrow"/>
        <family val="2"/>
      </rPr>
      <t xml:space="preserve">Hallazgo 17. Convenio Interadministrativo No. 361 de 2016 suscrito con la FAO (A17) (D9)  </t>
    </r>
    <r>
      <rPr>
        <sz val="11"/>
        <rFont val="Arial Narrow"/>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</si>
  <si>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r>
      <t xml:space="preserve">Hallazgo 29. Predio “Mediecito La Selva – Cauca” (A29) (D19)  </t>
    </r>
    <r>
      <rPr>
        <sz val="1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</si>
  <si>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</si>
  <si>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rFont val="Arial Narrow"/>
        <family val="2"/>
      </rPr>
      <t xml:space="preserve">Hallazgo 1. Legalización recursos entregados en administración.  </t>
    </r>
    <r>
      <rPr>
        <sz val="11"/>
        <rFont val="Arial Narrow"/>
        <family val="2"/>
      </rPr>
      <t xml:space="preserve"> En desarrollo de la auditoría financiera, 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b/>
        <sz val="11"/>
        <rFont val="Arial Narrow"/>
        <family val="2"/>
      </rPr>
      <t>Convenios finalizados a diciembre de 2019, sin legalización de los recursos entregados</t>
    </r>
    <r>
      <rPr>
        <sz val="11"/>
        <rFont val="Arial Narrow"/>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Lo anterior originado en que los cooperantes no han realizado las legalizaciones oportunamente y los supervisores no han exigido el cumplimiento de esta obligación; situación que sobrestima la subcuenta 190801 Recursos entregados en administración, por valor $1.569.758.741, subestima los gastos y por ende sobrestima la subcuenta 310506 Capital fiscal.</t>
    </r>
  </si>
  <si>
    <r>
      <t xml:space="preserve">HALLAZGO 2.3.1. Zonas de Reserva Campesina y Planes de desarrollo sostenible (ANT) </t>
    </r>
    <r>
      <rPr>
        <sz val="1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</si>
  <si>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rFont val="Arial Narrow"/>
        <family val="2"/>
      </rPr>
      <t xml:space="preserve">Hallazgo 11. Principio de especialización presupuestal. </t>
    </r>
    <r>
      <rPr>
        <sz val="1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</si>
  <si>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rFont val="Arial Narrow"/>
        <family val="2"/>
      </rPr>
      <t>Hallazgo 1. Protección y seguridad jurídica de las tierras y territorios ocupados o poseídos ancestralmente y/o tradicionalmente por los pueblos indígenas.</t>
    </r>
    <r>
      <rPr>
        <sz val="1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</si>
  <si>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rFont val="Arial Narrow"/>
        <family val="2"/>
      </rPr>
      <t>Hallazgo 9. Priorización y focalización para la constitución, ampliación, saneamiento o reestructuración de resguardos indígenas.</t>
    </r>
    <r>
      <rPr>
        <sz val="11"/>
        <rFont val="Arial Narrow"/>
        <family val="2"/>
      </rPr>
      <t xml:space="preserve"> De conformidad con la información suministrada por la Agencia Nacional de Tierras, existen en la actualidad 953 solicitudes de constitución, ampliación, saneamiento o reestructuración de resguardos indígenas, sin que se hayan definido de manera formal los criterios de priorización para su atención en plazos determinables y con la eficacia requerida.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</si>
  <si>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r>
      <rPr>
        <b/>
        <sz val="11"/>
        <rFont val="Arial Narrow"/>
        <family val="2"/>
      </rPr>
      <t>Hallazgo 8. Registro de predios Fondo de Tierras para la Reforma Rural Integral.</t>
    </r>
    <r>
      <rPr>
        <sz val="1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</si>
  <si>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rFont val="Calibri"/>
        <family val="2"/>
        <scheme val="minor"/>
      </rPr>
      <t>HALLAZGO No. 1. Adquisición de predios (A, D1).</t>
    </r>
    <r>
      <rPr>
        <sz val="11"/>
        <rFont val="Calibri"/>
        <family val="2"/>
        <scheme val="minor"/>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t>
    </r>
  </si>
  <si>
    <r>
      <rPr>
        <b/>
        <sz val="11"/>
        <rFont val="Calibri"/>
        <family val="2"/>
        <scheme val="minor"/>
      </rPr>
      <t xml:space="preserve">HALLAZGO No. 1. Adquisición de predios (A, D1). </t>
    </r>
    <r>
      <rPr>
        <sz val="11"/>
        <rFont val="Calibri"/>
        <family val="2"/>
        <scheme val="minor"/>
      </rPr>
      <t xml:space="preserve"> Revisada la información entregada por parte de la Agencia Nacional de Tierras, se pudo verificar que para la vigencia 2019 se suscribieron y registraron dos (2) escrituras públicas de compraventa, para el año 2020 se cuenta con tres (3) escritura públicas de compraventa registradas y dos (2) escrituras públicas restantes se registran en el</t>
    </r>
  </si>
  <si>
    <r>
      <rPr>
        <b/>
        <sz val="11"/>
        <rFont val="Calibri"/>
        <family val="2"/>
        <scheme val="minor"/>
      </rPr>
      <t xml:space="preserve">HALLAZGO No. 2. Cumplimiento Programa (I.P.) </t>
    </r>
    <r>
      <rPr>
        <sz val="11"/>
        <rFont val="Calibri"/>
        <family val="2"/>
        <scheme val="minor"/>
      </rPr>
      <t xml:space="preserve"> En la ejecución del programa de legalización de tierras y fomento al desarrollo rural para comunidades indígenas a nivel nacional (vigencias 2019 y 2020)” ejecutado por la Agencia Nacional de Tierras- ANT. Al contrastar los productos definidos, así como las comunidades determinadas en la focalización de los recursos para el departamento del C</t>
    </r>
  </si>
  <si>
    <r>
      <rPr>
        <b/>
        <sz val="11"/>
        <rFont val="Calibri"/>
        <family val="2"/>
        <scheme val="minor"/>
      </rPr>
      <t xml:space="preserve">HALLAZGO No. 3. Diferencia de áreas sin resolución del IGAC. (A, D3). </t>
    </r>
    <r>
      <rPr>
        <sz val="11"/>
        <rFont val="Calibri"/>
        <family val="2"/>
        <scheme val="minor"/>
      </rPr>
      <t xml:space="preserve"> Una vez revisada la documentación correspondiente a los predios adquiridos en el Departamento del Cauca: El Congo (El Tambo), La Llanada (Silvia), La Esmeralda (Santander de Quilichao), La Esmeralda (Totoro) se observa diferencia en áreas de la consulta catastral, escritura pública, certificado de tradición y el plano</t>
    </r>
  </si>
  <si>
    <r>
      <rPr>
        <b/>
        <sz val="11"/>
        <rFont val="Calibri"/>
        <family val="2"/>
        <scheme val="minor"/>
      </rPr>
      <t xml:space="preserve">HALLAZGO No. 4. Falta de estudios Agronómico y/o Antropológico, socioeconómicos y de Tenencia de Tierras. (A, D3). </t>
    </r>
    <r>
      <rPr>
        <sz val="11"/>
        <rFont val="Calibri"/>
        <family val="2"/>
        <scheme val="minor"/>
      </rPr>
      <t xml:space="preserve"> Revisando la información enviada mediante radicado 20215000707381 por la ANT, se constata que en los predios adquiridos en el Departamento del Cauca: (El Congo (El Tambo), La Pirinola (Santander de Quilichao), Corralitos (Purace), Mata de Apuros (El Tambo) La Llanada (Silvi</t>
    </r>
  </si>
  <si>
    <r>
      <rPr>
        <b/>
        <sz val="11"/>
        <rFont val="Calibri"/>
        <family val="2"/>
        <scheme val="minor"/>
      </rPr>
      <t>HALLAZGO No. 5. Falta de estudios de acotamiento de ronda hídrica. (A, D4).</t>
    </r>
    <r>
      <rPr>
        <sz val="11"/>
        <rFont val="Calibri"/>
        <family val="2"/>
        <scheme val="minor"/>
      </rPr>
      <t xml:space="preserve">  En los documentos aportados por la ANT no existe estudios de acotamiento en los predios adquiridos (El Congo (El Tambo), La Pirinola (Santander de Quilichao), Corralitos (Puracé), Mata de Apuros (El Tambo), La Llanada (Silvio), La Esmeralda (Santander de Quilichao), La Esmeralda (Totoró) lo que no permite clasif</t>
    </r>
  </si>
  <si>
    <t xml:space="preserve">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
</t>
  </si>
  <si>
    <t xml:space="preserve">Capacitación y socialización a los colaboradores de los equipos de Compras y Adjudicaciones Especiales y Zonas Focalizadas-Subsidios, sobre directrices de la gestión documental y archivo.
</t>
  </si>
  <si>
    <r>
      <t>Realizar informe de avance</t>
    </r>
    <r>
      <rPr>
        <b/>
        <sz val="11"/>
        <rFont val="Arial Narrow"/>
        <family val="2"/>
      </rPr>
      <t xml:space="preserve"> sobre los predios ofertados conforme a las etapas del proceso de compra.</t>
    </r>
  </si>
  <si>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</si>
  <si>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r>
      <t xml:space="preserve">Intervenir documentalmente  </t>
    </r>
    <r>
      <rPr>
        <b/>
        <sz val="11"/>
        <rFont val="Arial Narrow"/>
        <family val="2"/>
      </rPr>
      <t xml:space="preserve">expedientes físicos </t>
    </r>
    <r>
      <rPr>
        <sz val="11"/>
        <rFont val="Arial Narrow"/>
        <family val="2"/>
      </rPr>
      <t xml:space="preserve">de rezago para identificar el estado actual y </t>
    </r>
    <r>
      <rPr>
        <b/>
        <sz val="11"/>
        <rFont val="Arial Narrow"/>
        <family val="2"/>
      </rPr>
      <t>frente a aquellos que cuenten con decisión final, determinar la actuación pendiente y adelantarla de manera prioritaria para archivar</t>
    </r>
    <r>
      <rPr>
        <sz val="11"/>
        <rFont val="Arial Narrow"/>
        <family val="2"/>
      </rPr>
      <t xml:space="preserve"> los casos sin que sigan reportándose como casos abiertos.
Con la información física revisada, se deberá alimentar la base de procesos agrarios en construcción</t>
    </r>
  </si>
  <si>
    <t xml:space="preserve">Ejecutar las jornadas comunitarias contempladas en las guías de participación y enfoques diferenciales para el modelo de atención por oferta, que desarrollan los criterios de participación y enfoque diferencial del Decreto Ley 902 </t>
  </si>
  <si>
    <t>Listados de asistencia y memorias de la actividad.</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</si>
  <si>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</si>
  <si>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Incluir dentro de los Comités Técnicos Operativos de los convenios el seguimiento bimensual al cronograma de implementación de los POSPR y la toma de decisiones 
</t>
  </si>
  <si>
    <t xml:space="preserve">Generar  acercamiento para la programación de reuniones con otras entidades públicas a efectos de verificar la información que contienen en sus bases de datos y la posibilidad de convenios para el acceso a dichos datos.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</si>
  <si>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</si>
  <si>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Capacitación a los socios sobre la ruta de asignación de derechos de uso en sabanas y playones comunales
</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</si>
  <si>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</si>
  <si>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Elaborar la ficha técnica del indicador para el reporte del numero de servidores públicos, contratistas y colaboradores capacitados en FISO con enfoque de género.</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</si>
  <si>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</si>
  <si>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Revisar el instructivo para analizar  los criterios de priorización y  estudiar la posibilidad o no de ponderación.
</t>
  </si>
  <si>
    <r>
      <t xml:space="preserve">INCODER. </t>
    </r>
    <r>
      <rPr>
        <b/>
        <sz val="11"/>
        <color indexed="8"/>
        <rFont val="Arial Narrow"/>
        <family val="2"/>
      </rPr>
      <t xml:space="preserve">ACES  Adquisición de Tierras CI Cauca: </t>
    </r>
    <r>
      <rPr>
        <sz val="11"/>
        <color indexed="8"/>
        <rFont val="Arial Narrow"/>
        <family val="2"/>
      </rPr>
      <t xml:space="preserve">
Auditoría al proyecto de Adquisición de Tierras a Comunidades Indígenas del Cauca - Decreto 982 de 1999. Vigencia Fiscal 2012.</t>
    </r>
  </si>
  <si>
    <r>
      <t xml:space="preserve">INCODER. </t>
    </r>
    <r>
      <rPr>
        <b/>
        <sz val="11"/>
        <color indexed="8"/>
        <rFont val="Arial Narrow"/>
        <family val="2"/>
      </rPr>
      <t>ACES</t>
    </r>
    <r>
      <rPr>
        <sz val="11"/>
        <color indexed="8"/>
        <rFont val="Arial Narrow"/>
        <family val="2"/>
      </rPr>
      <t xml:space="preserve"> </t>
    </r>
    <r>
      <rPr>
        <b/>
        <sz val="11"/>
        <color indexed="8"/>
        <rFont val="Arial Narrow"/>
        <family val="2"/>
      </rPr>
      <t xml:space="preserve"> Altillanura</t>
    </r>
    <r>
      <rPr>
        <sz val="11"/>
        <color indexed="8"/>
        <rFont val="Arial Narrow"/>
        <family val="2"/>
      </rPr>
      <t>:
Actuación Especial sobre la Acumulación Irregular de Predios Báldios en la Altillanura Colombiana. Vigencia Fiscal 2012.</t>
    </r>
  </si>
  <si>
    <r>
      <t>INCODER.</t>
    </r>
    <r>
      <rPr>
        <b/>
        <sz val="11"/>
        <color indexed="8"/>
        <rFont val="Arial Narrow"/>
        <family val="2"/>
      </rPr>
      <t xml:space="preserve"> ACES Administración de Baldíos:</t>
    </r>
    <r>
      <rPr>
        <sz val="11"/>
        <color indexed="8"/>
        <rFont val="Arial Narrow"/>
        <family val="2"/>
      </rPr>
      <t xml:space="preserve"> 
Actuación Especial sobre la políitca de Adminsitración de Baldíos y el cumplimiento de Metas en el Plan Nacional de Desarrollo y Atención de Denuncias sobre la Adjudicación y la Acumulación Irregular de Predios Baldíos en los Departamentos de Antioquia, Caquetá, Córdoba, meta y Vichada.</t>
    </r>
  </si>
  <si>
    <r>
      <t xml:space="preserve">INCODER. </t>
    </r>
    <r>
      <rPr>
        <b/>
        <sz val="11"/>
        <color theme="1"/>
        <rFont val="Arial Narrow"/>
        <family val="2"/>
      </rPr>
      <t>ACES URT:</t>
    </r>
    <r>
      <rPr>
        <sz val="11"/>
        <color theme="1"/>
        <rFont val="Arial Narrow"/>
        <family val="2"/>
      </rPr>
      <t xml:space="preserve">
Actuación Especial Política Pública: Unidad de Restitución de Tierras Despojadas y Abodanadas Nivel Central.  Vigencia Fiscal 2013.</t>
    </r>
  </si>
  <si>
    <r>
      <t>INCODER.</t>
    </r>
    <r>
      <rPr>
        <b/>
        <sz val="11"/>
        <color indexed="8"/>
        <rFont val="Arial Narrow"/>
        <family val="2"/>
      </rPr>
      <t xml:space="preserve"> ACES Administración de Baldíos:</t>
    </r>
    <r>
      <rPr>
        <sz val="11"/>
        <color indexed="8"/>
        <rFont val="Arial Narrow"/>
        <family val="2"/>
      </rPr>
      <t xml:space="preserve"> 
Actuación Especial sobre la políitca de Adminsitración de Baldíos y el cumplimiento de Metas en el Plan Nacional de Desarrollo y Atención de Denuncias sobre la Adjudicación y la Acumulación Irregular de Predios Baldíos en los Departamentos de Antioquia, Caquetá, Córdoba, meta y Vichada.  Vigencia Fiscal 2014.</t>
    </r>
  </si>
  <si>
    <r>
      <t xml:space="preserve">INCODER. </t>
    </r>
    <r>
      <rPr>
        <b/>
        <sz val="11"/>
        <color indexed="8"/>
        <rFont val="Arial Narrow"/>
        <family val="2"/>
      </rPr>
      <t>ACES - Étnias:</t>
    </r>
    <r>
      <rPr>
        <sz val="11"/>
        <color indexed="8"/>
        <rFont val="Arial Narrow"/>
        <family val="2"/>
      </rPr>
      <t xml:space="preserve">
Actuación Especial Políticas de Dotación y legalización de Tierras implementación de Proyectos Productivos y Fortalecimiento institucional Social y Cultural de las Comunidades Indígenas, negras y Afrocolombianas a cargo de la Dirección Técnica de Asuntos Étnicos del INCODER.  Vigencia Fiscal 2011-2015</t>
    </r>
  </si>
  <si>
    <r>
      <t>INCODER.</t>
    </r>
    <r>
      <rPr>
        <b/>
        <sz val="11"/>
        <color theme="1"/>
        <rFont val="Arial Narrow"/>
        <family val="2"/>
      </rPr>
      <t xml:space="preserve"> ACES Zona de Reserva Campesina:</t>
    </r>
    <r>
      <rPr>
        <sz val="11"/>
        <color theme="1"/>
        <rFont val="Arial Narrow"/>
        <family val="2"/>
      </rPr>
      <t xml:space="preserve">
Actuación Especial Políticas Zonas de Reservas Campesinas (ZRC) y Zonas de Desarrollo Empresarial (ZRE), Instrumentos de la Política de Desarrollo Rural.  Vigencia Fiscal 1997-2014.</t>
    </r>
  </si>
  <si>
    <r>
      <t>INCODER.</t>
    </r>
    <r>
      <rPr>
        <b/>
        <sz val="11"/>
        <color theme="1"/>
        <rFont val="Arial Narrow"/>
        <family val="2"/>
      </rPr>
      <t xml:space="preserve"> ACES  Casos de Acumulación:</t>
    </r>
    <r>
      <rPr>
        <sz val="11"/>
        <color theme="1"/>
        <rFont val="Arial Narrow"/>
        <family val="2"/>
      </rPr>
      <t xml:space="preserve">
Informe sobre (8) Casos de Acumulación de UAF - Denuncia Presentada por Wilson Neber Arias.  Vigencia Fiscal 2015.</t>
    </r>
  </si>
  <si>
    <r>
      <t xml:space="preserve">INCODER. </t>
    </r>
    <r>
      <rPr>
        <b/>
        <sz val="11"/>
        <color indexed="8"/>
        <rFont val="Arial Narrow"/>
        <family val="2"/>
      </rPr>
      <t xml:space="preserve">ACES PolíticaPública Restitución de Tierras:
</t>
    </r>
    <r>
      <rPr>
        <sz val="11"/>
        <color indexed="8"/>
        <rFont val="Arial Narrow"/>
        <family val="2"/>
      </rPr>
      <t>UAE de Gestión para la Restitución de Tierras Despojada, Vigencia 2014 - URT.</t>
    </r>
  </si>
  <si>
    <r>
      <t xml:space="preserve">INCODER. </t>
    </r>
    <r>
      <rPr>
        <b/>
        <sz val="11"/>
        <color indexed="8"/>
        <rFont val="Arial Narrow"/>
        <family val="2"/>
      </rPr>
      <t xml:space="preserve">ACES Curvaradó y  Jiguamiandó.
</t>
    </r>
  </si>
  <si>
    <t>Solicitar a la Comisión Nacional de Territorios Indígenas la inclusión de esta pretensión territorial dentro de su priorización.</t>
  </si>
  <si>
    <r>
      <t xml:space="preserve">INCODER. </t>
    </r>
    <r>
      <rPr>
        <b/>
        <sz val="11"/>
        <color indexed="8"/>
        <rFont val="Arial Narrow"/>
        <family val="2"/>
      </rPr>
      <t xml:space="preserve">ACES Mapiripán:
</t>
    </r>
    <r>
      <rPr>
        <sz val="11"/>
        <color indexed="8"/>
        <rFont val="Arial Narrow"/>
        <family val="2"/>
      </rPr>
      <t>Actuación Especial Estudio de caso: Despojo y abandono de tierras en el Municipio de Mapiripán - Meta.  Vigencia Fiscal 2012</t>
    </r>
  </si>
  <si>
    <t xml:space="preserve">Posibles deficiencias en la solicitud de ampliación del resguardo Caño - Jabon,  Comunidad Sikuani.  </t>
  </si>
  <si>
    <r>
      <rPr>
        <b/>
        <sz val="11"/>
        <color indexed="8"/>
        <rFont val="Arial Narrow"/>
        <family val="2"/>
      </rPr>
      <t xml:space="preserve">Hallazgo 13. </t>
    </r>
    <r>
      <rPr>
        <sz val="11"/>
        <color indexed="8"/>
        <rFont val="Arial Narrow"/>
        <family val="2"/>
      </rPr>
      <t>Solicitud de Ampliación del Resguardo Caño Jabón- Comunidad Sikuani, Mapiripán (Meta). INCODER.  El gobernador de la comunidad Sikuani Caño Jabón solicita el  09/05/1995 al extinto INCORA hoy INCODER, la ampliación de su resguardo, ya que esos territoríos han sido utilizados por elllospara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príorizada por la Mesa de Concertación (Decreto 2164/1995).  En respuesta no es de buen recibo para este órgano de control, teniendo en cuenta que han pasado 19 años sin que se atienda de manera efectiva la necesidad de territorios de esta comunidad.</t>
    </r>
  </si>
  <si>
    <r>
      <rPr>
        <b/>
        <sz val="11"/>
        <color indexed="8"/>
        <rFont val="Arial Narrow"/>
        <family val="2"/>
      </rPr>
      <t xml:space="preserve">Hallazgo 13. </t>
    </r>
    <r>
      <rPr>
        <sz val="11"/>
        <color indexed="8"/>
        <rFont val="Arial Narrow"/>
        <family val="2"/>
      </rPr>
      <t>Solicitud de Ampliación del Resguardo Caño Jabón- Comunidad Sikuani, Mapiripán (Meta). INCODER.El gobernador de la comunidad Sikuani Caño Jabón solicita el  09/05/1995 al extinto INCORA hoy INCODER, la ampliación de su resguardo, ya que esos territoríos han sido utilizados por elllospara labores de caza, agricultura y subsistencia en general, manifestando que la ampliación del territorio garantizaría a la comunidad un desarrollo socio económico acorde con las necesidades de una población que se ha triplicado desde la época en que se constituyó el resguardo.
Al respecto el INCODER manifiesta en su respuesta, que esta solicitud ha sido príorizada por la Mesa de Concertación (Decreto 2164/1995).  En respuesta no es de buen recibo para este órgano de control, teniendo en cuenta que han pasado 19 años sin que se atienda de manera efectiva la necesidad de territorios de esta comunidad.</t>
    </r>
  </si>
  <si>
    <t xml:space="preserve">Se puso en conocimiento de la secretaría de la CNTI la matriz de solicitudes de Constitución Ampliación y Saneamiento de los resguardos del Meta donde se evidencia la necesidad de ampliar el Resguardo Indígena de Caño Jabón  </t>
  </si>
  <si>
    <t>Reporte de la gestión y/o cumplimiento de las acciones de mejora continua 
Dependencia Responsable de Ejecución
IV Trimestre 2021</t>
  </si>
  <si>
    <t>Observaciones a los avances de gestión y/o cumplimiento reportados
Oficina de Control Interno
IV Trimestre 2021</t>
  </si>
  <si>
    <r>
      <rPr>
        <b/>
        <sz val="11"/>
        <color theme="1"/>
        <rFont val="Arial Narrow"/>
        <family val="2"/>
      </rPr>
      <t xml:space="preserve">22/01/2018.  </t>
    </r>
    <r>
      <rPr>
        <sz val="11"/>
        <color theme="1"/>
        <rFont val="Arial Narrow"/>
        <family val="2"/>
      </rPr>
      <t>La Subdirección de Sistemas de Informacion desarrolló una certificación automática, generada desde el sistema mediante el cual se controla el inventario del FNA.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</si>
  <si>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La Subdirección de Sistemas de Información desarrolló una certificación automática, generada desde el sistema mediante el cual se controla el inventario del FNA. </t>
    </r>
  </si>
  <si>
    <r>
      <rPr>
        <b/>
        <sz val="11"/>
        <color theme="1"/>
        <rFont val="Arial Narrow"/>
        <family val="2"/>
      </rPr>
      <t xml:space="preserve">22/01/2018.  </t>
    </r>
    <r>
      <rPr>
        <sz val="11"/>
        <color theme="1"/>
        <rFont val="Arial Narrow"/>
        <family val="2"/>
      </rPr>
      <t>La Subdirección de Sistemas de Informacion desarrolló una certificación automática, generada desde el sistema mediante el cual se controla el inventario del FNA. Actividad Ejecutada.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</si>
  <si>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</si>
  <si>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De acuerdo con la información suministrada por el INCODER, en CD, las acciones asociadas a este hallazgo, se encuentran ejecutadas al 100%, toda vez que se suscribió el Contrato 607 de Enero 24 de 2014 entre el INCODER y el IGAC.</t>
    </r>
  </si>
  <si>
    <r>
      <rPr>
        <b/>
        <sz val="11"/>
        <color theme="1"/>
        <rFont val="Arial Narrow"/>
        <family val="2"/>
      </rPr>
      <t xml:space="preserve">22/01/2018.  </t>
    </r>
    <r>
      <rPr>
        <sz val="11"/>
        <color theme="1"/>
        <rFont val="Arial Narrow"/>
        <family val="2"/>
      </rPr>
      <t xml:space="preserve">De acuerdo con la información suministrada por el INCODER, en CD, las acciones asociadas a este hallazgo, se encuentran ejecutadas al 100%, toda vez que se suscribió el Contrato 607 de Enero 24 de 2014 entre el INCODER y el IGAC.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</si>
  <si>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22/01/2021.  </t>
    </r>
    <r>
      <rPr>
        <sz val="11"/>
        <color theme="1"/>
        <rFont val="Arial Narrow"/>
        <family val="2"/>
      </rPr>
      <t xml:space="preserve">Se diseñó el procedimiento ADMTI-P-001 "Adm de predios fiscales patrimoniales", V 1, del 27/03/2017 y el ADMTI-P-007 "Adm de predios baldíos, V1 del 02/05/2017. Se socializaron a través del banner del SIG en la intranet.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</si>
  <si>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</si>
  <si>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diseñó el procedimiento ADMTI-P-001 "Adm de predios fiscales patrimoniales", V 1, del 27/03/2017 y el ADMTI-P-007 "Adm de predios baldíos, V1 del 02/05/2017. Se socializaron a través del banner del SIG en la intranet.</t>
    </r>
  </si>
  <si>
    <r>
      <rPr>
        <b/>
        <sz val="11"/>
        <color indexed="8"/>
        <rFont val="Arial Narrow"/>
        <family val="2"/>
      </rPr>
      <t xml:space="preserve">22/01/2018. </t>
    </r>
    <r>
      <rPr>
        <sz val="11"/>
        <color indexed="8"/>
        <rFont val="Arial Narrow"/>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</si>
  <si>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</si>
  <si>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realizó capacitación el 15 de noviembre de 2017 sobre la elaboración de las notas a los estados financieros, por parte de la Subdirección Administrativa y Financiera-Contabilidad.</t>
    </r>
  </si>
  <si>
    <r>
      <rPr>
        <b/>
        <sz val="11"/>
        <color theme="1"/>
        <rFont val="Arial Narrow"/>
        <family val="2"/>
      </rPr>
      <t xml:space="preserve">22/01/2018.  </t>
    </r>
    <r>
      <rPr>
        <sz val="11"/>
        <color theme="1"/>
        <rFont val="Arial Narrow"/>
        <family val="2"/>
      </rPr>
      <t>Se realizó capacitación el 15 de noviembre de 2017 sobre la elaboración de las notas a los estados financieros, por parte de la Subdirección Administrativa y Financiera-Contabilidad.</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</si>
  <si>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</si>
  <si>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theme="1"/>
        <rFont val="Arial Narrow"/>
        <family val="2"/>
      </rPr>
      <t xml:space="preserve">22/01/2018.  </t>
    </r>
    <r>
      <rPr>
        <sz val="11"/>
        <color theme="1"/>
        <rFont val="Arial Narrow"/>
        <family val="2"/>
      </rPr>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</si>
  <si>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realizó capacitación de supervisión contractual, por parte del grupo interno de Gestión contractual, la cual fue realizada el 05 de julio de 2017.</t>
    </r>
  </si>
  <si>
    <r>
      <rPr>
        <b/>
        <sz val="11"/>
        <color theme="1"/>
        <rFont val="Arial Narrow"/>
        <family val="2"/>
      </rPr>
      <t xml:space="preserve">22/01/2018.  </t>
    </r>
    <r>
      <rPr>
        <sz val="11"/>
        <color theme="1"/>
        <rFont val="Arial Narrow"/>
        <family val="2"/>
      </rPr>
      <t xml:space="preserve">Se realizó capacitación de supervisión contractual, por parte del grupo interno de Gestión contractual, la cual fue realizada el 05 de julio de 2017.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</si>
  <si>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</si>
  <si>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diseñó el procedimiento ADMTI-P-001 "Constitución de Zonas de Reserva Campesina", en versión 1 del 26/04/2017 y se realizó la socialización del mismo a través del banner del Sistema Integrado de Gestión en la intranet institucional.</t>
    </r>
  </si>
  <si>
    <r>
      <rPr>
        <b/>
        <sz val="11"/>
        <color theme="1"/>
        <rFont val="Arial Narrow"/>
        <family val="2"/>
      </rPr>
      <t xml:space="preserve">22/01/2018.  </t>
    </r>
    <r>
      <rPr>
        <sz val="11"/>
        <color theme="1"/>
        <rFont val="Arial Narrow"/>
        <family val="2"/>
      </rPr>
      <t xml:space="preserve">Se diseñó el procedimiento ADMTI-P-001 "Constitución de Zonas de Reserva Campesina", en versión 1 del 26/04/2017 y se realizó la socialización del mismo a través del banner del Sistema Integrado de Gestión en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</si>
  <si>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realizó capacitación frente a la creación del indicador, y como resultado de esta capacitación se obtiene los indicadores: a) Hectáreas identificadas b) revisión de solicitudes de familias</t>
    </r>
  </si>
  <si>
    <r>
      <rPr>
        <b/>
        <sz val="11"/>
        <color theme="1"/>
        <rFont val="Arial Narrow"/>
        <family val="2"/>
      </rPr>
      <t xml:space="preserve">22/01/2018.  </t>
    </r>
    <r>
      <rPr>
        <sz val="11"/>
        <color theme="1"/>
        <rFont val="Arial Narrow"/>
        <family val="2"/>
      </rPr>
      <t>Se realizó capacitación frente a la creación del indicador, y como resultado de esta capacitación se obtiene los indicadores: a) Hectáreas identificadas b) revisión de solicitudes de familias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</si>
  <si>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</si>
  <si>
    <r>
      <rPr>
        <b/>
        <sz val="11"/>
        <color indexed="8"/>
        <rFont val="Arial Narrow"/>
        <family val="2"/>
      </rPr>
      <t xml:space="preserve">22/01/2018. </t>
    </r>
    <r>
      <rPr>
        <sz val="11"/>
        <color indexed="8"/>
        <rFont val="Arial Narrow"/>
        <family val="2"/>
      </rPr>
      <t xml:space="preserve"> 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</si>
  <si>
    <r>
      <rPr>
        <b/>
        <sz val="11"/>
        <color indexed="8"/>
        <rFont val="Arial Narrow"/>
        <family val="2"/>
      </rPr>
      <t>22/01/2018.</t>
    </r>
    <r>
      <rPr>
        <sz val="11"/>
        <color indexed="8"/>
        <rFont val="Arial Narrow"/>
        <family val="2"/>
      </rPr>
      <t xml:space="preserve">  Se elaboró el procedim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</si>
  <si>
    <r>
      <rPr>
        <b/>
        <sz val="11"/>
        <color theme="1"/>
        <rFont val="Arial Narrow"/>
        <family val="2"/>
      </rPr>
      <t xml:space="preserve">22/01/2018.  </t>
    </r>
    <r>
      <rPr>
        <sz val="11"/>
        <color theme="1"/>
        <rFont val="Arial Narrow"/>
        <family val="2"/>
      </rPr>
      <t xml:space="preserve">Se elaboró una guía metodológíca para el cálculo de las Unidades Agrícolas Familiares, UAF.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</si>
  <si>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elaboró el procedim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 conformidad con lo establecido en la Ley 1448 de 2011.</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</si>
  <si>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</si>
  <si>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</si>
  <si>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No es competencia de la Dirección de Acceso a Tierras , es de la Unidad de Restitución de Tierras, se identifica entrega del plan estratégico RUPTA en memorando de octubre pasado a URT.</t>
    </r>
  </si>
  <si>
    <r>
      <rPr>
        <b/>
        <sz val="11"/>
        <color theme="1"/>
        <rFont val="Arial Narrow"/>
        <family val="2"/>
      </rPr>
      <t>22/01/2018.</t>
    </r>
    <r>
      <rPr>
        <sz val="11"/>
        <color theme="1"/>
        <rFont val="Arial Narrow"/>
        <family val="2"/>
      </rPr>
      <t xml:space="preserve"> 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</si>
  <si>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No es competencia de la Dirección de Acceso a Tierras , es de la Unidad de Restitución de Tierras, se identifica entrega del plan estratégico RUPTA en memorando de octubre pasado a URT.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</si>
  <si>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</si>
  <si>
    <r>
      <rPr>
        <b/>
        <sz val="11"/>
        <color indexed="8"/>
        <rFont val="Arial Narrow"/>
        <family val="2"/>
      </rPr>
      <t xml:space="preserve">22/01/2018. </t>
    </r>
    <r>
      <rPr>
        <sz val="11"/>
        <color indexed="8"/>
        <rFont val="Arial Narrow"/>
        <family val="2"/>
      </rPr>
      <t xml:space="preserve"> Se realizaron los seguimientos al plan de acción por cada trimestre de la vigencia con tres informes así: Informe de Gestión Primer Trimestre 2017 Informe de Gestión Segundo Trimestre 2017 Informe de Gestión Tercer Trimestre 2017.</t>
    </r>
  </si>
  <si>
    <r>
      <rPr>
        <b/>
        <sz val="11"/>
        <color theme="1"/>
        <rFont val="Arial Narrow"/>
        <family val="2"/>
      </rPr>
      <t xml:space="preserve">22/01/2018.  </t>
    </r>
    <r>
      <rPr>
        <sz val="11"/>
        <color theme="1"/>
        <rFont val="Arial Narrow"/>
        <family val="2"/>
      </rPr>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</si>
  <si>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realizaron los seguimientos al plan de acción por cada trimestre de la vigencia con tres informes así: Informe de Gestión Primer Trimestre 2017 Informe de Gestión Segundo Trimestre 2017 Informe de Gestión Tercer Trimestre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</si>
  <si>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diseñó el procedimiento código ACCTI-P-003 "Adjudicación de baldíos a personas naturales", en versión 1 del 04/04/201 y se encuentra publicado en la Intranet Institucional</t>
    </r>
  </si>
  <si>
    <r>
      <rPr>
        <b/>
        <sz val="11"/>
        <color indexed="8"/>
        <rFont val="Arial Narrow"/>
        <family val="2"/>
      </rPr>
      <t>22/01/2018.</t>
    </r>
    <r>
      <rPr>
        <sz val="11"/>
        <color indexed="8"/>
        <rFont val="Arial Narrow"/>
        <family val="2"/>
      </rPr>
      <t xml:space="preserve">  Se aprobó y se publicó en la intranet el procedimiento de procesos agrarios con los respectivos formatos, teniendo en cuenta el Decreto 1071. El enlace es http://intranet.agenciadetierras.gov.co/index.php/seguridad-juridica-sobre-la-titularidad-de-la-tierra-y-los-territorios/</t>
    </r>
  </si>
  <si>
    <r>
      <rPr>
        <b/>
        <sz val="11"/>
        <color indexed="8"/>
        <rFont val="Arial Narrow"/>
        <family val="2"/>
      </rPr>
      <t xml:space="preserve">22/01/2018.  </t>
    </r>
    <r>
      <rPr>
        <sz val="11"/>
        <color indexed="8"/>
        <rFont val="Arial Narrow"/>
        <family val="2"/>
      </rPr>
      <t>Se realizaron capacitaciones sobre Retención documental Orfeo, Tablas de retención documental, transferencias documentales, las cuales fueron en Junio y Diciembre de 2017</t>
    </r>
  </si>
  <si>
    <r>
      <rPr>
        <b/>
        <sz val="11"/>
        <color indexed="8"/>
        <rFont val="Arial Narrow"/>
        <family val="2"/>
      </rPr>
      <t xml:space="preserve">22/01/2018. </t>
    </r>
    <r>
      <rPr>
        <sz val="11"/>
        <color indexed="8"/>
        <rFont val="Arial Narrow"/>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</si>
  <si>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Narrow"/>
        <family val="2"/>
      </rPr>
      <t>22/01/2018.</t>
    </r>
    <r>
      <rPr>
        <sz val="11"/>
        <color indexed="8"/>
        <rFont val="Arial Narrow"/>
        <family val="2"/>
      </rPr>
      <t xml:space="preserve">  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</si>
  <si>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indexed="8"/>
        <rFont val="Arial Narrow"/>
        <family val="2"/>
      </rPr>
      <t xml:space="preserve">22/01/2018.  </t>
    </r>
    <r>
      <rPr>
        <sz val="11"/>
        <color indexed="8"/>
        <rFont val="Arial Narrow"/>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</si>
  <si>
    <r>
      <rPr>
        <b/>
        <sz val="11"/>
        <color theme="1"/>
        <rFont val="Arial Narrow"/>
        <family val="2"/>
      </rPr>
      <t xml:space="preserve">22/01/2018.  </t>
    </r>
    <r>
      <rPr>
        <sz val="11"/>
        <color theme="1"/>
        <rFont val="Arial Narrow"/>
        <family val="2"/>
      </rPr>
      <t>Se diseñó el procedimiento código ACCTI-P-003 "Adjudicación de baldíos a personas naturales", en versión 1 del 04/04/201 y se encuentra publicado en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</si>
  <si>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aprobó y se publicó en la intranet el procedimiento de procesos agrarios con los respectivos formatos, teniendo en cuenta el Decreto 1071. El enlace es http://intranet.agenciadetierras.gov.co/index.php/seguridad-juridica-sobre-la-titularidad-de-la-tierra-y-los-territorios/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</si>
  <si>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Bohio", han sido objeto de impulso procesal.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</si>
  <si>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realizaron capacitaciones sobre Retención documental Orfeo, Tablas de retención documental, transferencias documentales, las cuales fueron en Junio y Diciembre de 2017.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</si>
  <si>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</si>
  <si>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22/01/2018.</t>
    </r>
    <r>
      <rPr>
        <sz val="11"/>
        <color indexed="8"/>
        <rFont val="Arial Narrow"/>
        <family val="2"/>
      </rPr>
      <t xml:space="preserve">  Se elaboró Documento técnico de Subsidio Integral Directo de Reforma Agraria en Diciembre de 2017</t>
    </r>
  </si>
  <si>
    <r>
      <rPr>
        <b/>
        <sz val="11"/>
        <color theme="1"/>
        <rFont val="Arial Narrow"/>
        <family val="2"/>
      </rPr>
      <t xml:space="preserve">22/01/2018.  </t>
    </r>
    <r>
      <rPr>
        <sz val="11"/>
        <color theme="1"/>
        <rFont val="Arial Narrow"/>
        <family val="2"/>
      </rPr>
      <t>Se elaboró Documento técnico de Subsidio Integral Directo de Reforma Agraria en Diciembre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</si>
  <si>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La Subdirección de Sistemas de Informacion desarrolló una certificación automática, generada desde el sistema mediante el cual se controla el inventario del FNA.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</si>
  <si>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elaboraron dos Decretos de creación de planta temporal, los cuales fueron el Decreto 1390 de Agosto de 2016 y el Decreto 1836 de Noviembre de 2016.</t>
    </r>
  </si>
  <si>
    <r>
      <rPr>
        <b/>
        <sz val="11"/>
        <color theme="1"/>
        <rFont val="Arial Narrow"/>
        <family val="2"/>
      </rPr>
      <t xml:space="preserve">22/01/2018. </t>
    </r>
    <r>
      <rPr>
        <sz val="11"/>
        <color theme="1"/>
        <rFont val="Arial Narrow"/>
        <family val="2"/>
      </rPr>
      <t xml:space="preserve"> Se elaboraron dos Decretos de creación de planta temporal, los cuales fueron el Decreto 1390 de Agosto de 2016 y el Decreto 1836 de Noviembre de 2016.</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</si>
  <si>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realizaron los 3 informes de gestión correspondientes al primer, segundo y tercer trimestre de 2017, en los que se refleja el monitoreo y seguimiento de los avances institucionales y de cada una de las dependencias de la Agencia Nacional de Tierras.</t>
    </r>
  </si>
  <si>
    <r>
      <rPr>
        <b/>
        <sz val="11"/>
        <color theme="1"/>
        <rFont val="Arial Narrow"/>
        <family val="2"/>
      </rPr>
      <t xml:space="preserve">22/01/2018.  </t>
    </r>
    <r>
      <rPr>
        <sz val="11"/>
        <color theme="1"/>
        <rFont val="Arial Narrow"/>
        <family val="2"/>
      </rPr>
      <t>Se realizaron los 3 informes de gestión correspondientes al primer, segundo y tercer trimestre de 2017, en los que se refleja el monitoreo y seguimiento de los avances institucionales y de cada una de las dependencias de la Agencia Nacional de Tierras.</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</si>
  <si>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elaboró el procedimiento código ACCTIP-016 Materialización del subsidio - Adquisición de predio, el cual fue divulgado en la Intranet Institucional.</t>
    </r>
  </si>
  <si>
    <r>
      <rPr>
        <b/>
        <sz val="11"/>
        <color theme="1"/>
        <rFont val="Arial Narrow"/>
        <family val="2"/>
      </rPr>
      <t xml:space="preserve">22/01/2018.  </t>
    </r>
    <r>
      <rPr>
        <sz val="11"/>
        <color theme="1"/>
        <rFont val="Arial Narrow"/>
        <family val="2"/>
      </rPr>
      <t>Se elaboró el procedimiento código ACCTIP-016 Materialización del subsidio - Adquisición de predio, el cual fue divulgado en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</si>
  <si>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elaboró y publicó el instructivo para la adjudicación y materialización del Subsidio Integral de Reforma Agraria – SIRA, para la materialización del Subsidio Integral Directo de Reforma Agraria – SIDRA- y del Subsidio Integral de Tierras –SIT.</t>
    </r>
  </si>
  <si>
    <r>
      <rPr>
        <b/>
        <sz val="11"/>
        <color indexed="8"/>
        <rFont val="Arial Narrow"/>
        <family val="2"/>
      </rPr>
      <t>22/01/2018.</t>
    </r>
    <r>
      <rPr>
        <sz val="11"/>
        <color indexed="8"/>
        <rFont val="Arial Narrow"/>
        <family val="2"/>
      </rPr>
      <t xml:space="preserve">  Se diseñó el Plan de acción de la Dirección de Acceso a Tierras, al cual se le hizo el respectivo seguimiento de las actividades establecidas en el mismo.</t>
    </r>
  </si>
  <si>
    <r>
      <rPr>
        <b/>
        <sz val="11"/>
        <color theme="1"/>
        <rFont val="Arial Narrow"/>
        <family val="2"/>
      </rPr>
      <t xml:space="preserve">22/01/2018.  </t>
    </r>
    <r>
      <rPr>
        <sz val="11"/>
        <color theme="1"/>
        <rFont val="Arial Narrow"/>
        <family val="2"/>
      </rPr>
      <t xml:space="preserve">Se elaboró y publicó el instructivo para la adjudicación y materialización del Subsidio Integral de Reforma Agraria – SIRA, para la materialización del Subsidio Integral Directo de Reforma Agraria – SIDRA- y del Subsidio Integral de Tierras –SIT.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</si>
  <si>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Plan de acción de la Dirección de Acceso a Tierras, al cual se le hizo el respectivo seguimiento de las actividades establecidas en el mismo.</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</si>
  <si>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elaboró el procedimiento código ACCTIP-016 Materialización del subsidio - Adquisición de predio, el cual fue divulgado en la Intranet Institucional.</t>
    </r>
  </si>
  <si>
    <r>
      <rPr>
        <b/>
        <sz val="11"/>
        <color indexed="8"/>
        <rFont val="Arial Narrow"/>
        <family val="2"/>
      </rPr>
      <t>22/01/2018.</t>
    </r>
    <r>
      <rPr>
        <sz val="11"/>
        <color indexed="8"/>
        <rFont val="Arial Narrow"/>
        <family val="2"/>
      </rPr>
      <t xml:space="preserve">  Se cuenta con los correspondientes a la revisión y adjudicación del Subsidio del proyecto S-ARA-007.</t>
    </r>
  </si>
  <si>
    <r>
      <rPr>
        <b/>
        <sz val="11"/>
        <color theme="1"/>
        <rFont val="Arial Narrow"/>
        <family val="2"/>
      </rPr>
      <t xml:space="preserve">22/01/2018.  </t>
    </r>
    <r>
      <rPr>
        <sz val="11"/>
        <color theme="1"/>
        <rFont val="Arial Narrow"/>
        <family val="2"/>
      </rPr>
      <t>Se cuenta con los correspondientes a la revisión y adjudicación del Subsidio del proyecto S-ARA-007.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</si>
  <si>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elaboró el procedimiento código ACCTIP-016 Materialización del subsidio - Adquisición de predio, el cual fue divulgado en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</si>
  <si>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</si>
  <si>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indexed="8"/>
        <rFont val="Arial Narrow"/>
        <family val="2"/>
      </rPr>
      <t>22/01/2018.</t>
    </r>
    <r>
      <rPr>
        <sz val="11"/>
        <color indexed="8"/>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</si>
  <si>
    <r>
      <rPr>
        <b/>
        <sz val="11"/>
        <color theme="1"/>
        <rFont val="Arial Narrow"/>
        <family val="2"/>
      </rPr>
      <t xml:space="preserve">22/01/2018.  </t>
    </r>
    <r>
      <rPr>
        <sz val="11"/>
        <color theme="1"/>
        <rFont val="Arial Narrow"/>
        <family val="2"/>
      </rPr>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</si>
  <si>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</si>
  <si>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 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</si>
  <si>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</si>
  <si>
    <r>
      <rPr>
        <b/>
        <sz val="11"/>
        <color indexed="8"/>
        <rFont val="Arial Narrow"/>
        <family val="2"/>
      </rPr>
      <t>22/01/2018.</t>
    </r>
    <r>
      <rPr>
        <sz val="11"/>
        <color indexed="8"/>
        <rFont val="Arial Narrow"/>
        <family val="2"/>
      </rPr>
      <t xml:space="preserve">  Se diseñó plan de acción para cada vigencia de la Dirección de Asuntos Étnicos y se efectuó seguimiento periódico a cada una de las actividades definidas.</t>
    </r>
  </si>
  <si>
    <r>
      <rPr>
        <b/>
        <sz val="11"/>
        <color indexed="8"/>
        <rFont val="Arial Narrow"/>
        <family val="2"/>
      </rPr>
      <t>22/01/2018.</t>
    </r>
    <r>
      <rPr>
        <sz val="11"/>
        <color indexed="8"/>
        <rFont val="Arial Narrow"/>
        <family val="2"/>
      </rPr>
      <t xml:space="preserve">  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</si>
  <si>
    <r>
      <rPr>
        <b/>
        <sz val="11"/>
        <color indexed="8"/>
        <rFont val="Arial Narrow"/>
        <family val="2"/>
      </rPr>
      <t>22/01/2018.</t>
    </r>
    <r>
      <rPr>
        <sz val="11"/>
        <color indexed="8"/>
        <rFont val="Arial Narrow"/>
        <family val="2"/>
      </rPr>
      <t xml:space="preserve">  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r>
  </si>
  <si>
    <r>
      <rPr>
        <b/>
        <sz val="11"/>
        <color indexed="8"/>
        <rFont val="Arial Narrow"/>
        <family val="2"/>
      </rPr>
      <t xml:space="preserve">22/01/2018. </t>
    </r>
    <r>
      <rPr>
        <sz val="11"/>
        <color indexed="8"/>
        <rFont val="Arial Narrow"/>
        <family val="2"/>
      </rPr>
      <t xml:space="preserve"> 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</si>
  <si>
    <r>
      <rPr>
        <b/>
        <sz val="11"/>
        <color theme="1"/>
        <rFont val="Arial Narrow"/>
        <family val="2"/>
      </rPr>
      <t xml:space="preserve">22/01/2018.  </t>
    </r>
    <r>
      <rPr>
        <sz val="11"/>
        <color theme="1"/>
        <rFont val="Arial Narrow"/>
        <family val="2"/>
      </rPr>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</si>
  <si>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</si>
  <si>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diseñó plan de acción para cada vigencia de la Dirección de Asuntos Étnicos y se efectuó seguimiento periódico a cada una de las actividades definidas.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</si>
  <si>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</si>
  <si>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 xml:space="preserve">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
</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</si>
  <si>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 xml:space="preserve"> Se realizó capacitación de supervisión contractual, por parte del grupo interno de Gestión contractual, la cual fue realizada el 05 de julio de 2017.</t>
    </r>
  </si>
  <si>
    <r>
      <rPr>
        <b/>
        <sz val="11"/>
        <color indexed="8"/>
        <rFont val="Arial Narrow"/>
        <family val="2"/>
      </rPr>
      <t xml:space="preserve">22/01/2018. </t>
    </r>
    <r>
      <rPr>
        <sz val="11"/>
        <color indexed="8"/>
        <rFont val="Arial Narrow"/>
        <family val="2"/>
      </rPr>
      <t xml:space="preserve"> Se adelantaron mesas de trabajo para dar los lineamientos d alistamiento para la adquisición d bienes y servicios d la Entidad; recordar la incidencia d los tiempos q requieren las diferentes modalidades contractuales y los pagos acordados, cómo los mismos afectan la planeación y la ejecución presupuestal; supervisión y sus obligaciones como instrumento de ejecución efectiv.</t>
    </r>
  </si>
  <si>
    <r>
      <rPr>
        <b/>
        <sz val="11"/>
        <color theme="1"/>
        <rFont val="Arial Narrow"/>
        <family val="2"/>
      </rPr>
      <t xml:space="preserve">22/01/2018. </t>
    </r>
    <r>
      <rPr>
        <sz val="11"/>
        <color theme="1"/>
        <rFont val="Arial Narrow"/>
        <family val="2"/>
      </rPr>
      <t xml:space="preserve"> 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</si>
  <si>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theme="1"/>
        <rFont val="Arial Narrow"/>
        <family val="2"/>
      </rPr>
      <t xml:space="preserve">22/01/2018.  </t>
    </r>
    <r>
      <rPr>
        <sz val="11"/>
        <color theme="1"/>
        <rFont val="Arial Narrow"/>
        <family val="2"/>
      </rPr>
      <t>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</si>
  <si>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r>
      <rPr>
        <b/>
        <sz val="11"/>
        <color indexed="8"/>
        <rFont val="Arial Narrow"/>
        <family val="2"/>
      </rPr>
      <t xml:space="preserve">22/01/2018.  </t>
    </r>
    <r>
      <rPr>
        <sz val="11"/>
        <color indexed="8"/>
        <rFont val="Arial Narrow"/>
        <family val="2"/>
      </rPr>
      <t>Se hicieron mesas de trabajo el 13,17,18,19 y 30 de oct 2017 para dar lineamientos de alistamiento para la adquisición de bienes y servicios; recordar la incidencia de los tiempos q requieren las diferentes modalidades contractuales y los pagos acordados, cómo los mismos afectan la planeación y la ejecución presupuestal, supervisión y obligaciones de ésta, entre otros temas.</t>
    </r>
  </si>
  <si>
    <r>
      <rPr>
        <b/>
        <sz val="11"/>
        <color indexed="8"/>
        <rFont val="Arial Narrow"/>
        <family val="2"/>
      </rPr>
      <t xml:space="preserve">22/01/2018.  </t>
    </r>
    <r>
      <rPr>
        <sz val="11"/>
        <color indexed="8"/>
        <rFont val="Arial Narrow"/>
        <family val="2"/>
      </rPr>
      <t>Se realizó capacitación de supervisión contractual, por parte del grupo interno de Gestión contractual, la cual fue realizada el 05 de julio de 2017.</t>
    </r>
  </si>
  <si>
    <r>
      <rPr>
        <b/>
        <sz val="11"/>
        <color theme="1"/>
        <rFont val="Arial Narrow"/>
        <family val="2"/>
      </rPr>
      <t xml:space="preserve">22/01/2018. </t>
    </r>
    <r>
      <rPr>
        <sz val="11"/>
        <color theme="1"/>
        <rFont val="Arial Narrow"/>
        <family val="2"/>
      </rPr>
      <t xml:space="preserve"> Se realizó capacitación de supervisión contractual, por parte del grupo interno de Gestión contractual, la cual fue realizada el 05 de julio de 2017.</t>
    </r>
    <r>
      <rPr>
        <b/>
        <sz val="11"/>
        <color theme="1"/>
        <rFont val="Arial Narrow"/>
        <family val="2"/>
      </rPr>
      <t xml:space="preserve">
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</si>
  <si>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Reporte de la gestión y/o cumplimiento de las acciones de mejora 
Dependencia Responsable de Ejecución
III Trimestre 2021</t>
  </si>
  <si>
    <t>Reporte de la gestión y/o cumplimiento de las acciones de mejora 
Dependencia Responsable de Ejecución
IVTrimestre 2021</t>
  </si>
  <si>
    <t>Actividad ejecutada con corte al III Trimestre del 2021.</t>
  </si>
  <si>
    <t>Actividad ejecutada con corte al III Trimestre de 2021.</t>
  </si>
  <si>
    <r>
      <rPr>
        <b/>
        <sz val="11"/>
        <color theme="1"/>
        <rFont val="Arial Narrow"/>
        <family val="2"/>
      </rPr>
      <t xml:space="preserve">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</si>
  <si>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Acta No. 04 de la sesíon del Comité Institucional de Coordinación de Control Interno realizada el 29/11/2021.</t>
  </si>
  <si>
    <r>
      <rPr>
        <b/>
        <sz val="11"/>
        <color theme="1"/>
        <rFont val="Arial Narrow"/>
        <family val="2"/>
      </rPr>
      <t xml:space="preserve">29/11/2021. </t>
    </r>
    <r>
      <rPr>
        <sz val="11"/>
        <color theme="1"/>
        <rFont val="Arial Narrow"/>
        <family val="2"/>
      </rPr>
      <t xml:space="preserve"> La SSIT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</si>
  <si>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presentó incumplimiento.</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</si>
  <si>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t>
    </r>
  </si>
  <si>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se encontraba en términos para su ejecución.</t>
  </si>
  <si>
    <t>Constancia de la validación de la implementación de la forma</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</si>
  <si>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t>
    </r>
  </si>
  <si>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</si>
  <si>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</si>
  <si>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terminos para su ejecución.</t>
  </si>
  <si>
    <r>
      <t xml:space="preserve">29/11/2021.  </t>
    </r>
    <r>
      <rPr>
        <sz val="11"/>
        <color theme="1"/>
        <rFont val="Arial Narrow"/>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</si>
  <si>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</si>
  <si>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Oficios de afectación y desafectación de medidas dentro del proceso de clarificación que den cuenta de la gestión coordinada entre la SNR y la ANT frente al caso en especifico.
Estos oficios se van a asociar al informe de cumplimiento propuesto en el presente plan de mejora</t>
  </si>
  <si>
    <r>
      <rPr>
        <b/>
        <sz val="11"/>
        <color theme="1"/>
        <rFont val="Arial Narrow"/>
        <family val="2"/>
      </rPr>
      <t xml:space="preserve">29/11/2021.  </t>
    </r>
    <r>
      <rPr>
        <sz val="11"/>
        <color theme="1"/>
        <rFont val="Arial Narrow"/>
        <family val="2"/>
      </rPr>
      <t xml:space="preserve">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</si>
  <si>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</si>
  <si>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t>Acción de mejora presentó eventualidad con corte al II Semestre del 2021.</t>
  </si>
  <si>
    <r>
      <rPr>
        <b/>
        <sz val="11"/>
        <color theme="1"/>
        <rFont val="Arial Narrow"/>
        <family val="2"/>
      </rPr>
      <t>29/11/2021.</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t>
    </r>
  </si>
  <si>
    <t>La inconsistencia del polígono obedeció a un error técnico del INCODER por falta de verificación de la espacialidad del polígono del predio a deslindar que quedó consignado en la Resolución Final.</t>
  </si>
  <si>
    <t xml:space="preserve">Resolver los recursos que vayan a ser interpuestos a la Resolución 2165 de 2012 una vez se hayan notificado la totalidad de sujetos procesales </t>
  </si>
  <si>
    <t>Resolver los recursos de reposición a la Resolución Final que deslindó las sabanas comunales de La Esmeralda</t>
  </si>
  <si>
    <t>Acto Administrativo de respuesta a recurso de reposición, al 100%</t>
  </si>
  <si>
    <t xml:space="preserve">Migrar la información de las bases de datos existentes, correspondiente a los procesos de apertura de folio de matrícula, para su alimentación y actualización permanente, una vez creado el módulo de Apertura de Folio de Matrícula Inmobiliaria.
</t>
  </si>
  <si>
    <t>Migrar la información de la base de datos de Apertura de Folio Inmobiliaria al módulo en funcionamiento.</t>
  </si>
  <si>
    <t>Módulo de Apertura de Folio de Matrícula en funcionamiento con la correspondiente  migración de la información.</t>
  </si>
  <si>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</si>
  <si>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Realizar informe en el cual se de cuenta de la gestiones realizadas en torno al avance de los 610 procesos de apertura de Folio de Matrícula Inmobiliaria.</t>
  </si>
  <si>
    <t>Elaborar el informe que contendrá las acciones desarrolladas, los soportes de las gestiones y resultados logrados sobre los 610 procesos identificados a la fecha de la auditoria.</t>
  </si>
  <si>
    <t>Informe de gestión</t>
  </si>
  <si>
    <t>Deficiente migración entre el antiguo sistema de información del INCODER, Aplicativo de Titulación de Baldíos, y el sistema de información actual de la ANT,  el Sistema Integrado de Tierras (SIT), el cual se encuentra  desactualizado en los procedimientos de "TITULACIÓN DE BALDÍOS A PERSONA NATURAL" (BPM), lo que impide la visualización de la actualización de las etapas procesales del expediente; así como, la debil articulación entre el archivo de la ANT y el SIT para el cargue documental, y la falta de información fisica de los expedientes entregados por el INCODER,  que soporta las diferentes etapas del procedimiento, requisito para su actualización en el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</si>
  <si>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BPNl, de acuerdo a la información reportada en el SIT, la cual esta sujeta al suministro íntegro  que realice el archivo de la ANT de cada uno de los expedientes digitales identificados</t>
  </si>
  <si>
    <t>Analizar y actualizar 40.000 de 189.757 expedientes en SIT contentivos de solicitudes adjudicación de BPN según lo reportado en el SIT verificando etapas procesales adelantadas en el trámite de solicitud. Definir última actuación admtiva, desarrollo de etapas de BPM del procedimiento Titulación de BPN en el SIT y suministro íntegro del archivo de c/u de los exp. digitales identificados</t>
  </si>
  <si>
    <t>Expedientes analizados y actualizados</t>
  </si>
  <si>
    <r>
      <rPr>
        <b/>
        <sz val="11"/>
        <color theme="1"/>
        <rFont val="Arial Narrow"/>
        <family val="2"/>
      </rPr>
      <t>29/11/2021.</t>
    </r>
    <r>
      <rPr>
        <sz val="11"/>
        <color theme="1"/>
        <rFont val="Arial Narrow"/>
        <family val="2"/>
      </rPr>
      <t xml:space="preserve"> 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t>
    </r>
  </si>
  <si>
    <t>Analizar, identificar y actualizar progresivamente los estados procesales (última actuación administrativa adelantada) de los 189.757 expedientes contentivos de solicitudes de adjudicación de BPN,, de acuerdo a la información reportada en el SIT, la cual está sujeta al suministro íntegro  que realice el archivo de la ANT de c/u de los expedientes digitales identificados</t>
  </si>
  <si>
    <t xml:space="preserve">Identificar  30000 de los 40000 expedientes analizados que cuenten con resoluciones de adjudicación de baldíos expedidas  debidamente suscrito, numerado y fechado por el INCORA - INCODER (2009 - 2015), según la información reportada por el SIT, sujeto al suministro integro  que realice el archivo de la ANT de cada uno de los expedientes digitales identificados.
</t>
  </si>
  <si>
    <t xml:space="preserve">Expedientes que sean identificados y que cuentan con resoluciones de adjudicación expedidas por el INCORA e INCODER  (2009 -2015) </t>
  </si>
  <si>
    <t xml:space="preserve">Expedientes  con su estado procesal actualizado y sus respectivos soportes cargados en el SIT </t>
  </si>
  <si>
    <t>Implementación del POSPR–G-001-GUÍA DE RUTAS MISIONALES DE LA AGENCIA NACIONAL DE TIERRAS</t>
  </si>
  <si>
    <t>Socialización y capacitación a las dependencias relacionadas con la apertura del FMI, en la guía POSPR–G-001-GUÍA DE RUTAS MISIONALES DE LA AGENCIA NACIONAL DE TIERRAS</t>
  </si>
  <si>
    <t>Socialización y capacitación</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</si>
  <si>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presentó incumplimiento.</t>
  </si>
  <si>
    <r>
      <rPr>
        <b/>
        <sz val="11"/>
        <color theme="1"/>
        <rFont val="Arial Narrow"/>
        <family val="2"/>
      </rPr>
      <t xml:space="preserve">29/11/2021. </t>
    </r>
    <r>
      <rPr>
        <sz val="11"/>
        <color theme="1"/>
        <rFont val="Arial Narrow"/>
        <family val="2"/>
      </rPr>
      <t xml:space="preserve"> La Oficina de Planeación mediante 20211010220793 del 04/08/2021, con alcance bajo correo electrónico del 27/11/2021,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pse encontraba en términos para su ejecución.</t>
    </r>
  </si>
  <si>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</si>
  <si>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</si>
  <si>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</si>
  <si>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 toda vez que, la Oficina de Control Interno no había evidenciado el cumplimiento de la acción de mejora establecida.</t>
  </si>
  <si>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</si>
  <si>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presentaba incumplimiento.</t>
  </si>
  <si>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Narrow"/>
        <family val="2"/>
      </rPr>
      <t xml:space="preserve">  (...)</t>
    </r>
  </si>
  <si>
    <r>
      <t xml:space="preserve">La Contraloría General de la República en el marco de la Auditoría de cumplimiento articulada al proyecto de ordenamiento social de la propiedad rural  vigencia 2019 a junio de 2020, concluyó lo siguiente:
(...) </t>
    </r>
    <r>
      <rPr>
        <i/>
        <sz val="11"/>
        <color theme="1"/>
        <rFont val="Arial Narrow"/>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Narrow"/>
        <family val="2"/>
      </rPr>
      <t xml:space="preserve">  (...)</t>
    </r>
  </si>
  <si>
    <r>
      <t>La Contraloría General de la República en el marco de la Auditoría de cumplimiento articulada al proyecto de ordenamiento social de la propiedad rural  vigencia 2019 a junio de 2020, concluyó lo siguiente:
(...)</t>
    </r>
    <r>
      <rPr>
        <i/>
        <sz val="11"/>
        <color theme="1"/>
        <rFont val="Arial Narrow"/>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Narrow"/>
        <family val="2"/>
      </rPr>
      <t xml:space="preserve"> (...)</t>
    </r>
  </si>
  <si>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</si>
  <si>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20/08/2020. La Dirección de Asuntos Étnicos mediante correo electrónico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difícil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</si>
  <si>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provenía de una eventualidad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</si>
  <si>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presentaba incumplimiento.</t>
  </si>
  <si>
    <t>Los integrantes del Comité Institucional de Coordinación de Control Interno - CICCI en sesión extraordinaria del 29/11/2021 aprobaron la solicitud de eventualidad realizada por la Dirección de Gestión Jurídica de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</si>
  <si>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 que, su ejecución se programó a partir de enero del 2021.</t>
  </si>
  <si>
    <t>Los integrantes del Comité Institucional de Coordinación de Control Interno - CICCI en sesión extraordinaria del 29/11/2021 aprobaron la solicitud de eventualidad realizada por la Dirección de Acceso a Tierras en los términos sustentados en dicha sesión. 
Cabe señalar que, en el marco al seguimiento de PM realizado por la OCI con corte al III Trimestre del 2021 la acción de mejora se encontraba en términos para su ejecución.</t>
  </si>
  <si>
    <t>Los integrantes del Comité Institucional de Coordinación de Control Interno - CICCI en sesión extraordinaria del 29/11/2021 aprobaron la solicitud de eventualidad realizada por la Subdirección de Sistemas de Información de Tierras en los términos sustentados en dicha sesión. 
Cabe señalar que, en el marco al seguimiento de PM realizado por la OCI con corte al III Trimestre del 2021 la acción de mejora presentó incumplimiento.</t>
  </si>
  <si>
    <t>Los integrantes del Comité Institucional de Coordinación de Control Interno - CICCI en sesión extraordinaria del 29/11/2021 aprobaron la solicitud de eventualidad realizada por la Oficina de Planeación en los términos sustentados en dicha sesión. 
Cabe señalar que, en el marco al seguimiento de PM realizado por la OCI con corte al III Trimestre del 2021 la acción de mejora pese encontraba en términos para su ejecución.</t>
  </si>
  <si>
    <t>30/12/2021. Se realizó la propuesta de proyección de la Resolución de delagación de competencias en la Dirección de Acceso a Tierras para la suscripción de escrituras públicas de compra de predios provenientes de Subsidio de Tierras y revocados.
Una vez se encuente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t>
  </si>
  <si>
    <t>30/12/2021. Se realizó la propuesta de proyección de la Resolución de delagación de competencias en la Dirección de Acceso a Tierras para la suscripción de escrituras públicas de compra de predios provenientes de Subsidio de Tierras y revocados.
Una vez se encuente en firme la Resolución de delegación, se procederá a realizar las actividades requeridas para suscribir las escrituras públicas de compra de los predios y cambiar su  titularidad a nnombre de la ANT y así proceder a su incorporación en el inventario de bienes del Fondo de Tierras.</t>
  </si>
  <si>
    <t>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t>
  </si>
  <si>
    <t>30/12/2021: Se continua con el estudio de títulos respectivo de los predios que deben ser incorporados al patrimonio, producto de revocatorias de subsidio de tierras.
La acción de mejora se encuentra en términos para su ejecución, su finalización esta programada para mas tardar el 02/02/2023.</t>
  </si>
  <si>
    <t>Se han realizado dos de las 4 reuniones, para lo cual se anexan como evidencia las actas de las efectuadas en los meses de mayo y diciembre de 2021.</t>
  </si>
  <si>
    <t xml:space="preserve">La forma GEFIN-F-019  INFORME DE EJECUCIÓN FINANCIERA DE CONVENIOS Y/O CONTRATOS INTERADMINISTRATIVOS, DE ASOCIACIÓN Y DE COOPERACIÓN PARA AMORTIZACÓN CONTABLE, ha sido implementada para 8 convenios desarrollados en la vigencia 2021. Se aporta como eviencia para los convenios: 1254 COFESCO, 1056 COFESCO, 1097 CORPROGRESO, 1303 Naciones Unidas, 1552 OEI, 1261 SUEJE, 784 UNODC y 1498 Universidad de Pamplona. </t>
  </si>
  <si>
    <t>En el IV trimestre del año en curso la Subdirección de Acceso a Tierras por Demanda y Descongestión se actualizaron 27668 expedientes en su ultima etapa procesal en BPMN del procedimiento actual de la Ley 160 de 1994 que se encuentra en desarrollo en el aplicativo SIT</t>
  </si>
  <si>
    <t>En el segundo trimestre se tiene 1956 expedientes con sus respectivas resoluciones de adjudicación expedidas por el INCORA-INCODER (2009-2015), según lo que se tiene registrado en la subdirección</t>
  </si>
  <si>
    <t>Para el segundo trimestre del año 2021 la Subdirección de Acceso a Tierras por Demanda y Descongestión realizo de los 40000 expedientes contentivos de solicitudes de adjudicación de baldíos a persona natural, de acuerdo con la información reportada al SIT se han actualizado 27.668 expedientes en su etapa procesal.</t>
  </si>
  <si>
    <t xml:space="preserve">"De acuerdo a las mesas de trabajo reportadas en el  trimestre anteriores entre las subdirecciones responsables de la actividad ( SATZF y SATDD) se de inicio a la actualizaciòn de estado de los epedientes manejados en el grupo de revocatoria en la forma ACCTI-F-097 Matriz General Revocatoria Directa, con el fin determinar el punto de partida para el plan de descongestiòn .
"
</t>
  </si>
  <si>
    <t>En comité del 29/11/2021 se presentó al Comité Coordinador de Control Interno, propuesa de ajuste de la acción de mejora, mediante memorando 20214000394153 del 23/11/2021: Debido a que realizar el análisis para el diseño del formato, se logró evidenciar que desde la Subdirección Financiera se tiene diseñada la forma GEFIN-F-019 INFORME DE EJECUCIÓN FINANCIERA DE CONVENIOS Y/O CONTRATOS INTERADMINISTRATIVOS, DE ASOCIACIÓN Y DE COOPERACIÓN PARA AMORTIZACÓN CONTABLE, que cumple con todo lo requerido para dar cumplimiento a la acción y lo pretendido al diseñar la forma. Esto brinda economía procesal, de documentos, aporta a la eficiencia administrativa, obviando duplicidad de trámite y aunado a ello soporta la acción de mejora suscrita con la Contraloría General de la República AME-618.
Esta propuesta ha sido aprobada en el Comité citado, dando así como cumplida la acción de mejora.</t>
  </si>
  <si>
    <t>En comité del 29/11/2021 se presentó al Comité Coordinador de Control Interno, propuesa de ajuste de la acción de mejora, mediante memorando 20214000394153 del 23/11/2021: Debido a la alta demanda de los recursos del Grupo de Correspondencia de la Dirección de Acceso a Tierras, entre ellos la atención a los crecientes requerimientos de los entes de control, no es posible disponer de los recursos planificados para la atención de esta actividad, dificultando su oportuno cumplimiento. Por ello y de acuerdo con los procesos contratuales y el calendario de programación para la vigencia 2022 es que se propone el ajuste en la fecha de finalización para el 1 de julio de 2022.
Esta propuesta ha sido aprobada en el Comité citado, quedando ajustada la fecha de cumplimiento.</t>
  </si>
  <si>
    <t xml:space="preserve">Se  presenta acta  No. 2  de fecha noviembre 15 de 2021  -  segimiento al estado de las solicitudes de revocatorias ( se anexa acta y matriz de seguimiento).
</t>
  </si>
  <si>
    <t>Se reportan 6 informes de los cuales 3 corresponden a septiembre, octubre y noviembre y los otros 3 corresponden a junio, julio y agosto los cuales fueron objeto de ajuste, con un avance del 83%, pendiente informes de diciembre de 2021 y enero de 2022. La acción de mejora se encuentra dentro de los términos y  tiene fecha de cumplimiento 28/03/2022.</t>
  </si>
  <si>
    <t xml:space="preserve">Se reportan 3 actas de comisión, con un cumplimiento del 100%, 
 Acta Comisión a IGAC Manizales 14 de septiembre 2021.
Acta ORIP Pensilvania 13 al 16 de septiembre 2021.
Acta IGAC Tunja 23 y 24 de septiembre 2021.                                                        
Por lo tanto, se da por cumplida la acitividad dentro de los términos establecidos.                                                                    </t>
  </si>
  <si>
    <r>
      <t>Se adelantaron los oficios de comunicación y aviso de la Resolución No. 8667 del 25 de junio de 2021 “</t>
    </r>
    <r>
      <rPr>
        <i/>
        <sz val="11"/>
        <rFont val="Arial Narrow"/>
        <family val="2"/>
      </rPr>
      <t>Por la cual se decide NO INICIAR LA SEGUNDA PARTE DE LA FASE ADMINISTRATIVA del Procedimiento Único del que trata el Decreto Ley 902 de 2017</t>
    </r>
    <r>
      <rPr>
        <sz val="11"/>
        <rFont val="Arial Narrow"/>
        <family val="2"/>
      </rPr>
      <t xml:space="preserve">",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desfina hoy 29 de diciembre. Una vez se tenga la constancia de la publicación, se procederá a archivar y realizar el respectivo oficio remisorio del predio.
Se adelantaron oficios de comunicación y aviso de la Resolución No. 9158 del 30 de junio de 2021 </t>
    </r>
    <r>
      <rPr>
        <i/>
        <sz val="11"/>
        <rFont val="Arial Narrow"/>
        <family val="2"/>
      </rPr>
      <t>“Por la cual se decide NO INICIAR LA SEGUNDA PARTE DE LA FASE ADMINISTRATIVA del Procedimiento Único del que trata el Decreto Ley 902 de 2017"</t>
    </r>
    <r>
      <rPr>
        <sz val="11"/>
        <rFont val="Arial Narrow"/>
        <family val="2"/>
      </rPr>
      <t>,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asi como demás comunicaciones y notificaciones al ministerio público y al juzgado. No obstante, a la fecha no se tiene constancia de la publicación en la alcadía, sin la cual no es posible adelantar el archivo y oficio remisorio del respectivo predio.  Por lo tanto, se da por cumplida la actividad dentro de los términos establecidos.</t>
    </r>
  </si>
  <si>
    <t>Se reportan 4 informes de los cuales 3 corresponden a septiembre, octubre y noviembre y el otro corresponde a julio el cual fue objeto de ajuste, con un avance del 83%, pendiente informes de diciembre de 2021 y enero de 2022. La acción de mejora se encuentra dentro de los términos y  tiene fecha de  terminación 28/03/2022.</t>
  </si>
  <si>
    <t>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Por lo tanto, se da por cumplida la acitividad dentro de los términos establecidos.</t>
  </si>
  <si>
    <t>Se reportan 5 actas de comisión, con un cumplimiento del 100%, 
1. Acta Comisión a IGAC Tunja 15 al 19 de febrero 2021.
2. Acta Comisión a IGAC Yopal 16 al 19 de febrero 2021.
3. Acta Comisión a ORIP Tunja 22 AL 26 de febrero 2021.
4. Acta Comisión a IGAC Manizales 14 de septiembre 2021.
5. Acta ORIP Pensilvania 13 al 16 de septiembre 2021.
Por lo tanto, se da por cumplida la acitividad dentro de los términos establecidos.</t>
  </si>
  <si>
    <t>Se reporta base de expedientes intervenidos con diccionario de datos y con la proyección de gestión por adelantar. Por lo tanto, se da por cumplida la acitividad dentro de los términos establecidos.</t>
  </si>
  <si>
    <t>La actividad se cumplió en el tercer trimestre del 2021. Se anexa Matriz de expedientes revisados de deslinde con decisión final ejecutoriada.  Por lo tanto, se da por cumplida la acitividad dentro de los términos establecidos.</t>
  </si>
  <si>
    <t>Frente a los siguientes expedientes se tiene: 
- Cienaga El Uvero se solicito la inscripción de la decisión final ante la ORIP con No.20213201420501 y 20213201671381 y al personero con No.20213201283521 de 2021, esta pendiente el registro para proceder con el auto de archivo y el memorando de traslado. 
- Humedal Gota de Leche o Roman se adelantaron oficios de comunicación y notificación de la decisión final la cual aun no se encuentra ejecutoriada, por lo tanto, no es posible remitir a administración hasta tanto no cumplo su ejecutoria y archivo.
- Humedal El Jardín se tiene Resolución Final no Ejecutoriada, tiene pendiente la inscripción ante la ORIP, comunicaciones del auto de archivo y memorando de traslado. 
- Sabanas Comunales El Vecia: Se profirió auto de archivo el 26 de noviembre de 2021 y esta en trámite la comunicación de la decisión al ministerio público y personas interesadas. Una vez se cumpla e término se procederá a remitir el expediente a administración de tierras
- Sabanas comunales La Vega Arriba: El 28 de mayo de 2021 se remitió el expediente a administración de tierras mediante Memorando 20213200140113.
- Sabanas comunales Miramar de Guanapalo: Tiene acciones propias AME 487 a AME 490
- Sabanas comunales La Esmeralda: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(Cienaga Sabalo)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La actividad se encuentra dentro de los términos, y tiene fecha de terminacion el 30/06/2022</t>
  </si>
  <si>
    <t>Se anexa matriz de casos con decision final, con un cummplimiento al 100%. Por lo tanto, se da por cumplida la actividad dentro de los términos establecidos.</t>
  </si>
  <si>
    <t>Se anexan actas de las capacitaiones realizadas:
Capacitación del 25 de febrero de 2021.
Capacitación del 26 de octubre de 2021.
Por lo tanto, se da por cumplida la actividad dentro de los términos establecidos.</t>
  </si>
  <si>
    <t xml:space="preserve">Teniendo en cuenta que aún no esta ejecutoriada la resolución, no es posible remitir para registro la misma. El 20 de diciembre se publicó en página web de la Entidad. Una vez ejecutoriada se procederá a remitir el oficio de registro. </t>
  </si>
  <si>
    <t>Una vez ejecutoriada la resolución, se procederá a realizar la solicitud de registro a la ORIP y posteriormente se adelantará el archivo y traslado a administración correspondiente.</t>
  </si>
  <si>
    <t>Se resuelve recurso mediante Resolución 22459 de 26 de noviembre de 2021.
Se anexan oficios de notificación y comuicación del acto administrativo. El acto aún no se encuentra ejecutoriado hasta tanto se surta con este trámite procesal.
Por lo tanto, se da por cumplida la actividad dentro de los términos establecidos.</t>
  </si>
  <si>
    <t>Se anexan tres Otro Si de convenios interadministrativos suscritos con corporaciones autónomas regionales para apoyar procesos de deslinde:
Otro Sí Convenio 1283 de 2019 ANT-CAS
Otro Sí Convenio 1282 de 2019 ANT-CVS
Otro Sí Convenio 1281 de 2019 ANT-CSB.                                                
Por lo tanto, se da por cumplida la actividad dentro de los términos establecidos.</t>
  </si>
  <si>
    <t>Se expidió la Resolución No.22514 del 26 denoviembre de 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Por lo tanto, se da por cumplida la actividad</t>
  </si>
  <si>
    <t>Se anexan los oficios de comunicación a la Procuraduría, a la Alcaldía de Orocue y el aviso de comunicación publicado en página web. 
Este acto administrativo no admite recursos y tampoco fue sujeto a notificaciones por lo cual con estas evidencias se da por cumplida la acción de mejora.</t>
  </si>
  <si>
    <t>La actividad se encuentra dentro de los términos y tiene fecha de terminación el  31/07/2022</t>
  </si>
  <si>
    <t xml:space="preserve">Se anexa tres (3) informes de avance del proceso de clarificación de los terrenos de Arroyo Grande, dando cumplimiento al 100%. Por lo tanto, se da por cumplida la actividad dentro de los términos establecidos. </t>
  </si>
  <si>
    <t>Se anexan 5 oficios de afectación y desafectación registral.
Por lo tanto, se da por cumplida la actividad dentro de los términos establecidos.</t>
  </si>
  <si>
    <t>Se anexan 3  Actos administrativos. RESOLUCIÓN No. *13793* DEL 2021-09-27; RESOLUCIÓN No. *11777* DEL 2021-08-24; RESOLUCIÓN No. *10043* con Fecha 2021-07-14. Por lo tanto, se da por cumplida la actividad dentro de los términos establecidos.</t>
  </si>
  <si>
    <t>Se anexa Acto Aministrativo.  AUTO No. *20213200096939* DEL 2021-10-21-apertura de la ETAPA PROBATORIA. Por lo tanto, se da por cumplida la actividad dentro de los términos establecidos.</t>
  </si>
  <si>
    <t>Se expidieron 5 autos de archivo de los 6. Quedó pendiente un auto en atención a que la ORIP de Sabanalarga no ha adelantado la respectiva inscripción. Ya esta proyectado y una vez se obtenga el registro se procede inmediatamente a la expedicion del auto
LOTE 1 MANZANA 3
LOTE 11 MANZANA 10
LOTE 3 MANZANA 4A
LOTE 10 MANZANA R2
LOTE 13 MANZANA R2 .
La actividad se encuentra dentro de los términos, y tiene fecha de cumplimiento 31/03/2022.</t>
  </si>
  <si>
    <t>En el periodo objeto de evaluación, se realizaron 49 de solicitudes y reiteraciones, los cuales se relacionan por predio, a continuación: 
• Las Vegas del Encanto (15 solicitudes): Octubre: 20213101283381, 20213101329301, 20213101329261, 20213101329141, 20213101329281, 20213101444271, 20213101443401 y 20213101326771. Noviembre: 20213101478031, 20213101611101, 20213101611591 y 20213101611441. Diciembre: 20213101692041, 20213101691931 y 20213101692121.
• Maracaná: (15 solicitudes): Octubre: 20213101329691, 20213101329671, 20213101329701, 20213101329551, 20213101444641, 20213101444501, 20213101444721 y 20213101444781. Noviembre: 20213101611621, 20213101611661, 20213101611751 y 20213101611521.  Diciembre: 20213101693161, 20213101693211 y 20213101692311.
• Paraiso: (3 solicitudes): Octubre: 20213101280391, 20213101329811 y 20213101444861.
• Sin Nombre - Marta Sanchez Hernandez No. 1: (3 solicitudes) Octubre: 20213101329021. Noviembre: 20213101520451. Diciembre: 20213101640431.
• Sin Nombre - Marta Sanchez Hernandez No. 2: (3 solicitudes) Octubre: 20213101329041. Noviembre: 20213101520411. Diciembre: 20213101640381.
• La Cabaña: (4 solicitudes) Octubre: 20213101329101 y 20213101328891. Noviembre: 20213101520541. Diciembre: 20213101656051.
• La Asamblea: (2 solicitudes) Octubre: 20213101328911. Diciembre: 20213101656301
• Vida Tranquila: (4 solicitudes): Octubre: 20213101328961. Noviembre: 20213101520581.  Diciembre: 20213101692051 y 20213101656401.
La acción de mejora se encuentra dentro de los términos, y tiene fecha de cumplimiento el 30/12/2022.</t>
  </si>
  <si>
    <t>En el periodo objeto de evaluación se expidieron 3 autos de cierre de etapa probatoria: 
1. Auto No. 20213100103539 de 28 de octubre de 2021, mediante el cual se cierra la Etapa Probatoria del proceso de Recuperación de baldíos indebidamente ocupados adelantado sobre el predio SANTA ROSA, ubicado en el municipio de Santa Marta, Magdalena.
2. Auto No. 20213100179059 de 21 de diciembre de 2021, mediante el cual se cierra la Etapa Probatoria del proceso de Clarificación adelantado sobre el predio Sin nombre - MARTHA SANCHEZ HERNANDEZ N° 1, ubicado en el municipio de Puerto Libertador, Córdoba.
3- Auto No. 20213100178929 de 21 de diciembre de 2021, mediante el cual se cierra la Etapa Probatoria del proceso de Clarificación adelantado sobre el predio Sin nombre - MARTHA SANCHEZ HERNANDEZ N° 2, ubicado en el municipio de Puerto Libertador, Córdoba.
La acción de mejora se encuentra dentro de los términos, y tiene fecha de cumplimiento el 30/12/2022.</t>
  </si>
  <si>
    <t>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t>
  </si>
  <si>
    <t>Actividad con seguimiento semestral, razón por la cual, para el presentre trimestre (octubre -28 de diciembre) no aplica su reporte - Acción se encuentra dentro de los términos y tiene fecha de cumplimiento el 31/01/2022</t>
  </si>
  <si>
    <t>Si bien no se realizó durante el periodo objeto de evaluación, por el corte realizado el 27 de septiembre, no fue posible el reporte de la siguiente actividad:
-Capacitación realizada en el 30 de septiembre de 2021 a líderes sociales y funcionarios de la alcaldía del municipio de Rioblanco, departamento del Tolima; ateniendo temas referentes a mujer rural, enfoque de género y titulación conjunta.
Se anexa listado de participación.
Con dicha actividad se da por cumplido el cronograma previamente establecido (adjunto al presente).</t>
  </si>
  <si>
    <t xml:space="preserve">Se anexa matriz de casos para registro, Por lo tanto se da un cumplimiento al 100%. </t>
  </si>
  <si>
    <t>Se anexa matriz de casos para registro, Por lo tanto se da un cumplimiento al 100%.</t>
  </si>
  <si>
    <t>La DGJT,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Por lo anterior, la actividad se da por cumplida dentro de los términos establecidos.</t>
  </si>
  <si>
    <t>Se anexa matriz de casos, Por lo anterior, la actividad se da por cumplida dentro de los términos establecidos.</t>
  </si>
  <si>
    <t>La actividad se encuentra dentro de los términos, y tiene fecha de terminación 31/10/2022.</t>
  </si>
  <si>
    <t>La actividad se encuentra dentro de los términos, y tiene fecha de terminación 31/08/2022.</t>
  </si>
  <si>
    <t>Se adjuntan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t>
  </si>
  <si>
    <t>Se procedió a solicitar la elimación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Se adjuta la solicitud y los correos donde se aprueba la eliminación.
Por lo anterior, se da cumplimiento a la actividad en los términos establecidos.</t>
  </si>
  <si>
    <t>Se procedió a solicitar la actualización de las fichas técnicas de salida del producto SEJUT –FT- 009 y SEJUT – FT-010 ; teniendo en cuenta que se actualiza el nombre de la salida, el nombre de la actividad de acuerdo con la caracterizaciòn del proceso, los requisitos legales, los documentos asociados, requisitos de oportunidad, grupos de interés, tratamiendo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actualizaó los documentos en la intranet de la Entidad.
Se adjuta la solicitud y los correos donde se aprueba la actualización.
Por lo anterior, se da cumplimiento a la actividad en los términos establecidos.</t>
  </si>
  <si>
    <t>La actividad se encuentra dentro de los términos para su cumplimiento, teniendo en cuenta que la fecha de terminación es el 30 de junio del 2022</t>
  </si>
  <si>
    <t>En el mes de diciembre se presentó solicitud de actualización de ficha por los siguentes conceptos: 1. Actualización de metas acorde con los procesos contractules surtidos en el 2021. 2. Actualización de ficha acorde con presupuesto 2022. 3. Actualización de metas y presupuesto 2023, 2024 y 2025 acorde con las dinamicas 2021 y 2022, dentro de la plataforma SUIFP aprobado por la Oficina de Planeación de la ANT. Esta actualización del proyecto de nversión debe ser aprobada por el Ministerio de Agricultura y el DNP de acuerdo al proceso establecido.</t>
  </si>
  <si>
    <t xml:space="preserve">La Subdirección Administrativa y Financiera - Gestión Documental presenta seis informes de ejecución del contrato 1799 de 2021"Contratar los servicios de organización documental y digitalización de expedientes en custodia de la Agencia Nacional de Tierras relacionados a la Titulación de Baldíos". </t>
  </si>
  <si>
    <t>Se realizó el reporte mensual del avance del proyecto del fondo documental en el SPI, y se presenta la evidencia de los pantallazos de los meses de septiembre, octubre y noviembre.</t>
  </si>
  <si>
    <t xml:space="preserve">La Subdirección Administrativa y Financiera - Gestión Documental presenta el Informe de seguimiento al proceso de organización documental correspondiente a la Titulación de baldíos entregados por el PAR INCODER. Adicionalmente se adjuntan actas de reunión en donde se evidencia la información expuesta. </t>
  </si>
  <si>
    <t xml:space="preserve">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t>
  </si>
  <si>
    <t>Se adjuntan las conciliaciones  de la cuenta reciproca 572080 Recaudos del periodo comprendido de julio a octubre del 2021, las conciliaciones de los meses de noviembre y diciembre serán reportadas al realizar el cierre de cada mes.</t>
  </si>
  <si>
    <r>
      <t xml:space="preserve">Por parte de la Secretaría General - Grupo de Contratos se realizaron las revisiones, ajustes y modificaciones del Manual de Contratación y Manual de Supervisión de la ANT. Dentro de las revisiones se realizó lo siguiente:
</t>
    </r>
    <r>
      <rPr>
        <b/>
        <sz val="11"/>
        <color theme="1"/>
        <rFont val="Arial Narrow"/>
        <family val="2"/>
      </rPr>
      <t>ADQBS-I-001 Manual de Contratación y ADQBS:</t>
    </r>
    <r>
      <rPr>
        <sz val="11"/>
        <color theme="1"/>
        <rFont val="Arial Narrow"/>
        <family val="2"/>
      </rPr>
      <t xml:space="preserve"> Se ve necesaria la reestructuración de los documentos, donde se incluye el lineamiento de soportabilidad del gasto para convenios de cooperación internacional. 
Adjunto se remiten los documentos actualizados/formalizados y publicados en el Sistema Integrado de Gestión. </t>
    </r>
  </si>
  <si>
    <t xml:space="preserve">Se remite base de datos del seguimiento realizado a los procesos sancionatorios de los contratos de arrendamiento de Islas del Rosario y San Bernardo, durante la vigencia 2021. </t>
  </si>
  <si>
    <t xml:space="preserve">Desde la Secretaría General se adelanta la elaboración de documentos que permitan ver las etapas para la declararoria de incumplimiento de los contratos de arrendamiento que celebre la ANT respecto a Islas del Rosario y San Bernardo. Se adjunta como evidencia dos documentos borrador, los cuales serán objeto de revisión por parte de las dependencias participantes. </t>
  </si>
  <si>
    <t>La Subdirección Administrativa y Financiera - Gestión Documental ha realizado acompañamiento  técnico y tecnológico a la Subdirección de Administración de Tierras de la Nación para adelantar los procesos de clasificación, ordenación, foliación, descripción, de los documentos fisicos y digitales que conforman los expedientes de los contratos de arrendamiento de Islas del Rosario y San Bernardo.
Como evidencia se remite Acta No. 1 Capacitación organización documental - Islas del Rosario y Listado de asistencia Capacitación archivo de gestión - Islas del Rosario</t>
  </si>
  <si>
    <t>La Coordinación para la Gestión Contractual y a la Subdirección de Talento Humano dan respuesta a la comunicación interna con radicado No 20216200273663  informe el estado del cumplimiento en la entrega de inventarios documentales por parte de los funcionarios y contratistas al desvincularse de la Agencia Nacional de Tierras. Se adjunta como seguimiento a la información radicados respuesta de las dependencias</t>
  </si>
  <si>
    <t>Se realiza la actualización del procedimiento ADMBS-P-001 PROCEDIMIENTO NUMERACION NOTIFICACION COMUNICACION Y PUBLICACION DE RESOLUCIONES Y AUTOS V2, en donde se actualiza la numeración automatica de los actos administrativos a través del Sistema de Gestión Documental ORFEO.</t>
  </si>
  <si>
    <t xml:space="preserve">Se realiza la actualización del procedimiento ADMBS-P-001 PROCEDIMIENTO NUMERACION NOTIFICACION COMUNICACION Y PUBLICACION DE RESOLUCIONES Y AUTOS V2, en donde se actualiza la numeración automatica de los actos administrativos a través del Sistema de Gestión Documental ORFEO. Adicionalmente, dentro de las tareas del procedimiento se especifica la tarea correspondiente al manejo y uso de la firma digital. Este documento constituye la totalidad de documentos que hagan alusión al uso y manejo de firmas digitales. </t>
  </si>
  <si>
    <t>La Subdirección Administrativa y Financiera realizará la solicitud de modificación de la acción de mejora a la Oficina de Control Interno.</t>
  </si>
  <si>
    <t>En atención a la acción de mejora, la Coordinación para la Gestión Contractual, está revisando de manera cuidadosa y detallada, la información diligenciada para publicación, en la tienda virtual del Estado, teniendo muy presente, lo relacionado con los campos de solicitudes de cotización, necesarios para la adquisición de bienes y  servicios, de tal forma, que se publique la documentación y la información correspondiente, en la herramienta establecida por Colombia Compra Eficiente.  Se adjunta documento, con pantallazos,Tienda Virtual del Estado Colombiano, en la cual se ilustra de manera secuencial el procedimiento de una Orden de Compra.</t>
  </si>
  <si>
    <t>Se remite el seguimiento a la publicación de los documentos para dar cumplimiento de Transparencia. Se remite el formato COGGI-F-010 MATRIZ DE CUMPLIMIENTO DE TRANSPARENCIA ANT.</t>
  </si>
  <si>
    <t>En virtud a la acción de mejora, la Coordinación para la Gestión Contractual  está trabajando de manera cuidadosa en la respectiva revisión y ajuste necesario, a los documentos previos a tiempo, para garantizar la debida planeación antes de realizar la adquisición de bienes y servicios mediante Colombia Compra Eficiente, los abogados del grupo contratos, tienen programadas reuniones de seguimiento, donde se revisan el estado de los procesos asignados. Se reporta como evidencia, lo siguiente: 1.) Documento Seguimiento Gestión Contractual  2.) Se adjunta Matriz donde se Informa el  Seguimiento de los tramites del grupo contratos, entre ellos: Procesos,  Modificaciones, Prestaciones de Servicios, Terminaciones, Liquidaciones, PQRS, en cada pestaña se puede verificar, el abogado responsable, como el tipo de tramite.                                                                                          3.) Se adjunta pantallazos, como evidencia de la programacion de las reuniones de seguimiento.</t>
  </si>
  <si>
    <t>La Subdirección Administrativa y Financiera siguiendo los lineamientos del Sistema Integrado de Gestión para el ultimo trimestre de la vigencia 2021 y teniendo en cuenta las reuniones realizadas junio y agosto de la presente vigencia, diseñó y solicitó la publicación a la Oficina de Planeación los siguientes indicadores: 
GEFIN-Indicador-005. EJECUCIÓN DE LA RESERVA PRESUPUESTAL GENERAL, versión 1 del 31/08/2021.
GEFIN-Indicador-006. EJECUCIÓN DE LA RESERVA PRESUPUESTAL DE INVERSION, versión 1 del 31/08/2021.
GEFIN-Indicador-007. EJECUCIÓN DE LA RESERVA PRESUPUESTAL DE FUNCIONAMIENTO, versión 1 del 31/08/2021.
Atendiendo las acciones de mejora del Plan de Mejoramiento Interno; la Subdirección Administrativa y Financiera, al cierre de la vigencia 2021, cuenta con 7 indicadores de Gestión Financiera, concluyendo que estos garantizan el seguimiento y posible identificación de oportunidades de mejora integral al proceso de Gestión Financiera, por lo cual se solicita el cierre de la acción de mejora.</t>
  </si>
  <si>
    <t>La Subdirección Administrativa y Financiera adjunta el seguimiento de los indicadores establecidos e incluidos en el Sistema Integrado de Gestión. Cabe resaltar que no todos los indicadores tendrán fecha al 31 de diciembre dado que su reporte se genera los primeros días del mes siguiente. Por lo que esos indicadores se actualizarán en el mes de enero.</t>
  </si>
  <si>
    <t>De acuerdo a la revisión realizada por la Subdirección Administrativa y Financiera, en el mapa de riesgos institucionales se encuentra incluido el riesgo: Generar Estados Financieros que no sean razonables, el cual abarca toda la estructura e información contenida en los Estados Financieros así como la de las notas contables. Por este motivo no se considera necesaria la inclusión de un nuevo riesgo asociado a las notas contables. Se adjunta acta de evidencia.</t>
  </si>
  <si>
    <t>La Subdirección Administrativa y Financiera realizará la solicitud de ampliación de plazo de la acción de mejora, con el fin de realizar una revisión más profunda al anexo de la resolución 193 del 2016.</t>
  </si>
  <si>
    <t>Se realiza la publicación del procedimiento: GEFIN-P-006 PREPARACIÓN Y PRESENTACIÓN DE ESTADOS FINANCIEROS. Adjunto se encuentra la evidencia.</t>
  </si>
  <si>
    <t>De acuerdo a las pruebas realizadas al aplicativo Apoteosys, se realizaron observaciones para iniciar la etapa de implementación y desarrollo, de lo cual se tiene como evidencia el reporte con el avance desarrollado por el proveedor Heinshon.</t>
  </si>
  <si>
    <t xml:space="preserve">La Subdirección de Talento Humano reporta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Se adjunta cuatro Investigaciones de accidentes laborales como soporte del plan de acción.  </t>
  </si>
  <si>
    <t>En el segundo semestre se hizo la entrega de los kits de bioseguridad a los funcionarios y contratistas directos de la  entidad, así mismo se solicito a los colaboradores que firmara el registro de entrega del kit de bioseguridad. Se adjunta los soportes de registro de entrega de los kits de bioseguridad y/o acta de recibido del jefe de la dependencia.</t>
  </si>
  <si>
    <t xml:space="preserve">Dado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t>
  </si>
  <si>
    <t xml:space="preserve">El día 22 de noviembre del presente año se envió por correo masivo de talento humano el banner de inducción de contratistas, con las instrucciones para el ingreso al aula virtual, la inducción y reinducción la presentaron 35 contratistas, adjunto envió el registro de asistencia en archivo Excel. </t>
  </si>
  <si>
    <t>El día  21 de diciembre del presente año se hizo la actualización de la versión del documento GTHU-I-007  PROGRAMA DE INSPECCIONES DE SEGURIDAD, el documento firmado se envió al área de planeación para la publicación en la intranet, adjunto envió los siguientes documentos: 
 GTHU-I-007  PROGRAMA DE INSPECCIONES DE SEGURIDAD
INTI autorización de publicación 
Correo de envió de los documentos enviados para la publicación.</t>
  </si>
  <si>
    <t xml:space="preserve">Se radico el memorando con Radicado No. 20216100450253 donde se informa a la Subdirección Administrativa y Financiera los planes de acción pendientes por ejecutar de acuerdo a las inspecciones y a las actualizaciones de los planes de emergencias realizadas por la ARL Positiva </t>
  </si>
  <si>
    <t xml:space="preserve">Se radico el memorando con radicado 20216100450253 donde se informa a la Subdirección Administrativa y Financiera los planes de acción pendientes por ejecutar de acuerdo a las inspecciones y a las actualizaciones de los planes de emergencias realizadas por la ARL Positiva, para que sea tenido en cuenta en el plan de trabajo del año 2022. </t>
  </si>
  <si>
    <t xml:space="preserve">Durante la vigencia 2021, se adoptó la forma Acta de Reunión INTI-F-008 que ha sido utilizada en todas las reuniones, especialmente en la reuniones mensuales de seguimiento a la ejecución presupuestal y de los proyectos de inversión.
Evidencia: https://agenciadetierras-my.sharepoint.com/:f:/g/personal/german_bermudez_ant_gov_co/EiINvWGvYBVCj5slZDLE8LQBs60QDct0ACvwpwqdP6Ku5Q?e=4nkRSA </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</si>
  <si>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t>
  </si>
  <si>
    <t>27/12/2021 -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</si>
  <si>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t>
  </si>
  <si>
    <t>27/12/2021 - Mediante la Resolución No. 000382 del 20 de diciembre de 2021, el Ministerio de Agricultura y Desarrollo Social adoptó el Plan Nacional de Formalización Masiva de la Propiedad Rural. Ahora el siguiente paso consiste en analizar y ajustar la ficha técnica del indicador ODS 1.4. Posterior a ello, someterla a aprobación por parte de las entidades respectivas.</t>
  </si>
  <si>
    <t>23/12/2021 - El día 20-12-2021 fue aprobado por el Consejo Directivo de la ANT el nuevo Plan Estratégico Institucional 2022-2025 de la ANT, en el cual se consideraron estrategias que abordan el componente de implementación del barrido predial y catastro multipropósito.</t>
  </si>
  <si>
    <t>23/12/2021 - El día 20-12-2021 fue aprobado por el Consejo Directivo de la ANT el nuevo Plan Estratégico Institucional 2022-2025 de la ANT, en el cual se consideraron estrategias que abordan el componente de perspectiva de género.</t>
  </si>
  <si>
    <t>Durante el segundo semestre de 2021 y en el marco de la revisión y ajuste del Mapa de Pocesos de la entidfad, se finalizó la revisión  y ajuste de la Caracterización del proceso Estratégico COGGI COMUNICACIÓN Y GESTIÓN CON GRUPIS DE INTERES.
Las propuestas de caracterizaciones de Macroprocesos se someteran a aprobación de la Dirtección General. (Se adjunta propuesta de caracterización revisada y modificada.
https://agenciadetierras-my.sharepoint.com/:x:/r/personal/angie_marin_ant_gov_co/_layouts/15/Doc.aspx?sourcedoc=%7BD46D1894-45C9-4D1C-A56D-E8751E2FE1CA%7D&amp;file=COGGI-Caracterizacion-COMUNICACION%20Y%20GESTION%20CON%20GRUPOS%20DE%20INTERES%20-%201%20-%20Sesi%C3%B3n%201.xlsx&amp;action=default&amp;mobileredirect=true</t>
  </si>
  <si>
    <t>27/12/2021 -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esten alineados a lo establecido en el PNFMPR.</t>
  </si>
  <si>
    <t>27/12/2021 -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t>
  </si>
  <si>
    <t>En el mes de abril de la presnete vigencia, se realizó capacitación sobre los aspectos generales del proceso presupuestal y cadena presupuestas a todos los servidores involucrados en el tema de jecución de proyectos; así mismo, en el mes de agosto se realizó capacitación en el tema de formulación de proyectos con enfasis en los principios presupuestales dirigidos a todos los servidores en espacil a los encargados de ejecución de los proyectos.</t>
  </si>
  <si>
    <t xml:space="preserve">Se ha vebido haciendo seguimiento a la ejecución presupuestal,mediante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Evidencia: https://agenciadetierras-my.sharepoint.com/:f:/g/personal/german_bermudez_ant_gov_co/EiINvWGvYBVCj5slZDLE8LQBs60QDct0ACvwpwqdP6Ku5Q?e=4nkRSA </t>
  </si>
  <si>
    <t>Durante la vigencia 2021, se realizó acompañamieno permanente a las áreas misionales y transversales en la actualización de proyectos de inversión, dando como resultado que al cierre de la vigencia todos los proyectos cuentan con el concepto REGISTRADO/ ACTUALIZADO, como se aprecia en el pantallazo de evidencia.</t>
  </si>
  <si>
    <t>De acuerdo a los compromisos se realizo capacitaciones a los lideres de la UGT y atencion al ciudadano  se realizaron las siguientes capacitaciones:   
A) El 19 de Junio, se realizò una sesión virtual llamada: “Final de Reinducción a Servicio al Ciudadano” .   
B) 17 de Julio, se llevò a cabo un fortalecimeinto virtual donde se buscò Fortalecer las capacidades y conocimientos del personal de Servicio al Ciudadano de la ANT sobre las diversidades sexuales y de género. 
C) 28 de Octubre, se realizò una Capacitación a funcionarios y contratistas sobre los enfoques diferenciales, la mujer rural y étnica. ( Primer Bloque) 
D) 09 de Diciembre, se realizò un Fortalecimiento interno dirigido a funcionarios y contratistas dentro del marco de la Unidad Coordinadora de Género. ( Segundo Bloque)</t>
  </si>
  <si>
    <t xml:space="preserve">Las evidencias entregadas no dan cuenta de lo acordado en las mesas de trabajo.  </t>
  </si>
  <si>
    <r>
      <t xml:space="preserve">11/01/2022. </t>
    </r>
    <r>
      <rPr>
        <sz val="11"/>
        <color theme="1"/>
        <rFont val="Arial Narrow"/>
        <family val="2"/>
      </rPr>
      <t>La acción de mejora presentó incumplimiento, toda vez que, no se observaron los 3 documentos de análisis trimestral sobre la ejecución presupuestal de las Subcuentas del Fondo de Tierras para la Reforma Rural Integral.</t>
    </r>
  </si>
  <si>
    <r>
      <rPr>
        <b/>
        <sz val="11"/>
        <color theme="1"/>
        <rFont val="Arial Narrow"/>
        <family val="2"/>
      </rPr>
      <t xml:space="preserve">11/01/2022. </t>
    </r>
    <r>
      <rPr>
        <sz val="11"/>
        <color theme="1"/>
        <rFont val="Arial Narrow"/>
        <family val="2"/>
      </rPr>
      <t xml:space="preserve"> 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</si>
  <si>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11/01/2022.  </t>
    </r>
    <r>
      <rPr>
        <sz val="11"/>
        <color theme="1"/>
        <rFont val="Arial Narrow"/>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</si>
  <si>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11/01/2022.  </t>
    </r>
    <r>
      <rPr>
        <sz val="11"/>
        <color theme="1"/>
        <rFont val="Arial Narrow"/>
        <family val="2"/>
      </rPr>
      <t xml:space="preserve">La Oficina de Planeación informó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</si>
  <si>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 xml:space="preserve">11/01/2021.  </t>
    </r>
    <r>
      <rPr>
        <sz val="11"/>
        <color theme="1"/>
        <rFont val="Arial Narrow"/>
        <family val="2"/>
      </rPr>
      <t xml:space="preserve">La Oficina de Planeación indicó que, el día 20/12/2021 fue aprobado por el Consejo Directivo de la ANT el nuevo Plan Estratégico Institucional 2022-2025 de la ANT, en el cual se consideraron estrategias que abordan el componente de implementación del barrido predial y catastro multipropósito.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</si>
  <si>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</si>
  <si>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 xml:space="preserve">La Oficina de Planeación indicó que, mediante la Resolución No. 000382 del 20 de diciembre de 2021, el Ministerio de Agricultura y Desarrollo Social adoptó el Plan Nacional de Formalización Masiva de la Propiedad Rural. Ahora el siguiente paso consiste en realizar el reporte mensual en concordancia con lo establecido en el PNFMPR.
La acción de mejora se encuentra en términos, para el periodo evaluado reportó gestión, su finalización esta programada para el 31/03/2022.
</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</si>
  <si>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alinear los conceptos aquí establecidos con la ficha técnica del indicador ODS 1.4, y en el mismo sentido, realizar el reporte de las hectáreas que se han formalizado enmarcadas en el PNFMPR en las plataformas dispuestas para tal fin.</t>
    </r>
    <r>
      <rPr>
        <b/>
        <sz val="11"/>
        <color theme="1"/>
        <rFont val="Arial Narrow"/>
        <family val="2"/>
      </rPr>
      <t xml:space="preserve">
</t>
    </r>
    <r>
      <rPr>
        <sz val="11"/>
        <color theme="1"/>
        <rFont val="Arial Narrow"/>
        <family val="2"/>
      </rPr>
      <t>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</si>
  <si>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t>Realizar jornadas de capacitaciones a los servidores públicos que intervienen en la</t>
    </r>
    <r>
      <rPr>
        <sz val="11"/>
        <color rgb="FFFF0000"/>
        <rFont val="Arial Narrow"/>
        <family val="2"/>
      </rPr>
      <t xml:space="preserve"> formulación y ejecución de los proyectos de inversión</t>
    </r>
    <r>
      <rPr>
        <sz val="11"/>
        <rFont val="Arial Narrow"/>
        <family val="2"/>
      </rPr>
      <t>,  para robustecer los conocimientos</t>
    </r>
    <r>
      <rPr>
        <sz val="11"/>
        <color rgb="FFFF0000"/>
        <rFont val="Arial Narrow"/>
        <family val="2"/>
      </rPr>
      <t xml:space="preserve"> relacionados con los principios presupuestales.</t>
    </r>
  </si>
  <si>
    <r>
      <rPr>
        <b/>
        <sz val="11"/>
        <color theme="1"/>
        <rFont val="Arial Narrow"/>
        <family val="2"/>
      </rPr>
      <t>1101/2022.</t>
    </r>
    <r>
      <rPr>
        <sz val="11"/>
        <color theme="1"/>
        <rFont val="Arial Narrow"/>
        <family val="2"/>
      </rPr>
      <t xml:space="preserve">  La acción de mejora se encuentra en términos, para el periodo evaluado reportó gestión, su finalización esta programada para el 31/03/2022.</t>
    </r>
  </si>
  <si>
    <r>
      <t>11/01/2022. L</t>
    </r>
    <r>
      <rPr>
        <sz val="11"/>
        <color theme="1"/>
        <rFont val="Arial Narrow"/>
        <family val="2"/>
      </rPr>
      <t>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</si>
  <si>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Narrow"/>
        <family val="2"/>
      </rPr>
      <t xml:space="preserve">11/01/2021.  </t>
    </r>
    <r>
      <rPr>
        <sz val="11"/>
        <color theme="1"/>
        <rFont val="Arial Narrow"/>
        <family val="2"/>
      </rPr>
      <t>La Oficina de Planeación indicó que,  mediante la Resolución No. 000382 del 20 de diciembre de 2021, el Ministerio de Agricultura y Desarrollo Social adoptó el Plan Nacional de Formalización Masiva de la Propiedad Rural. Ahora el siguiente paso consiste en solicitar el ajuste al DANE sobre los reportes remitidos en vigencias anteriores para que estén alineados a lo establecido en el PNFMPR.
La acción de mejora se encuentra en términos, para el periodo evaluado reportó gestión, su finalización esta programada para el 31/03/2022.</t>
    </r>
    <r>
      <rPr>
        <b/>
        <sz val="11"/>
        <color theme="1"/>
        <rFont val="Arial Narrow"/>
        <family val="2"/>
      </rPr>
      <t xml:space="preserve">
29/11/2021. </t>
    </r>
    <r>
      <rPr>
        <sz val="11"/>
        <color theme="1"/>
        <rFont val="Arial Narrow"/>
        <family val="2"/>
      </rPr>
      <t xml:space="preserve"> La Oficina de Planeación mediante 20211010220793 del 04/08/2021, con alcance bajo correo electrónico del 27/10/2021,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</si>
  <si>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11/01/2022</t>
    </r>
    <r>
      <rPr>
        <sz val="11"/>
        <color theme="1"/>
        <rFont val="Arial Narrow"/>
        <family val="2"/>
      </rPr>
      <t xml:space="preserve">.  La Oficina de Planeación informó que, se ha debido haciendo seguimiento a la ejecución presupuestal, mediante el plan anual de adquisición de bienes y servicios y plan de acción 2021, de los meses comprendidos entre enero a noviembre, el mes de diciembre se le hace seguimiento en el mes de enero, luego que se hayan ejecutado lo programado. Se anexan actas 1 a la 11 con sus listados de asistencia.
Respecto a lo enunciado, se allegaron las siguientes actas en formato INTI-F-008 del Seguimiento ejecución presupuestal, plan anual de adquisición de bienes y servicios y metas plan de acción 2021 de la ANT:
</t>
    </r>
    <r>
      <rPr>
        <b/>
        <sz val="11"/>
        <color theme="1"/>
        <rFont val="Arial Narrow"/>
        <family val="2"/>
      </rPr>
      <t>Acta No. 1 del 12/03/2021</t>
    </r>
    <r>
      <rPr>
        <sz val="11"/>
        <color theme="1"/>
        <rFont val="Arial Narrow"/>
        <family val="2"/>
      </rPr>
      <t xml:space="preserve">, seguimiento virtual con corte al 31/01/2021, con listado de asistencia electrónico disponible.
</t>
    </r>
    <r>
      <rPr>
        <b/>
        <sz val="11"/>
        <color theme="1"/>
        <rFont val="Arial Narrow"/>
        <family val="2"/>
      </rPr>
      <t>Acta No. 2 del 12/03/2021</t>
    </r>
    <r>
      <rPr>
        <sz val="11"/>
        <color theme="1"/>
        <rFont val="Arial Narrow"/>
        <family val="2"/>
      </rPr>
      <t xml:space="preserve">, seguimiento virtual con corte al 31/01/2021, con listado de asistencia electrónico disponible.
</t>
    </r>
    <r>
      <rPr>
        <b/>
        <sz val="11"/>
        <color theme="1"/>
        <rFont val="Arial Narrow"/>
        <family val="2"/>
      </rPr>
      <t>Acta No. 3 del 12/04/2021</t>
    </r>
    <r>
      <rPr>
        <sz val="11"/>
        <color theme="1"/>
        <rFont val="Arial Narrow"/>
        <family val="2"/>
      </rPr>
      <t xml:space="preserve">, seguimiento virtual con corte al 31/03/2021 donde se enuncia temas en especifico del Fondo,, con listado de asistencia electrónico disponible. 
</t>
    </r>
    <r>
      <rPr>
        <b/>
        <sz val="11"/>
        <color theme="1"/>
        <rFont val="Arial Narrow"/>
        <family val="2"/>
      </rPr>
      <t>Acta No. 4 del 10/05/2021</t>
    </r>
    <r>
      <rPr>
        <sz val="11"/>
        <color theme="1"/>
        <rFont val="Arial Narrow"/>
        <family val="2"/>
      </rPr>
      <t xml:space="preserve">, seguimiento virtual con corte al 30/04/2021 donde se enuncia temas en especifico del Fondo, con listado de asistencia electrónico disponible.
</t>
    </r>
    <r>
      <rPr>
        <b/>
        <sz val="11"/>
        <color theme="1"/>
        <rFont val="Arial Narrow"/>
        <family val="2"/>
      </rPr>
      <t>Acta No. 5 del 11/06/2021</t>
    </r>
    <r>
      <rPr>
        <sz val="11"/>
        <color theme="1"/>
        <rFont val="Arial Narrow"/>
        <family val="2"/>
      </rPr>
      <t xml:space="preserve">, seguimiento virtual con corte al 31/05/2021 donde se enuncia temas en especifico del Fondo, con listado de asistencia electrónico disponible.
</t>
    </r>
    <r>
      <rPr>
        <b/>
        <sz val="11"/>
        <color theme="1"/>
        <rFont val="Arial Narrow"/>
        <family val="2"/>
      </rPr>
      <t>Acta No. 6 del 12/07/2021</t>
    </r>
    <r>
      <rPr>
        <sz val="11"/>
        <color theme="1"/>
        <rFont val="Arial Narrow"/>
        <family val="2"/>
      </rPr>
      <t xml:space="preserve">, seguimiento virtual con corte al 30/06/2021 donde se enuncia temas en especifico del Fondo, con listado de asistencia electrónico disponible.
</t>
    </r>
    <r>
      <rPr>
        <b/>
        <sz val="11"/>
        <color theme="1"/>
        <rFont val="Arial Narrow"/>
        <family val="2"/>
      </rPr>
      <t>Acta No. 7 del 10/08/2021</t>
    </r>
    <r>
      <rPr>
        <sz val="11"/>
        <color theme="1"/>
        <rFont val="Arial Narrow"/>
        <family val="2"/>
      </rPr>
      <t xml:space="preserve">, seguimiento virtual con corte al 31/07/2021 donde se enuncia temas en especifico del Fondo, con listado de asistencia electrónico disponible.
</t>
    </r>
    <r>
      <rPr>
        <b/>
        <sz val="11"/>
        <color theme="1"/>
        <rFont val="Arial Narrow"/>
        <family val="2"/>
      </rPr>
      <t>Acta No. 8 del 10/09/2021</t>
    </r>
    <r>
      <rPr>
        <sz val="11"/>
        <color theme="1"/>
        <rFont val="Arial Narrow"/>
        <family val="2"/>
      </rPr>
      <t xml:space="preserve">, seguimiento virtual con corte al 31/08/2021 donde se enuncia temas en especifico del Fondo, con listado de asistencia electrónico disponible.
</t>
    </r>
    <r>
      <rPr>
        <b/>
        <sz val="11"/>
        <color theme="1"/>
        <rFont val="Arial Narrow"/>
        <family val="2"/>
      </rPr>
      <t>Acta No. 9 del 11/10/2021</t>
    </r>
    <r>
      <rPr>
        <sz val="11"/>
        <color theme="1"/>
        <rFont val="Arial Narrow"/>
        <family val="2"/>
      </rPr>
      <t xml:space="preserve">, seguimiento virtual con corte al 31/09/2021 donde se enuncia temas en especifico del Fondo, con listado de asistencia electrónico disponible.
</t>
    </r>
    <r>
      <rPr>
        <b/>
        <sz val="11"/>
        <color theme="1"/>
        <rFont val="Arial Narrow"/>
        <family val="2"/>
      </rPr>
      <t>Acta No. 10 del 12/11/2021</t>
    </r>
    <r>
      <rPr>
        <sz val="11"/>
        <color theme="1"/>
        <rFont val="Arial Narrow"/>
        <family val="2"/>
      </rPr>
      <t xml:space="preserve">, seguimiento virtual con corte al 31/10/2021, con listado de asistencia electrónico disponible.
</t>
    </r>
    <r>
      <rPr>
        <b/>
        <sz val="11"/>
        <color theme="1"/>
        <rFont val="Arial Narrow"/>
        <family val="2"/>
      </rPr>
      <t>Acta No. 11 del 13/12/2021</t>
    </r>
    <r>
      <rPr>
        <sz val="11"/>
        <color theme="1"/>
        <rFont val="Arial Narrow"/>
        <family val="2"/>
      </rPr>
      <t>, seguimiento virtual con corte al 30/11/2021, con listado de asistencia electrónico disponible.
En atención a los avances de gestión y evidencias aportadas, la acción de mejora presentó cumplimiento, dado que, se observaron 8 actas de seguimiento a la  ejecución de los proyectos de inversión, a través de las reuniones mensuales de seguimiento a la ejecución presupuestal, plan anual de adquisición de bienes y servicios y metas plan de acción 2021 de la ANT mes vencido.</t>
    </r>
  </si>
  <si>
    <r>
      <rPr>
        <b/>
        <sz val="11"/>
        <color theme="1"/>
        <rFont val="Arial Narrow"/>
        <family val="2"/>
      </rPr>
      <t>11/01/2022.</t>
    </r>
    <r>
      <rPr>
        <sz val="11"/>
        <color theme="1"/>
        <rFont val="Arial Narrow"/>
        <family val="2"/>
      </rPr>
      <t xml:space="preserve">  La Oficina de Planeación indicó que, se adoptó la forma Acta de Reunión INTI-F-008 que ha sido utilizada en todas las reuniones, especialmente en la reuniones mensuales de seguimiento a la ejecución presupuestal y de los proyectos de inversión.
Respecto a lo enunciado, se allegaron las siguientes actas en formato INTI-F-008 del Seguimiento ejecución presupuestal, plan anual de adquisición de bienes y servicios y metas plan de acción 2021 de la ANT:
</t>
    </r>
    <r>
      <rPr>
        <b/>
        <sz val="11"/>
        <color theme="1"/>
        <rFont val="Arial Narrow"/>
        <family val="2"/>
      </rPr>
      <t>Acta No. 1 del 12/03/2021</t>
    </r>
    <r>
      <rPr>
        <sz val="11"/>
        <color theme="1"/>
        <rFont val="Arial Narrow"/>
        <family val="2"/>
      </rPr>
      <t xml:space="preserve">, seguimiento virtual con corte al 31/01/2021, con listado de asistencia electrónico disponible.
</t>
    </r>
    <r>
      <rPr>
        <b/>
        <sz val="11"/>
        <color theme="1"/>
        <rFont val="Arial Narrow"/>
        <family val="2"/>
      </rPr>
      <t>Acta No. 2 del 12/03/2021</t>
    </r>
    <r>
      <rPr>
        <sz val="11"/>
        <color theme="1"/>
        <rFont val="Arial Narrow"/>
        <family val="2"/>
      </rPr>
      <t xml:space="preserve">, seguimiento virtual con corte al 31/01/2021, con listado de asistencia electrónico disponible.
</t>
    </r>
    <r>
      <rPr>
        <b/>
        <sz val="11"/>
        <color theme="1"/>
        <rFont val="Arial Narrow"/>
        <family val="2"/>
      </rPr>
      <t>Acta No. 3 del 12/04/2021</t>
    </r>
    <r>
      <rPr>
        <sz val="11"/>
        <color theme="1"/>
        <rFont val="Arial Narrow"/>
        <family val="2"/>
      </rPr>
      <t xml:space="preserve">, seguimiento virtual con corte al 31/03/2021 donde se enuncia temas en especifico del Fondo,, con listado de asistencia electrónico disponible. 
</t>
    </r>
    <r>
      <rPr>
        <b/>
        <sz val="11"/>
        <color theme="1"/>
        <rFont val="Arial Narrow"/>
        <family val="2"/>
      </rPr>
      <t>Acta No. 4 del 10/05/2021</t>
    </r>
    <r>
      <rPr>
        <sz val="11"/>
        <color theme="1"/>
        <rFont val="Arial Narrow"/>
        <family val="2"/>
      </rPr>
      <t xml:space="preserve">, seguimiento virtual con corte al 30/04/2021 donde se enuncia temas en especifico del Fondo, con listado de asistencia electrónico disponible.
</t>
    </r>
    <r>
      <rPr>
        <b/>
        <sz val="11"/>
        <color theme="1"/>
        <rFont val="Arial Narrow"/>
        <family val="2"/>
      </rPr>
      <t>Acta No. 5 del 11/06/2021</t>
    </r>
    <r>
      <rPr>
        <sz val="11"/>
        <color theme="1"/>
        <rFont val="Arial Narrow"/>
        <family val="2"/>
      </rPr>
      <t xml:space="preserve">, seguimiento virtual con corte al 31/05/2021 donde se enuncia temas en especifico del Fondo, con listado de asistencia electrónico disponible.
</t>
    </r>
    <r>
      <rPr>
        <b/>
        <sz val="11"/>
        <color theme="1"/>
        <rFont val="Arial Narrow"/>
        <family val="2"/>
      </rPr>
      <t>Acta No. 6 del 12/07/2021</t>
    </r>
    <r>
      <rPr>
        <sz val="11"/>
        <color theme="1"/>
        <rFont val="Arial Narrow"/>
        <family val="2"/>
      </rPr>
      <t xml:space="preserve">, seguimiento virtual con corte al 30/06/2021 donde se enuncia temas en especifico del Fondo, con listado de asistencia electrónico disponible.
</t>
    </r>
    <r>
      <rPr>
        <b/>
        <sz val="11"/>
        <color theme="1"/>
        <rFont val="Arial Narrow"/>
        <family val="2"/>
      </rPr>
      <t>Acta No. 7 del 10/08/2021</t>
    </r>
    <r>
      <rPr>
        <sz val="11"/>
        <color theme="1"/>
        <rFont val="Arial Narrow"/>
        <family val="2"/>
      </rPr>
      <t xml:space="preserve">, seguimiento virtual con corte al 31/07/2021 donde se enuncia temas en especifico del Fondo, con listado de asistencia electrónico disponible.
</t>
    </r>
    <r>
      <rPr>
        <b/>
        <sz val="11"/>
        <color theme="1"/>
        <rFont val="Arial Narrow"/>
        <family val="2"/>
      </rPr>
      <t>Acta No. 8 del 10/09/2021</t>
    </r>
    <r>
      <rPr>
        <sz val="11"/>
        <color theme="1"/>
        <rFont val="Arial Narrow"/>
        <family val="2"/>
      </rPr>
      <t xml:space="preserve">, seguimiento virtual con corte al 31/08/2021 donde se enuncia temas en especifico del Fondo, con listado de asistencia electrónico disponible.
</t>
    </r>
    <r>
      <rPr>
        <b/>
        <sz val="11"/>
        <color theme="1"/>
        <rFont val="Arial Narrow"/>
        <family val="2"/>
      </rPr>
      <t>Acta No. 9 del 11/10/2021</t>
    </r>
    <r>
      <rPr>
        <sz val="11"/>
        <color theme="1"/>
        <rFont val="Arial Narrow"/>
        <family val="2"/>
      </rPr>
      <t xml:space="preserve">, seguimiento virtual con corte al 31/09/2021 donde se enuncia temas en especifico del Fondo, con listado de asistencia electrónico disponible.
</t>
    </r>
    <r>
      <rPr>
        <b/>
        <sz val="11"/>
        <color theme="1"/>
        <rFont val="Arial Narrow"/>
        <family val="2"/>
      </rPr>
      <t>Acta No. 10 del 12/11/2021</t>
    </r>
    <r>
      <rPr>
        <sz val="11"/>
        <color theme="1"/>
        <rFont val="Arial Narrow"/>
        <family val="2"/>
      </rPr>
      <t xml:space="preserve">, seguimiento virtual con corte al 31/10/2021, con listado de asistencia electrónico disponible.
</t>
    </r>
    <r>
      <rPr>
        <b/>
        <sz val="11"/>
        <color theme="1"/>
        <rFont val="Arial Narrow"/>
        <family val="2"/>
      </rPr>
      <t>Acta No. 11 del 13/12/2021</t>
    </r>
    <r>
      <rPr>
        <sz val="11"/>
        <color theme="1"/>
        <rFont val="Arial Narrow"/>
        <family val="2"/>
      </rPr>
      <t>, seguimiento virtual con corte al 30/11/2021, con listado de asistencia electrónico disponible.
En atención a la planificación de la acción, se observó la implementación de la forma INTI-F-008, situación que fue evidenciada mediante el suministro de 11 actas de seguimientos realizadas en la vigencia 2021.  Sin embargo, no se allegaron los 3 documentos de análisis trimestral sobre la ejecución presupuestal de las Subcuentas del Fondo de Tierras para la Reforma Rural Integral.
La acción de mejora presentó incumplimiento, toda vez que, no se observaron los 3 documentos de análisis trimestral sobre la ejecución presupuestal de las Subcuentas del Fondo de Tierras para la Reforma Rural Integral.</t>
    </r>
  </si>
  <si>
    <r>
      <rPr>
        <b/>
        <sz val="11"/>
        <color theme="1"/>
        <rFont val="Arial Narrow"/>
        <family val="2"/>
      </rPr>
      <t xml:space="preserve">13/10/2021. </t>
    </r>
    <r>
      <rPr>
        <sz val="11"/>
        <color theme="1"/>
        <rFont val="Arial Narrow"/>
        <family val="2"/>
      </rPr>
      <t>La Secretaría General informó indicó que, de acuerdo a la programación de la actividad, se proyecta la entrega del segundo informe de avance de la depuración e identificación de los archivos recibidos por parte del INCODER y PAR INCODER, en el mes de diciembre. 
La acción de mejora se encuentra en términos para su ejecución, siendo el 31/12/2021 la fecha limite establecida para su finalización. Con corte al presente seguimiento, presenta avances de gestión relacionados con 1 de 2 informes semestrales de avance de la depuración e identificación de los archivos recibidos por parte del extinto INCODER y el PAR INCODER.</t>
    </r>
  </si>
  <si>
    <r>
      <rPr>
        <b/>
        <sz val="11"/>
        <color theme="1"/>
        <rFont val="Arial Narrow"/>
        <family val="2"/>
      </rPr>
      <t xml:space="preserve">12/01/2022.  </t>
    </r>
    <r>
      <rPr>
        <sz val="11"/>
        <color theme="1"/>
        <rFont val="Arial Narrow"/>
        <family val="2"/>
      </rPr>
      <t xml:space="preserve">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</si>
  <si>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Narrow"/>
        <family val="2"/>
      </rPr>
      <t>12/01/2022.</t>
    </r>
    <r>
      <rPr>
        <sz val="11"/>
        <color theme="1"/>
        <rFont val="Arial Narrow"/>
        <family val="2"/>
      </rPr>
      <t xml:space="preserve">  La Secretaría General informó que, se realizó el reporte mensual del avance del proyecto del fondo documental en el SPI, y se presenta la evidencia de los pantallazos de los meses de septiembre, octubre y noviembre.
Respecto a lo enunciado, se observaron capturas de pantalla del SPI Seguimiento a Proyectos de Inversión a través de los cuales se observa la actualización del proyecto para los meses de septiembre, octubre (05/11/2021) y noviembre (07/12/2021).
En atención a los avances de gestión y evidencias allegadas, la acción presentó cumplimiento toda vez que, se observaron 13 reportes mensuales en el SPI.</t>
    </r>
  </si>
  <si>
    <r>
      <rPr>
        <b/>
        <sz val="11"/>
        <color theme="1"/>
        <rFont val="Arial Narrow"/>
        <family val="2"/>
      </rPr>
      <t xml:space="preserve">12/01/2022. </t>
    </r>
    <r>
      <rPr>
        <sz val="11"/>
        <color theme="1"/>
        <rFont val="Arial Narrow"/>
        <family val="2"/>
      </rPr>
      <t>En atención a los avances de gestión y evidencias allegadas, la acción presentó cumplimiento toda vez que, se observaron 13 reportes mensuales en el SPI.</t>
    </r>
  </si>
  <si>
    <r>
      <rPr>
        <b/>
        <sz val="11"/>
        <color theme="1"/>
        <rFont val="Arial Narrow"/>
        <family val="2"/>
      </rPr>
      <t xml:space="preserve">12/01/2022.  </t>
    </r>
    <r>
      <rPr>
        <sz val="11"/>
        <color theme="1"/>
        <rFont val="Arial Narrow"/>
        <family val="2"/>
      </rPr>
      <t>En atención a los avances de gestión y evidencias allegadas, la acción de mejora presentó cumplimiento, toda vez que, se allegaron los 6 Informes de avance del contrato ANT-CPS-1799-2021 del 16/09/2021.</t>
    </r>
  </si>
  <si>
    <r>
      <rPr>
        <b/>
        <sz val="11"/>
        <color theme="1"/>
        <rFont val="Arial Narrow"/>
        <family val="2"/>
      </rPr>
      <t xml:space="preserve">12/01/2022. </t>
    </r>
    <r>
      <rPr>
        <sz val="11"/>
        <color theme="1"/>
        <rFont val="Arial Narrow"/>
        <family val="2"/>
      </rPr>
      <t xml:space="preserve"> En atención a los avances de gestión y evidencias allegadas, la acción de mejora presentó cumplimiento, toda vez que, se observaron las 2 actualizaciones semestrales del proyecto de inversión aplicadas en el SUIFP.</t>
    </r>
  </si>
  <si>
    <t xml:space="preserve">Acción de mejora originada a partir de la inefectividad de las acciones AME-257, AME-258, AME-260, establecida por la CGR en el marco de la Auditoría Financiera vigencia fiscal 2019. </t>
  </si>
  <si>
    <r>
      <rPr>
        <b/>
        <sz val="11"/>
        <color theme="1"/>
        <rFont val="Arial Narrow"/>
        <family val="2"/>
      </rPr>
      <t xml:space="preserve">07/07/2021.  </t>
    </r>
    <r>
      <rPr>
        <sz val="11"/>
        <color theme="1"/>
        <rFont val="Arial Narrow"/>
        <family val="2"/>
      </rPr>
      <t>La Subdirección Administrativa y Financiera allegó los siguientes conciliaciones pertenecientes a la cuenta 572080 :</t>
    </r>
    <r>
      <rPr>
        <b/>
        <sz val="11"/>
        <color theme="1"/>
        <rFont val="Arial Narrow"/>
        <family val="2"/>
      </rPr>
      <t xml:space="preserve">
Conciliación corte 31/01/2021, </t>
    </r>
    <r>
      <rPr>
        <sz val="11"/>
        <color theme="1"/>
        <rFont val="Arial Narrow"/>
        <family val="2"/>
      </rPr>
      <t xml:space="preserve">observándose la no existencia de diferencia con la unidad de Tesoro Nacional.
</t>
    </r>
    <r>
      <rPr>
        <b/>
        <sz val="11"/>
        <color theme="1"/>
        <rFont val="Arial Narrow"/>
        <family val="2"/>
      </rPr>
      <t>Conciliación corte 28/02/2021</t>
    </r>
    <r>
      <rPr>
        <sz val="11"/>
        <color theme="1"/>
        <rFont val="Arial Narrow"/>
        <family val="2"/>
      </rPr>
      <t xml:space="preserve">, observándose una diferencia con la unidad de Tesoro Nacional por valor de $3.528.210.
</t>
    </r>
    <r>
      <rPr>
        <b/>
        <sz val="11"/>
        <color theme="1"/>
        <rFont val="Arial Narrow"/>
        <family val="2"/>
      </rPr>
      <t>Conciliación corte 31/03/2021</t>
    </r>
    <r>
      <rPr>
        <sz val="11"/>
        <color theme="1"/>
        <rFont val="Arial Narrow"/>
        <family val="2"/>
      </rPr>
      <t xml:space="preserve">, observándose una diferencia con la unidad de Tesoro Nacional por valor de $17.
</t>
    </r>
    <r>
      <rPr>
        <b/>
        <sz val="11"/>
        <color theme="1"/>
        <rFont val="Arial Narrow"/>
        <family val="2"/>
      </rPr>
      <t>Conciliación corte 30/04/2021</t>
    </r>
    <r>
      <rPr>
        <sz val="11"/>
        <color theme="1"/>
        <rFont val="Arial Narrow"/>
        <family val="2"/>
      </rPr>
      <t xml:space="preserve">, observándose una diferencia con la unidad de Tesoro Nacional por valor de $7.271.483.
</t>
    </r>
    <r>
      <rPr>
        <b/>
        <sz val="11"/>
        <color theme="1"/>
        <rFont val="Arial Narrow"/>
        <family val="2"/>
      </rPr>
      <t>Conciliación corte 31/05/2021</t>
    </r>
    <r>
      <rPr>
        <sz val="11"/>
        <color theme="1"/>
        <rFont val="Arial Narrow"/>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</si>
  <si>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rgb="FF000000"/>
        <rFont val="Arial Narrow"/>
        <family val="2"/>
      </rPr>
      <t xml:space="preserve">14/04/2021. </t>
    </r>
    <r>
      <rPr>
        <sz val="11"/>
        <color indexed="8"/>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 </t>
    </r>
  </si>
  <si>
    <r>
      <rPr>
        <b/>
        <sz val="11"/>
        <color theme="1"/>
        <rFont val="Arial Narrow"/>
        <family val="2"/>
      </rPr>
      <t>12/01/2022</t>
    </r>
    <r>
      <rPr>
        <sz val="11"/>
        <color theme="1"/>
        <rFont val="Arial Narrow"/>
        <family val="2"/>
      </rPr>
      <t xml:space="preserve">.  En atención de los avances de gestión y evidencias allegadas, la acción de mejora presentó cumplimiento, toda vez que, se observó la conciliación de la cuenta reciproca 572080 Recaudos. </t>
    </r>
  </si>
  <si>
    <r>
      <rPr>
        <b/>
        <sz val="11"/>
        <color theme="1"/>
        <rFont val="Arial Narrow"/>
        <family val="2"/>
      </rPr>
      <t>12/01/2022.</t>
    </r>
    <r>
      <rPr>
        <sz val="11"/>
        <color theme="1"/>
        <rFont val="Arial Narrow"/>
        <family val="2"/>
      </rPr>
      <t xml:space="preserve">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</si>
  <si>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theme="1"/>
        <rFont val="Arial Narrow"/>
        <family val="2"/>
      </rPr>
      <t>13/01/2022.</t>
    </r>
    <r>
      <rPr>
        <sz val="11"/>
        <color theme="1"/>
        <rFont val="Arial Narrow"/>
        <family val="2"/>
      </rPr>
      <t xml:space="preserve">  La acción de mejora se encuentra en términos, su fecha de finalización esta programada para el 31/03/2022,  con corte al presentes seguimiento presentó avances de gestión documentados.</t>
    </r>
  </si>
  <si>
    <r>
      <rPr>
        <b/>
        <sz val="11"/>
        <color theme="1"/>
        <rFont val="Arial Narrow"/>
        <family val="2"/>
      </rPr>
      <t xml:space="preserve">12/01/2022. </t>
    </r>
    <r>
      <rPr>
        <sz val="11"/>
        <color theme="1"/>
        <rFont val="Arial Narrow"/>
        <family val="2"/>
      </rPr>
      <t xml:space="preserve"> La Secretaría General informó que, en el mes de diciembre se presentó solicitud de actualización de ficha por los siguientes conceptos: 1. Actualización de metas acorde con los procesos contractuales surtidos en el 2021. 2. Actualización de ficha acorde con presupuesto 2022. 3. Actualización de metas y presupuesto 2023, 2024 y 2025 acorde con las dinámicas 2021 y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28/12/2021. 
En atención a los avances de gestión y evidencias allegadas, la acción de mejora presentó cumplimiento, toda vez que, se observaron las 2 actualizaciones semestrales del proyecto de inversión aplicadas en el SUIFP.</t>
    </r>
  </si>
  <si>
    <r>
      <rPr>
        <b/>
        <sz val="11"/>
        <color theme="1"/>
        <rFont val="Arial Narrow"/>
        <family val="2"/>
      </rPr>
      <t xml:space="preserve">12/01/2022. </t>
    </r>
    <r>
      <rPr>
        <sz val="11"/>
        <color theme="1"/>
        <rFont val="Arial Narrow"/>
        <family val="2"/>
      </rPr>
      <t xml:space="preserve"> La Subdirección Administrativa y Financiera allegó seis informes de ejecución del contrato 1799 de 2021"Contratar los servicios de organización documental y digitalización de expedientes en custodia de la Agencia Nacional de Tierras relacionados a la Titulación de Baldíos".
En atención a los avances de gestión y evidencias allegadas, la acción de mejora presentó cumplimiento, toda vez que, se allegaron los 6 Informes de avance del contrato ANT-CPS-1799-2021 del 16/09/2021.
Respecto a los informes suministrados, la Oficina de Control Interno recomienda implementar la medidas correspondientes que permitan mitigar los atrasos presentados en el proyecto.
</t>
    </r>
  </si>
  <si>
    <r>
      <rPr>
        <b/>
        <sz val="11"/>
        <color theme="1"/>
        <rFont val="Arial Narrow"/>
        <family val="2"/>
      </rPr>
      <t xml:space="preserve">12/01/2022.  </t>
    </r>
    <r>
      <rPr>
        <sz val="11"/>
        <color theme="1"/>
        <rFont val="Arial Narrow"/>
        <family val="2"/>
      </rPr>
      <t>La Subdirección Administrativa y Financiera allegó el informe semestral de avance de la depuración e identificación de los archivos recibidos por parte del extinto INCODER y el PAR  INCODER, sin relación de fecha de elaboración y/o corte.  El documento referencia el estado del Contrato No. 1799 de 2021, indicando que con corte al última sesión del Comité Técnico Coordinador para el seguimiento a la ejecución del contrato en mención, se reporta por contratista Unión Temporal GESDOC los siguientes avances: Ordenación 55,17%, Aprobación Ordenación 47,27%, Foliación 45,18%, Digitalización 38,83%, Indexación 19,63%, Aprobación Indexación 13,78% y Rotulación 4,25%.
En atención a los avances de gestión y evidencias allegadas, la acción presentó cumplimiento toda vez que, se observaron 2 informes de avance de la depuración e identificación de los archivos recibidos por parte del extinto INCODER y el PAR INCODER.</t>
    </r>
  </si>
  <si>
    <r>
      <rPr>
        <b/>
        <sz val="11"/>
        <color theme="1"/>
        <rFont val="Arial Narrow"/>
        <family val="2"/>
      </rPr>
      <t xml:space="preserve">12/01/2022. </t>
    </r>
    <r>
      <rPr>
        <sz val="11"/>
        <color theme="1"/>
        <rFont val="Arial Narrow"/>
        <family val="2"/>
      </rPr>
      <t xml:space="preserve"> La Subdirección Administrativa y Financiera indicó que,  se adjuntan las conciliaciones  de la cuenta reciproca 572080 Recaudos del periodo comprendido de julio a octubre del 2021, las conciliaciones de los meses de noviembre y diciembre serán reportadas al realizar el cierre de cada mes.
En relación a lo enunciado, se observaron las siguientes conciliaciones reciprocas de la cuenta 572080 Recaudos:
Corte 31/07/2021, con diferencias de $12.526.987.324.
Corte 31/08/2021,  con diferencias de $12.526.987.324.
Corte 30/09/2021,  con diferencias de $ 2.291.613.
Corte 31/10/2021,  con diferencias de $3.023.677.
En atención de los avances de gestión y evidencias allegadas, la acción de mejora presentó cumplimiento, toda vez que, se observó la conciliación de la cuenta reciproca 572080 Recaudos.  Ahora bien, la Oficina de Control Interno recomienda llevar a cabo la conciliación mensual de la cuenta, garantizando que a través de dicho control se subsanen las diferencias encontradas, toda vez que, el hallazgo se originó, según el Ente de Control, por la subestimación de la cuenta menciona, en razón que las entidades prestadoras de salud no enviaron oportunamente los soportes correspondientes a los reintegros de las incapacidades de los funcionarios.  Finalmente, se sugiere fortalecer la formulación de acciones de mejora, a fin que la cantidad de la unidad de medida este acorde al periodo de ejecución establecido.</t>
    </r>
  </si>
  <si>
    <r>
      <rPr>
        <b/>
        <sz val="11"/>
        <color theme="1"/>
        <rFont val="Arial Narrow"/>
        <family val="2"/>
      </rPr>
      <t xml:space="preserve">12/01/2022. </t>
    </r>
    <r>
      <rPr>
        <sz val="11"/>
        <color theme="1"/>
        <rFont val="Arial Narrow"/>
        <family val="2"/>
      </rPr>
      <t xml:space="preserve"> La Secretaría General informó que,  se realizaron las revisiones, ajustes y modificaciones del Manual de Contratación y Manual de Supervisión de la ANT. Dentro de las revisiones se realizó lo siguiente:
ADQBS-I-001 Manual de Contratación y ADQBS: Se ve necesaria la reestructuración de los documentos, donde se incluye el lineamiento de soportabilidad del gasto para convenios de cooperación internacional. 
Respecto a lo enunciado se observaron los siguientes documentos:
</t>
    </r>
    <r>
      <rPr>
        <b/>
        <sz val="11"/>
        <color theme="1"/>
        <rFont val="Arial Narrow"/>
        <family val="2"/>
      </rPr>
      <t>MANUAL DE SUPERVISIÓN ADQBS-I-002</t>
    </r>
    <r>
      <rPr>
        <sz val="11"/>
        <color theme="1"/>
        <rFont val="Arial Narrow"/>
        <family val="2"/>
      </rPr>
      <t xml:space="preserve">, </t>
    </r>
    <r>
      <rPr>
        <b/>
        <sz val="11"/>
        <color theme="1"/>
        <rFont val="Arial Narrow"/>
        <family val="2"/>
      </rPr>
      <t>versión 3 del 30/12/2021 y MANUAL DE CONTRATACIÓN ADQBS-I-001, versión 5 del 30/12/2021, los cuales el</t>
    </r>
    <r>
      <rPr>
        <sz val="11"/>
        <color theme="1"/>
        <rFont val="Arial Narrow"/>
        <family val="2"/>
      </rPr>
      <t xml:space="preserve"> Capítulo III "Seguimiento y Control a los Convenios" y  título "Etapa Precontractual" correspondientemente, relaciona las obligatoriedad de elaborar un formato de seguimiento presupuestal a fin de identificar las necesidades básicas que se presentan a la hora de solicitar la soportabilidad del gasto a los entes cooperantes y en aras de ejercer la supervisión de los convenios de una manera integral.
En atención a los avances de gestión y evidencias suministradas, la acción de mejora presentó cumplimiento, dado que, se observó la actualización de los Manuales de Contratación y Supervisión, incorporando lineamientos sobre la información financiera requerida en la ejecución de los convenios de cooperación Internacional.</t>
    </r>
  </si>
  <si>
    <r>
      <rPr>
        <b/>
        <sz val="11"/>
        <color theme="1"/>
        <rFont val="Arial Narrow"/>
        <family val="2"/>
      </rPr>
      <t xml:space="preserve">13/01/2022. </t>
    </r>
    <r>
      <rPr>
        <sz val="11"/>
        <color theme="1"/>
        <rFont val="Arial Narrow"/>
        <family val="2"/>
      </rPr>
      <t xml:space="preserve"> La Secretaría General remitió base de datos del seguimiento realizado a los procesos sancionatorios de los contratos de arrendamiento de Islas del Rosario y San Bernardo, durante la vigencia 2021. 
En cuanto a la información allegada, se observó archivo Excel con relación de 25 predios, los cuales referencian su "Estado",  de los cuales 18 presentan observaciones.
En atención a los avances de gestión y evidencias allegadas, la acción de mejora presentó cumplimiento, dado que, se observó la base de datos que permite evidenciar el estado de cada contrato y las observaciones para adelantar las acciones administrativas correspondientes.
La Ofician de Control Interno sugiere se lleve la base de datos a través de un SharePoint institucional que garantice la trazabilidad de la información de acuerdo a la frecuencia de seguimiento, así como, su respaldo en los servidores de la Agencia. </t>
    </r>
  </si>
  <si>
    <r>
      <rPr>
        <b/>
        <sz val="11"/>
        <color theme="1"/>
        <rFont val="Arial Narrow"/>
        <family val="2"/>
      </rPr>
      <t>13/01/2022</t>
    </r>
    <r>
      <rPr>
        <sz val="11"/>
        <color theme="1"/>
        <rFont val="Arial Narrow"/>
        <family val="2"/>
      </rPr>
      <t>.  La Secretaría General informó que, se viene adelantando la elaboración de documentos que permitan ver las etapas para la declaratoria de incumplimiento de los contratos de arrendamiento que celebre la ANT respecto a Islas del Rosario y San Bernardo. 
En relación de lo enunciado, se allegó documento Proyecto Procedimiento Administrativo Sancionatorio en materia contractual AGENCIA NACIONAL DE TIERRAS.
La acción de mejora se encuentra en términos, su fecha de finalización esta programada para el 31/03/2022,  con corte al presentes seguimiento presentó avances de gestión documentados.</t>
    </r>
  </si>
  <si>
    <r>
      <rPr>
        <b/>
        <sz val="11"/>
        <color theme="1"/>
        <rFont val="Arial Narrow"/>
        <family val="2"/>
      </rPr>
      <t>13/01/2022.</t>
    </r>
    <r>
      <rPr>
        <sz val="11"/>
        <color theme="1"/>
        <rFont val="Arial Narrow"/>
        <family val="2"/>
      </rPr>
      <t xml:space="preserve">  La Subdirección Administrativa y Financiera informó que se ha realizado acompañamiento  técnico y tecnológico a la Subdirección de Administración de Tierras de la Nación para adelantar los procesos de clasificación, ordenación, foliación, descripción, de los documentos físicos y digitales que conforman los expedientes de los contratos de arrendamiento de Islas del Rosario y San Bernardo.
Frente a lo dicho, se observó Acta No. 1 del 17/12/2021, cuyo objetivo fue realizar capacitación para el proceso de Organización de los expedientes de Islas del Rosario, esta referencia los temas tratados, a saber: Explicación de algunos términos que se trabajaran en el proceso de Organización Documental y Organización Documental.  Dicha reunión conto con participación de personal de la SATN, según acta y listado de asistencia.
La acción de mejora se encuentra en términos, su finalización esta programada para el 30/06/2022.  Para el periodo evaluado presentó avances documentados, toda vez que, se observó 1 de las 4 acompañamientos programados.
Se sugiere que los acompañamientos permitan evidenciar el grado de avance de la gestión documental perteneciente a los contratos de Islas del Rosario, generando compromisos en las actas a realizar.</t>
    </r>
  </si>
  <si>
    <t xml:space="preserve">Se cuenta con el documento POSPR-G-000 Base de Datos de API en la Formulación e Implementación de los POSPR a la  DGOSP. El documento fue ajustado conforme su retroalimentación y finalmente se encuentra en aprobacion por parte del Director de la Direccion de Gestion del Ordenamiento de la Propiedad Rural
</t>
  </si>
  <si>
    <t>Se realiza informe diagnóstico de gestiones, avances operativos y financieros con respecto al estado de los municipios que estan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Enlace pagina OTR de la ANT para ver informe: http://otr.ant.gov.co/Recursos/Masinformacion/InformeDiagnosticoPOSPRyGesti%C3%B3ndeRecursos.pdf</t>
  </si>
  <si>
    <t xml:space="preserve">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Ademas,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1) La Subdirección de sistemas de información solicitó el soporte correspondiente y la asignación de recursos por parte del MinTIC y de la AND para la actualización de X-Road a la versión 6.25 en el ambiente QA.                           
2) Atendiendo solicitud de la Subdirección de sistemas de información, se programó sesión para realizar instalación del servidor de seguridad X-ROAD en ambiente QA para el día martes 12 de octubre.        
3)Se realizó la primera sesión de trabajo entre los equipos de la SNR y la ANT, con el apoyo del equipo de la Agencia Nacional Digital-AND, con el propósito de adelantar pruebas de consumo para el servicio Web Consulta de Propietario(s) Actual(es) por CC en ambiente QA.  </t>
  </si>
  <si>
    <t>Se adjunta el listado de requerimientos de ajustes que se trabajaron en el módulo de administración de predios baldíos así como pantallazo del módulo en producción. Evidencia: 2021102 Evidencias TFS Status 202109 AMI_520</t>
  </si>
  <si>
    <t>A continuación la actualización del estado sobre los dos procesos: Baldíos Restitución y Baldíos Persona Natural 160:
- Módulo Baldíos Restitución: Se confirma que frente a la actualización del módulo que gestiona el proceso de Restitución en el SIT, ya se cumplió con lo requerido por parte del área misional, en este caso la Subdirección de Acceso a Tierras por Demanda y Descongestión, por lo tanto se da por cerrado el proceso. Se adjunta correo donde se encuentra el VoBo y recibo a satisfacción de la misional. Por lo tanto, se encuentra en producción y fue recibido a satisfacción parte del área misional. Evidencia correo: RE Solicitud de VoBo y recibido a satisfacción - Baldíos Restitución.
- Módulo Baldíos Persona Natural 160: se continua con la ejecución del plan de trabajo y se adjunta como evidencia, donde se puede indentificar las etapas que fueron priorizadas por el área misional para iniciar el proceso de levantamiento de requerimientos, el detalle en el archivo: 
Octubre: PLAN DE TRABAJO ESPECIFICACION  BPN_291021. Las actividades trabajadas en este mes son: HU Revisar la documentación aportada con el Formulario de Inscripción de Sujetos de Ordenamiento FISO; PBI 25797 ARCHIVAR EXPEDIENTE BALDIOS PERSONA NATURAL; PBI 26646 Recibir solicitud de adjudicacion realizando revision preliminar; RECEPCIONAR EL FORMULARIO SUJETOS DE ORDENAMIENTO FISO y PLAN DE TRABAJO ESPECIFICACION BPN_29102021
Noviembre: PLAN DE TRABAJO ESPECIFICACION  BPN_301121. Las actividades trabajadas en este mes son: 18646 Recepcionar el formulario de sujetos de ordenamiento FISO; 18647 Revisar la documentación aportada con el Formulario de Inscripción de Sujetos de Ordenamiento FISO; 18648 Realizar cruce de información que valide requisitos mínimos; 18649 Declara el desistimiento tácito y procede al archivo de la solicitud de adjudicación; 18650 Auto de archivo por desistimiento tácito; 18651 Notificar auto de archivo por fallecimiento o desistimiento parcial del solicitante; 18653 Expedir Auto de inicio de la fase preliminar; 18654 Notificar auto fase preliminar; 18657 Revisar la documentación aportada con el Formulario de Inscripción de Sujetos de Ordenamiento FISO; 25797 ARCHIVAR EXPEDIENTE; 26646 RECIBIR SOLCITUD DE ADJUDICACION REALIZANDO REVISION PRELIMINAR; 27575 Expedir Auto de Archivo por fallecimiento o desistimiento parcial; 28113 Realizar el levantamiento topográfico; 28118  Elaborar georreferenciación, cruce de información geográfica y de redacción técnica de linderos; 28123 Interponer recurso; 28128 Resolver recurso; 28135 Solicitar información o conceptos a las entidades sobre traslapes; 28143 Respuesta información sobre traslapes; 28148 Solicitar la certificación sobre comunidades étnicas; 28171 Dar respuesta a la certificación de  comunidades étnicas; 28239 Notificación de la suspensión; 28266 Expedir auto de suspensión; PLAN DE TRABAJO ESPECIFICACION BPN_30112021
Diciembre: PLAN DE TRABAJO ESPECIFICACION  BPN_13122021. Las actividades trabajadas en este mes son: PBI 28390  Emitir acto definitivo; PBI28382 REQUERIR CERTIFICACIONES EXTERNAS y PLAN DE TRABAJO ESPECIFICACION BPN_13122021.
Nota: es importante señalar que en el comité realizado el 29 de noviembre fue aprobada la solicitud de ampliación del plazo solicitado por la SSIT para dar cumplimiento a este hallazgo, frente al modulo de Baldíos Persona Natural 160.</t>
  </si>
  <si>
    <t>Como avance de gestion, se esta programando reunion con las areas pendientes de la entrega de informacion a la SSIT</t>
  </si>
  <si>
    <t>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t>
  </si>
  <si>
    <t xml:space="preserve">Se cuenta con más de 20 actas de comité técnico operativo, ya que durante estos meses se utilizo el formato de actas diseñado para los CTO de todos los convenios a cargo de la DGOSP y SPO. Se anexan como evidencia las actas ya firmadas de cada convenio: 
- Convenio 951/17 PNUD-ANT:  9 actas que corresponden a,(1) enero, (1) febrero, (1)marzo, (1)abril, (1) mayo, (1) julio, 2 actas mes de agosto, y 1 acta mes de septiembre. 
- Convenio 1278/19 FAO-ANT: 8 actas que corresponden a, 2 actas mes de enero, 1 acta mes de febrero, 1 acta mes de marzo, 3 actas mes de abril, 1 acta mes de mayo. 
- Convenio 986/17 OIM-ANT: 15 actas que corresponden a, 1 acta mes de enero, 3 actas mes de febrero, 2 actas comité marzo, 2 actas comité abril, 2 actas de comité de mayo, 1 acta de junio, 1 acta de julio, 2 acta de agosto y 1 acta de octubre. 
- Memorando de Entendimiento USAID PNTP-ANT: 4 actas que corresponden a, 1 acta de febrero, 1 acta marzo, 1 acta abril y 1 acta mayo. 
- Convenio 361/16 FAO-ANT: 10 actas que corresponden a, 2 actas mes de enero, 1 acta mes de febrero, 1 acta mes de marzo, 1 acta mes de abril, 1 acta mes de mayo, 1 acta mes de julio, 1 acta mes de agosto, 1 acta mes de septiembre y 1 acta mes de octubre. </t>
  </si>
  <si>
    <t xml:space="preserve">Se encuentra radicado el desarrollo el requerimiento que permitirá generar el reporte de los datos generados dentro del proceso de valoración para decidir la inclusión en el RESO (Se adjunta requerimiento). 
Igualmente, se adjunta documento Word que evidencia el modulo de reportes en el Sistema Integrado de Tierras - SIT para la consolidación de la información que se gestiona dentro del proceso de consolidación del Registro de Sujetos de Ordenamiento - RESO. </t>
  </si>
  <si>
    <t xml:space="preserve">Se dió cumplimiento final a la acción de mejora propuesta, con el despliegue a producción del tablero de control RESO que refleja la exposición de los datos con diferentes variables contenidas en las solicitudes. Se anexa documento word con el enlace de acceso y las capturas de pantalla de la cuatro pestañas diseñadas para mostrar los datos.
Asimismo, se levanta un requerimiento que permitirá actualizar los datos del tablero de control de manera semanal, reflejando información real y actual del Registro de Sujetos de Ordenamiento - RESO. Igualmente se proyecto el requerimiento para los datos que serán públicos en la pagina web de la entidad (se adjunta requerimientos). </t>
  </si>
  <si>
    <t>Cumplimiento de la acción, se lograron las siguientes condiciones:
En el mes de noviembre se aprobó por parte de la DGOSP y publicó en la Intranet de la Entidad el documento POSPR-P-003 Monitoreo y Seguimiento en la Formulación e Implementación de POSPR, el cual se encuentra disponible en:https://agenciadetierras.sharepoint.com/sites/antintranet/sistema-integrado-de-gestion/procesos-misionales/Procedimientos%20%20Planificacin%20del%20Ordenamiento%20Soci/POSPR-P-003%20MONITOREO%20Y%20SEGUIMIENTO%20A%20LA%20FORMULACI%C3%93N%20%20E%20IMPLEMENTACI%C3%93N%20DE%20PLANES%20DE%20ORDENAMIENTO%20SOCIAL%20DE%20LA%20PROPIEDAD%20RURAL_.pdf
Como insumo del anterior documento, se cuenta con el POSPR-G-002 Guía de Monitoreo y Seguimiento a la Formulación e Implementación de POSPR actualizado y publicado en el SIG, en el cual en el numeral 6.3 relaciona la informacion con respecto a los controles correspondientes al contenido mínimo del expediente. Ver en el siguiente enlace:  https://agenciadetierras.sharepoint.com/sites/antintranet/sistema-integrado-de-gestion/procesos-misionales/Gua%20%20Planificacin%20del%20Ordenamiento%20Social%20de%20la%20Pr/POSPR-G-002-MONITOREO%20Y%20SEGUIMIENTO%20PARA%20LA%20FORMULACI%C3%93N%20E%20IMPLEMENTACI%C3%93N%20DE%20POSPR_.pdf?CT=1632794287486&amp;OR=OWA-NT&amp;CID=d91b82e4-c8ef-cec2-33b0-9252716d170c
Asimimismo, como se menciona en la accion de mejora se cuenta con la actualizacion del procedimiento de formulación y implementación de POSPR:
* Procedimiento de formulación de POSPR en el cual en el Item 2 se puede apreciar la informacion que contribuye a los controles correspondientes al contenido minimo del expendiente, ver enlace: https://agenciadetierras.sharepoint.com/sites/antintranet/sistema-integrado-de-gestion/procesos-misionales/Procedimientos%20%20Planificacin%20del%20Ordenamiento%20Soci/POSPR-P-002%20Formulacion%20de%20POSPR_.pdf
*  Procedimiento de implementación de POSPR en el cual en el Item 18 se puede apreciar la informacion que contribuye a los controles correspondientes al contenido minimo del expendiente, ver enlace:https://agenciadetierras.sharepoint.com/sites/antintranet/sistema-integrado-de-gestion/procesos-misionales/Procedimientos%20%20Planificacin%20del%20Ordenamiento%20Soci/POSPR-P-004-IMPLEMENTACI%C3%93N%20DE%20POSPR_.pdf</t>
  </si>
  <si>
    <t>Se cuenta con las tablas actualizadas de retención documental para las series documentales inherentes al procedimiento único en el marco de la actuación por oferta correspondiente a la DGOSP. Se adjunta tablas actualizadas en archivos excel y correo emitido por Gestion Documental de la SAF de la ANT confirmando esta información</t>
  </si>
  <si>
    <r>
      <t xml:space="preserve">Teniendo en cuenta que la acción de mejora AME – 565 tiene como objetivo que se realicen reuniones conjuntas donde se deriven acciones puntuales y compromisos que mejoren la articulación en el marco del convenio 582 de 2016 suscrito entre la UAEGRTD y la ANT. En esta acción se definieron las siguientes actividades específicas para lograr el mencionado fin:
1.	Definir enlaces para la gestión de información por parte de las entidades, y de cada una de sus dependencias misionales.
2.	 Definir un único enlace que se encargue del ingreso y salida de la información de cada Entidad. 
3.	Retomar los espacios interinstitucionales creados en virtud del Convenio 582 de 2016 y establecer un plan de trabajo con actividades.
Dichas actividades se realizaron tal como se resume a continuación:
</t>
    </r>
    <r>
      <rPr>
        <b/>
        <sz val="11"/>
        <color theme="1"/>
        <rFont val="Calibri"/>
        <family val="2"/>
        <scheme val="minor"/>
      </rPr>
      <t>1.	Enlaces para la gestión de información por parte de la ANT y URT, y de cada una de sus dependencias misionales.</t>
    </r>
    <r>
      <rPr>
        <sz val="11"/>
        <color theme="1"/>
        <rFont val="Calibri"/>
        <family val="2"/>
        <scheme val="minor"/>
      </rPr>
      <t xml:space="preserve">
</t>
    </r>
    <r>
      <rPr>
        <b/>
        <sz val="11"/>
        <color theme="1"/>
        <rFont val="Calibri"/>
        <family val="2"/>
        <scheme val="minor"/>
      </rPr>
      <t>•	Enlaces dependencias misionales por URT</t>
    </r>
    <r>
      <rPr>
        <sz val="11"/>
        <color theme="1"/>
        <rFont val="Calibri"/>
        <family val="2"/>
        <scheme val="minor"/>
      </rPr>
      <t xml:space="preserve">: En el mes de agosto ANT y URT suscribieron un documento anexo al convenio para establecer diversas claridades operativas sobre el intercambio de información. (ver Anexo técnico No. 2) En este documento se establecieron los canales oficiales para la URT por cada una de sus dependencias misionales (ver página 11)
</t>
    </r>
    <r>
      <rPr>
        <b/>
        <sz val="11"/>
        <color theme="1"/>
        <rFont val="Calibri"/>
        <family val="2"/>
        <scheme val="minor"/>
      </rPr>
      <t>•	Enlace único URT:</t>
    </r>
    <r>
      <rPr>
        <sz val="11"/>
        <color theme="1"/>
        <rFont val="Calibri"/>
        <family val="2"/>
        <scheme val="minor"/>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Calibri"/>
        <family val="2"/>
        <scheme val="minor"/>
      </rPr>
      <t xml:space="preserve">•	Enlace único ANT: </t>
    </r>
    <r>
      <rPr>
        <sz val="11"/>
        <color theme="1"/>
        <rFont val="Calibri"/>
        <family val="2"/>
        <scheme val="minor"/>
      </rPr>
      <t xml:space="preserve">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t>
    </r>
    <r>
      <rPr>
        <b/>
        <sz val="11"/>
        <color theme="1"/>
        <rFont val="Calibri"/>
        <family val="2"/>
        <scheme val="minor"/>
      </rPr>
      <t xml:space="preserve">•	Enlaces dependencias misionales por ANT: </t>
    </r>
    <r>
      <rPr>
        <sz val="11"/>
        <color theme="1"/>
        <rFont val="Calibri"/>
        <family val="2"/>
        <scheme val="minor"/>
      </rPr>
      <t xml:space="preserve">En el mes de agosto ANT y URT suscribieron un documento anexo al convenio para establecer diversas claridades operativas sobre el intercambio de información. (ver Anexo técnico No. 2) En este documento se establecieron los canales oficiales para la ANT para cada una de sus dependencias misionales (ver página 20)
</t>
    </r>
    <r>
      <rPr>
        <b/>
        <sz val="11"/>
        <color theme="1"/>
        <rFont val="Calibri"/>
        <family val="2"/>
        <scheme val="minor"/>
      </rPr>
      <t xml:space="preserve">2.	Enlace único que se encargue del ingreso y salida de la información tanto de la ANT como URT. </t>
    </r>
    <r>
      <rPr>
        <sz val="11"/>
        <color theme="1"/>
        <rFont val="Calibri"/>
        <family val="2"/>
        <scheme val="minor"/>
      </rPr>
      <t xml:space="preserve">
</t>
    </r>
    <r>
      <rPr>
        <b/>
        <sz val="11"/>
        <color theme="1"/>
        <rFont val="Calibri"/>
        <family val="2"/>
        <scheme val="minor"/>
      </rPr>
      <t>•	Enlace único URT:</t>
    </r>
    <r>
      <rPr>
        <sz val="11"/>
        <color theme="1"/>
        <rFont val="Calibri"/>
        <family val="2"/>
        <scheme val="minor"/>
      </rPr>
      <t xml:space="preserve"> el documento anexo al convenio suscrito en agosto del 2021 estableció que las solicitudes desde la ANT deberán enviarse al colaborador designado para la supervisión del convenio, que es: martha.romero@restituciondetierras.gov.co. 
</t>
    </r>
    <r>
      <rPr>
        <b/>
        <sz val="11"/>
        <color theme="1"/>
        <rFont val="Calibri"/>
        <family val="2"/>
        <scheme val="minor"/>
      </rPr>
      <t>•	Enlace único ANT:</t>
    </r>
    <r>
      <rPr>
        <sz val="11"/>
        <color theme="1"/>
        <rFont val="Calibri"/>
        <family val="2"/>
        <scheme val="minor"/>
      </rPr>
      <t xml:space="preserve">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t>
    </r>
    <r>
      <rPr>
        <b/>
        <sz val="11"/>
        <color theme="1"/>
        <rFont val="Calibri"/>
        <family val="2"/>
        <scheme val="minor"/>
      </rPr>
      <t xml:space="preserve">
3.	Realización de espacios interinstitucionales y plan de trabajo con actividades.
</t>
    </r>
    <r>
      <rPr>
        <sz val="11"/>
        <color theme="1"/>
        <rFont val="Calibri"/>
        <family val="2"/>
        <scheme val="minor"/>
      </rPr>
      <t xml:space="preserve">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(ver actas de reuniones)</t>
    </r>
  </si>
  <si>
    <t>Se diseñaron y elaboraron las siguientes fichas tecnicas de indicadores que permitira evaluar las actividades de eficacia de la implementación de los POSPR frente a la titulacion de Mujeres Rurales.
1) Ficha Técnica de indicador FISO Titulación Conjunta
2) Ficha Técnica de Indicador FISO Titulación Individual Hombres
3) Ficha Técnica de Indicador FISO Titulación Individual Mujeres
4) Ficha Técnica de Indicador Participación de Mujeres en la Red Municipal de Gestores Comunitarios.</t>
  </si>
  <si>
    <t>Se elaboró y publicó en el SIG la ficha técnica del indicador para el reporte del numero de servidores públicos, contratistas y colaboradores capacitados en FISO con enfoque de género. Enlace de publicación: 
https://agenciadetierras.sharepoint.com/sites/antintranet/sistema-integrado-de-gestion/procesos-estrategicos/IndicadoresDireccionamiento%20Estratgico/DEST-Indicador-002%20N%C3%9AMERO%20DE%20SERVIDORES%20P%C3%9ABLICOS,%20CONTRATISTAS%20Y%20COLABORADORES%20CAPACITADOS%20EN%20FISO%20CON%20ENFOQUE%20DE%20G%C3%89NERO.pdf?isSPOFile=1&amp;OR=Teams-HL&amp;CT=1640020999365</t>
  </si>
  <si>
    <r>
      <rPr>
        <b/>
        <sz val="11"/>
        <color theme="1"/>
        <rFont val="Arial Narrow"/>
        <family val="2"/>
      </rPr>
      <t>Avance de producto</t>
    </r>
    <r>
      <rPr>
        <sz val="11"/>
        <color theme="1"/>
        <rFont val="Arial Narrow"/>
        <family val="2"/>
      </rPr>
      <t xml:space="preserve">
"El formato POSPR-F-003 Plantilla Plan de Ordenamiento Social de la Propiedad Rural - Operativo fue actualizado,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Puede consultarse en el siguiente Link: 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aprobacion por parte del Director de la Direccion de Gestion del Ordenamiento de la Propiedad Rural. Se incorporó en este documento lo relacionado con el análisis y caracterización de mujeres, su relación con el territorio y la aplicación del enfoque diferencial en la implementación del POSPR.</t>
    </r>
  </si>
  <si>
    <t>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</si>
  <si>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r>
      <rPr>
        <b/>
        <sz val="11"/>
        <color theme="1"/>
        <rFont val="Arial Narrow"/>
        <family val="2"/>
      </rPr>
      <t>14/01/2022.</t>
    </r>
    <r>
      <rPr>
        <sz val="11"/>
        <color theme="1"/>
        <rFont val="Arial Narrow"/>
        <family val="2"/>
      </rPr>
      <t xml:space="preserve">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</si>
  <si>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color theme="1"/>
        <rFont val="Arial Narrow"/>
        <family val="2"/>
      </rPr>
      <t xml:space="preserve">14/01/2022. </t>
    </r>
    <r>
      <rPr>
        <sz val="11"/>
        <color theme="1"/>
        <rFont val="Arial Narrow"/>
        <family val="2"/>
      </rPr>
      <t xml:space="preserve"> La Subdirección de Planeación Operativa allegó actas de Comité Técnico Operativo en las cuales se observa el seguimiento realizado al POA, Ejecución Técnica y Financiera, entre otras a los siguientes convenios: 
</t>
    </r>
    <r>
      <rPr>
        <b/>
        <sz val="11"/>
        <color theme="1"/>
        <rFont val="Arial Narrow"/>
        <family val="2"/>
      </rPr>
      <t xml:space="preserve">Convenio 361 FAO - ANT (10): </t>
    </r>
    <r>
      <rPr>
        <sz val="11"/>
        <color theme="1"/>
        <rFont val="Arial Narrow"/>
        <family val="2"/>
      </rPr>
      <t>Acta 43 de 26/01/201 y 09/02/2021, Acta 44 del 26/02/2021, Acta 45 del 25/03/2021, Acta 46 del 29/04/2021, Acta 47 del 26/05/2021, Acta 48 del 07/07/2021, Acta 49 del 10/08/2021,  Acta 50 del 14/09/2021 y Acta 51 del 15/10/2021.</t>
    </r>
    <r>
      <rPr>
        <b/>
        <sz val="11"/>
        <color theme="1"/>
        <rFont val="Arial Narrow"/>
        <family val="2"/>
      </rPr>
      <t xml:space="preserve">
Convenio 1278 FAO - ANT (8): </t>
    </r>
    <r>
      <rPr>
        <sz val="11"/>
        <color theme="1"/>
        <rFont val="Arial Narrow"/>
        <family val="2"/>
      </rPr>
      <t>Acta 16 del 11/02/2021 y 29/01/2021, Acta 17 del 02/03/2021, Acta 18 del 09/04/2021, Acta 19 del23/03/2021, Acta 20 del 26/04/2021, Acta 21 del 29/04/2021 y Acta 22 del 27/05/2021.</t>
    </r>
    <r>
      <rPr>
        <b/>
        <sz val="11"/>
        <color theme="1"/>
        <rFont val="Arial Narrow"/>
        <family val="2"/>
      </rPr>
      <t xml:space="preserve">
Convenio  986/2017 OIM (15): </t>
    </r>
    <r>
      <rPr>
        <sz val="11"/>
        <color theme="1"/>
        <rFont val="Arial Narrow"/>
        <family val="2"/>
      </rPr>
      <t>Acta 56 del 02/02/2021</t>
    </r>
    <r>
      <rPr>
        <b/>
        <sz val="11"/>
        <color theme="1"/>
        <rFont val="Arial Narrow"/>
        <family val="2"/>
      </rPr>
      <t xml:space="preserve">, </t>
    </r>
    <r>
      <rPr>
        <sz val="11"/>
        <color theme="1"/>
        <rFont val="Arial Narrow"/>
        <family val="2"/>
      </rPr>
      <t>Acta 57 del 15/02/2021, Acta 58 del 26/02/2021 y 08/03/2021, Acta 59 del 25/03/2021 y 08/04/2021, Acta 60 del 30/04/2021 y 07/05/2021, Acta 61 del 28/05/2021 y 09/06/2021, Acta 62 del 12/07/2021, Acta 63 del 02/08/2021 y 12/08/2021,  Acta 65 del 10/09/2021 y Acta 66 del 06/10/2021.</t>
    </r>
    <r>
      <rPr>
        <b/>
        <sz val="11"/>
        <color theme="1"/>
        <rFont val="Arial Narrow"/>
        <family val="2"/>
      </rPr>
      <t xml:space="preserve">
Convenio PNTP (4): </t>
    </r>
    <r>
      <rPr>
        <sz val="11"/>
        <color theme="1"/>
        <rFont val="Arial Narrow"/>
        <family val="2"/>
      </rPr>
      <t>Acta 10 del 25/02/2021, Acta 11 del 25/03/2021, Acta 12 del 22/04/2021 y Acta 13 del 27/05/2021.</t>
    </r>
    <r>
      <rPr>
        <b/>
        <sz val="11"/>
        <color theme="1"/>
        <rFont val="Arial Narrow"/>
        <family val="2"/>
      </rPr>
      <t xml:space="preserve">
Convenio 951/2017 PNUD (9): </t>
    </r>
    <r>
      <rPr>
        <sz val="11"/>
        <color theme="1"/>
        <rFont val="Arial Narrow"/>
        <family val="2"/>
      </rPr>
      <t>Acta 40 del 27/01/2021, Acta 41 del 23/02/2021, Acta 42 del 25/03/2021, Acta 43 del 29/04/2021, Acta 44 del 28/05/2021, Acta 45 del 02/07/2021, Acta 46 del 03/08/2021, Acta 47 del 24/08/2021  y Acta 48 del 03/09/2021.
En atención a los avances de gestión y evidencias allegadas, la acción de mejora presentó cumplimiento, toda vez que, se observaron Actas de Comité Técnico Operativo para los Convenios 1278 FAO - ANT, 986/2017 OIM, PNTP y 951/20217 PNUD.</t>
    </r>
  </si>
  <si>
    <r>
      <rPr>
        <b/>
        <sz val="11"/>
        <color theme="1"/>
        <rFont val="Arial Narrow"/>
        <family val="2"/>
      </rPr>
      <t>14/01/2022</t>
    </r>
    <r>
      <rPr>
        <sz val="11"/>
        <color theme="1"/>
        <rFont val="Arial Narrow"/>
        <family val="2"/>
      </rPr>
      <t>. En atención a los avances de gestión y evidencias allegadas, la acción de mejora presentó cumplimiento, toda vez que, se observaron Actas de Comité Técnico Operativo para los Convenios 1278 FAO - ANT, 986/2017 OIM, PNTP y 951/20217 PNUD.</t>
    </r>
  </si>
  <si>
    <r>
      <t>14/01/2022.</t>
    </r>
    <r>
      <rPr>
        <sz val="11"/>
        <color theme="1"/>
        <rFont val="Arial Narrow"/>
        <family val="2"/>
      </rPr>
      <t xml:space="preserve">  La Dirección de Ordenamiento Social de la Propiedad allegó el documento POSPR -P-003 MONITOREO Y SEGUIMIENTO A LA FORMULACIÓN E IMPLEMENTACIÓN DE PLANES DE ORDENAMIENTO SOCIAL DE LA PROPIEDAD RURAL, versión 4 del 30/08/2021, en el cual se asocia la Guía POSPR-G-002 Monitoreo y Seguimiento a la Formulación e  Implementación de los POSPR, la cual contiene lineamientos sobre revisión y disposición de los expedientes.  Es preciso indicar que, la Guía POSPR-G-002 con corte al presente seguimiento se encuentra en versión 3 del 03/09/2021.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</si>
  <si>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dado que, se observó la actualización del procedimiento POSPR -P-003 con la inclusión de controles de revisión y disposición de los expedientes mediante la guía POSPR-G-002 .</t>
    </r>
  </si>
  <si>
    <t>Con el fin de actualizar los procedimientos de  formulación e implementación de los POSPR se gestionará con la Oficina de Planeación la expedición de la actualización en el cual se incluirá los controles correspondientes al contenido mínimo del expediente (POSPR-P-003 MONITOREO Y SEGUIMIENTO A LA FORMULACION, IMPLEMENTACION Y ACTUALIZACION DE LOS POSPR)</t>
  </si>
  <si>
    <r>
      <t xml:space="preserve">Gestionar la actualización de las tablas de retención documental </t>
    </r>
    <r>
      <rPr>
        <b/>
        <sz val="11"/>
        <rFont val="Arial Narrow"/>
        <family val="2"/>
      </rPr>
      <t>para las series documentales del procedimiento único en el marco de la actuación por oferta</t>
    </r>
    <r>
      <rPr>
        <sz val="11"/>
        <rFont val="Arial Narrow"/>
        <family val="2"/>
      </rPr>
      <t xml:space="preserve">, ajustándolas a la normatividad vigente.  </t>
    </r>
  </si>
  <si>
    <r>
      <rPr>
        <b/>
        <sz val="11"/>
        <color theme="1"/>
        <rFont val="Arial Narrow"/>
        <family val="2"/>
      </rPr>
      <t xml:space="preserve">14/01/2022. </t>
    </r>
    <r>
      <rPr>
        <sz val="11"/>
        <color theme="1"/>
        <rFont val="Arial Narrow"/>
        <family val="2"/>
      </rPr>
      <t xml:space="preserve"> La Subdirección de Planeación Operativa indicó que, se cuenta con las tablas actualizadas de retención documental para las series documentales inherentes al procedimiento único en el marco de la actuación por oferta correspondiente a la DGOSP. 
En relación a lo enunciado, se allegó  TRD de las series 220, 310 y 410 actualizadas en la vigencia 2021, según correo electrónico del15/12/2021 de la Subdirección Administrativa y Financiera.
Atendiendo los avances de gestión y evidencias allegadas, la acción de mejora presentó cumplimiento, toda vez que, se evidenció la actualización de las TRD de las series del procedimiento único.</t>
    </r>
  </si>
  <si>
    <r>
      <rPr>
        <b/>
        <sz val="11"/>
        <color theme="1"/>
        <rFont val="Arial Narrow"/>
        <family val="2"/>
      </rPr>
      <t>14/01/2022.</t>
    </r>
    <r>
      <rPr>
        <sz val="11"/>
        <color theme="1"/>
        <rFont val="Arial Narrow"/>
        <family val="2"/>
      </rPr>
      <t xml:space="preserve">  Atendiendo los avances de gestión y evidencias allegadas, la acción de mejora presentó cumplimiento, toda vez que, se evidenció la actualización de las TRD de las series del procedimiento único.</t>
    </r>
  </si>
  <si>
    <r>
      <rPr>
        <b/>
        <sz val="11"/>
        <color rgb="FF000000"/>
        <rFont val="Arial Narrow"/>
        <family val="2"/>
      </rPr>
      <t>14/01/2022.</t>
    </r>
    <r>
      <rPr>
        <sz val="11"/>
        <color indexed="8"/>
        <rFont val="Arial Narrow"/>
        <family val="2"/>
      </rPr>
      <t xml:space="preserve"> La Dirección de Ordenamiento Social de la Propiedad informó que, se realiza informe diagnóstico de gestiones, avances operativos y financieros con respecto al estado de los municipios que están bajo la atención por oferta, conteniendo la siguiente estructura:  2. Municipios con POSPR aprobados; 3. Municipios que iniciaron fase de implementación; 4. Municipios desprogramados; 5. Municipios con recursos asegurados para implementar en otras vigencias; 1 y 6. Gestiones realizadas para consecución de recursos para los municipios que no cuentan con financiación.
Frente a lo enunciado, se allegó documento "Informe diagnóstico de gestiones, avances operativos y financieros con respecto a la priorización, programación, formulación, aprobación e implementación de los 65 municipios que cuentan con programación de
POSPR</t>
    </r>
    <r>
      <rPr>
        <b/>
        <sz val="11"/>
        <color rgb="FF000000"/>
        <rFont val="Arial Narrow"/>
        <family val="2"/>
      </rPr>
      <t>",</t>
    </r>
    <r>
      <rPr>
        <sz val="11"/>
        <color rgb="FF000000"/>
        <rFont val="Arial Narrow"/>
        <family val="2"/>
      </rPr>
      <t xml:space="preserve"> el cual referencia que a diciembre 15 del 2021 de los sesenta y cinco (65)
municipios programados para la atención por oferta, cincuenta y uno (51) municipios
cuentan con POSPR formulados y aprobados, de lo cuales once (11)  se encuentran en fase de implementación del POSPR y catorce (14) de ellos se encuentran desprogramados.  Así como, enuncia que se cuenta con recursos asegurados para la implementación de 26 municipios en otras vigencias .  Por otra parte, se observó la publicación del documento en mención en la página web de la Agencia en el siguiente enlace </t>
    </r>
    <r>
      <rPr>
        <sz val="11"/>
        <color rgb="FF0070C0"/>
        <rFont val="Arial Narrow"/>
        <family val="2"/>
      </rPr>
      <t xml:space="preserve">http://otr.ant.gov.co/Recursos/Masinformacion/InformeDiagnosticoPOSPRyGesti%C3%B3ndeRecursos.pdf
</t>
    </r>
    <r>
      <rPr>
        <sz val="11"/>
        <rFont val="Arial Narrow"/>
        <family val="2"/>
      </rPr>
      <t>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</si>
  <si>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theme="1"/>
        <rFont val="Arial Narrow"/>
        <family val="2"/>
      </rPr>
      <t xml:space="preserve">14/01/2022. </t>
    </r>
    <r>
      <rPr>
        <sz val="11"/>
        <color theme="1"/>
        <rFont val="Arial Narrow"/>
        <family val="2"/>
      </rPr>
      <t xml:space="preserve"> La Dirección de Ordenamiento Social de la Propiedad informó que,  se realizaron reuniones conjuntas donde se derivaron acciones puntuales y compromisos que mejoren la articulación en el marco del convenio 582 de 2016 suscrito entre la UAEGRTD y la ANT,  definiéndose las siguientes actividades específicas para lograr el mencionado fin.  Dichas actividades se realizaron tal como se resume a continuación:
</t>
    </r>
    <r>
      <rPr>
        <b/>
        <sz val="11"/>
        <color theme="1"/>
        <rFont val="Arial Narrow"/>
        <family val="2"/>
      </rPr>
      <t>1.	Enlaces para la gestión de información por parte de la ANT y URT, y de cada una de sus dependencias misionales.</t>
    </r>
    <r>
      <rPr>
        <sz val="11"/>
        <color theme="1"/>
        <rFont val="Arial Narrow"/>
        <family val="2"/>
      </rPr>
      <t xml:space="preserve">
•	Enlaces dependencias misionales por URT: En el mes de agosto ANT y URT suscribieron un documento anexo al convenio para establecer diversas claridades operativas sobre el intercambio de información. (ver Anexo técnico No. 2, pág. 11) En este documento se establecieron los canales oficiales para la URT por cada una de sus dependencias misionales
•	Enlace único URT: el documento anexo al convenio suscrito en agosto del 2021 estableció que las solicitudes desde la ANT deberán enviarse al colaborador designado para la supervisión del convenio, que es: martha.romero@restituciondetierras.gov.co. 
•	Enlace único ANT: Una vez firmado el anexo técnico se estableció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Además, se cuenta con un memorando No 20212000269771 enviado en marzo a la URT en donde se comunico este mismo enlace
El 27 de septiembre el director William Reina envió el oficio a la URT actualizando el enlace de la ANT para el Convenio (ver memorando 20212001210331) que es Ana María Hernández con email: Ana.hernandez@ant.gov.vo.
•	Enlaces dependencias misionales por ANT: En el mes de agosto ANT y URT suscribieron un documento anexo al convenio para establecer diversas claridades operativas sobre el intercambio de información. (ver Anexo técnico No. 2, pág. 20) En este documento se establecieron los canales oficiales para la ANT para cada una de sus dependencias misionales.
</t>
    </r>
    <r>
      <rPr>
        <b/>
        <sz val="11"/>
        <color theme="1"/>
        <rFont val="Arial Narrow"/>
        <family val="2"/>
      </rPr>
      <t xml:space="preserve">2.	Enlace único que se encargue del ingreso y salida de la información tanto de la ANT como URT. </t>
    </r>
    <r>
      <rPr>
        <sz val="11"/>
        <color theme="1"/>
        <rFont val="Arial Narrow"/>
        <family val="2"/>
      </rPr>
      <t xml:space="preserve">
•	Enlace único URT: el documento anexo al convenio suscrito en agosto del 2021 estableció que las solicitudes desde la ANT deberán enviarse al colaborador designado para la supervisión del convenio, que es: martha.romero@restituciondetierras.gov.co. 
•	Enlace único ANT: El anexo técnico creado en agosto del 2021 indica que las solicitudes desde la URT hacia la ANT deberán enviarse al enlace dispuesto por la Dirección de Gestión de Ordenamiento Social de la Propiedad -DGOSP- para el seguimiento y acompañamiento de las actividades derivadas del presente Anexo Técnico, en la actualidad Ingrid Zuleima Robles Sánchez, correo electrónico: ingrid.robles@ant.gov.co. El 27 de septiembre el director William Reina envió el oficio a la URT actualizando el enlace de la ANT para el Convenio (ver memorando 20212001210331) que es Ana María Hernandez con email: Ana.hernandez@ant.gov.vo.
3.	Realización de espacios interinstitucionales y plan de trabajo con actividades.
En el segundo semestre del 2021 se elaboró el plan de trabajo y fue aprobado por las dos entidades en Comité Técnico del Convenio realizado el 17 de agosto (ver anexo plan de trabajo). Por último, teniendo en cuenta que la acción de mejora AME – 565 tiene como objetivo que se realicen reuniones conjuntas que mejoren la articulación en el marco del convenio 582 de 2016 durante el 2021 se llevaron a cabo diversos espacios de articulación que permitieron fortalecer la articulación entre las entidades.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
La Oficina de Control Interno sugiere fortalecer la formulación de acciones de mejora, a fin que la unidad de medida establecida permita dar cuenta de la actividad planificada.</t>
    </r>
  </si>
  <si>
    <t>14/01/2022.  La Subdirección de Planeación Operativa indicó que, se diseñaron y elaboraron las siguientes fichas técnicas de indicadores que permitirá evaluar las actividades de eficacia de la implementación de los POSPR frente a la titulación de Mujeres Rurales, a saber: Ficha Técnica de indicador FISO Titulación Conjunta, Ficha Técnica de Indicador FISO Titulación Individual Hombres, Ficha Técnica de Indicador FISO Titulación Individual Mujeres y Ficha Técnica de Indicador Participación de Mujeres en la Red Municipal de Gestores Comunitarios.
Frente a lo enunciado, se allegó ficha indicador POSPR-Indicador-7 FISO TITULACIÓN INDIVIDUAL MUJERES, versión 1 del 19/11/2021, la cual se encuentra disponible en la Sistema Integrado de Gestión en la intranet en el enlace https://agenciadetierras.sharepoint.com/sites/antintranet/sistema-integrado-de-gestion/procesos-misionales/Indicadores%20%20Planificacin%20del%20Ordenamiento%20Social/POSPR-Indicador-007%20FISO%20TITULACI%C3%93N%20INDIVIDUAL%20MUJERES%20V1.pdf
En atención a los avances de gestión y evidencias aportadas, la acción de mejora presentó cumplimiento, toda vez que, se observó ficha de indicador de fecha del 19/11/2021 para la implementación de los POSP frente a la titulación de Mujeres Rurales.</t>
  </si>
  <si>
    <r>
      <rPr>
        <b/>
        <sz val="11"/>
        <color theme="1"/>
        <rFont val="Arial Narrow"/>
        <family val="2"/>
      </rPr>
      <t xml:space="preserve">14/01/2022. </t>
    </r>
    <r>
      <rPr>
        <sz val="11"/>
        <color theme="1"/>
        <rFont val="Arial Narrow"/>
        <family val="2"/>
      </rPr>
      <t xml:space="preserve"> La Subdirección de Sistemas de Información de Tierras  allegó la ficha técnica del indicador para el reporte del numero de servidores públicos, contratistas y colaboradores capacitados en FISO con enfoque de género, la cual se encuentra disponible en Sistema Integrado de Gestión en la intranet en el enlace </t>
    </r>
    <r>
      <rPr>
        <sz val="11"/>
        <color rgb="FF0070C0"/>
        <rFont val="Arial Narrow"/>
        <family val="2"/>
      </rPr>
      <t xml:space="preserve">https://agenciadetierras.sharepoint.com/sites/antintranet/sistema-integrado-de-gestion/procesos-misionales/Indicadores%20%20Planificacin%20del%20Ordenamiento%20Social/POSPR-Indicador-009%20N%C3%9AMERO%20DE%20COLABORADORES%20CAPACITADOS%20EN%20FISO%20GENERO%20V1.pdf.
</t>
    </r>
    <r>
      <rPr>
        <sz val="11"/>
        <rFont val="Arial Narrow"/>
        <family val="2"/>
      </rPr>
      <t>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</si>
  <si>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rFont val="Arial Narrow"/>
        <family val="2"/>
      </rPr>
      <t xml:space="preserve">21/10/2021. </t>
    </r>
    <r>
      <rPr>
        <sz val="11"/>
        <rFont val="Arial Narrow"/>
        <family val="2"/>
      </rPr>
      <t xml:space="preserve"> La Subdirección de Procesos Agrarios y Gestión Jurídica suministró el archivo "Base con revisados  de deslinde con decisión final ejecutoriada", la cual relaciona 31 expedientes, indicándose que se ha revisado en su totalidad.
Respecto a la evidencia allegada y en atención a la reunión sostenida con personal de la Subdirección del 21/10/2021, se solicita se fortalezca la documento allegado a fin que se pueda establecer que el total de los expedientes cuentan con resolución, frente a la revisión del expediente físico, aclarar la selección "NO", así como, incorporar un criterio que permita evidenciar su trasladado a la Subdirección de Administración de Tierras, incorporando el número de memorando y fecha.
La acción de mejora se encuentra en términos para su ejecución, presentó avances de gestión documentados.  En atención a la planificación de la acción de mejora, se espera que para el próximo seguimiento a planes de mejoramiento se allegue los ajustes enunciados anteriormente.</t>
    </r>
  </si>
  <si>
    <r>
      <rPr>
        <b/>
        <sz val="11"/>
        <color theme="1"/>
        <rFont val="Arial Narrow"/>
        <family val="2"/>
      </rPr>
      <t xml:space="preserve">17/01/2022.   </t>
    </r>
    <r>
      <rPr>
        <sz val="11"/>
        <color theme="1"/>
        <rFont val="Arial Narrow"/>
        <family val="2"/>
      </rPr>
      <t xml:space="preserve">La Subdirección de Procesos Agrarios y Gestión Jurídica allegó informes de los meses de septiembre, octubre y noviembre, los cuales relacionan los avances en cuanto a la Ruta Prioritaria de Clarificación de los registros identificados por la Superintendencia de Notariado y Registro entre los años 1974 y 2014, que denotan anotaciones por prescripción adquisitiva sobre presuntos baldíos de la nación, bajo el siguiente panorama: se identificaron  29.077 predios que hacen parte del universo que identificó la SNR y fue ajustado por la UPRA y la ANT, de los cuales 28.151 se encuentran en zonas no focalizadas (SPAGJ) y 926 en zonzas focalizadas (SSJ).  De los casos que hacen parte del universo, 28.989 deben ser adelantados por el procedimiento único y 88 se identificaron como casos de rezago que ya se venían trabajando por el extinto INCODER y la ANT, lo anterior, inició intervención en el marco del Convenio de Cooperación No. 875 de 2017 celebrado con la FAO y que consolidó una línea de gestión procesal avanzando de manera masiva con la elaboración de documentos preliminares como la identificación predial y el documento preliminar de análisis predial que son elementos determinantes al momento de conformar o no los respectivos expedientes de clarificación,  por otra parte, se identificaron casos de la base de la SNR que ya estaban bajo competencia de la ANT pero bajo las etapas procesales del Decreto Único Reglamentario 1071 de 2015, es decir, casos conocidos como “rezago” del extinto INCODER.  A continuación, se relacionan los documentos allegados: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septiembre</t>
    </r>
    <r>
      <rPr>
        <sz val="11"/>
        <color theme="1"/>
        <rFont val="Arial Narrow"/>
        <family val="2"/>
      </rPr>
      <t xml:space="preserve">, el cual referencia que, el avance frente a los 28.988, atendidos por procedimiento único, es de 6906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octubre</t>
    </r>
    <r>
      <rPr>
        <sz val="11"/>
        <color theme="1"/>
        <rFont val="Arial Narrow"/>
        <family val="2"/>
      </rPr>
      <t xml:space="preserve">, el cual referencia que, el avance frente a los 28.988, atendidos por procedimiento único, es de 6918 expedientes (24%).  En cuanto a los casos de rezago que ya se venían adelantando por el extinto INCODER o ANT y por ende deben seguir bajo los términos del procedimiento del Decreto Único 1071 de 2015 y su estado procesal es el siguiente:  CLARIFICACIÓN: Etapa Inicial (16), Etapa Probatoria (21), Cierre Probatoria (12), Etapa Final (19), Archivo (12) y Verificación (5).  RECUPERACIÓN: Etapa inicial (1).
</t>
    </r>
    <r>
      <rPr>
        <b/>
        <sz val="11"/>
        <color theme="1"/>
        <rFont val="Arial Narrow"/>
        <family val="2"/>
      </rPr>
      <t>INFORME MENSUAL</t>
    </r>
    <r>
      <rPr>
        <sz val="11"/>
        <color theme="1"/>
        <rFont val="Arial Narrow"/>
        <family val="2"/>
      </rPr>
      <t xml:space="preserve"> DE ACTIVIDADES PRODUCTOS DERIVADOS DE LA RUTA PRIORITARIA DE CLARIFICCIÓN SENTENCIA T-488 DE 2014 </t>
    </r>
    <r>
      <rPr>
        <b/>
        <sz val="11"/>
        <color theme="1"/>
        <rFont val="Arial Narrow"/>
        <family val="2"/>
      </rPr>
      <t>del mes de noviembre</t>
    </r>
    <r>
      <rPr>
        <sz val="11"/>
        <color theme="1"/>
        <rFont val="Arial Narrow"/>
        <family val="2"/>
      </rPr>
      <t xml:space="preserve">,
el cual referencia que, el avance frente a los 28.988, atendidos por procedimiento único, es de 6922 expedientes (24%).  En cuanto a los casos de rezago que ya se venían adelantando por el extinto INCODER o ANT y por ende deben seguir bajo los términos del procedimiento del Decreto Único 1071 de 2015 y su estado procesal es el siguiente:  CLARIFICACIÓN: Etapa Inicial (15), Etapa Probatoria (23), Cierre Probatoria (14), Etapa Final (23), Archivo (13) y Verificación (4).  RECUPERACIÓN: Etapa inicial (1).
En atención a los avances de gestión y evidencias allegadas con corte al presente seguimiento, se observó 10 de los 12 Informe mensual de avances de sustanciación los productos de T-488.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</si>
  <si>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17/01/2022.</t>
    </r>
    <r>
      <rPr>
        <sz val="11"/>
        <color theme="1"/>
        <rFont val="Arial Narrow"/>
        <family val="2"/>
      </rPr>
      <t xml:space="preserve">  En atención a los avances de gestión y evidencias allegadas con corte al presente seguimiento, se observó 10 de los 12 Informe mensual de avances de sustanciación los productos de T-488.</t>
    </r>
  </si>
  <si>
    <r>
      <rPr>
        <b/>
        <sz val="11"/>
        <color theme="1"/>
        <rFont val="Arial Narrow"/>
        <family val="2"/>
      </rPr>
      <t xml:space="preserve">17/01/2022.   </t>
    </r>
    <r>
      <rPr>
        <sz val="11"/>
        <color theme="1"/>
        <rFont val="Arial Narrow"/>
        <family val="2"/>
      </rPr>
      <t xml:space="preserve">La Dirección de Gestión Jurídica de Tierras proporcionó los siguientes documentos:
</t>
    </r>
    <r>
      <rPr>
        <b/>
        <sz val="11"/>
        <color theme="1"/>
        <rFont val="Arial Narrow"/>
        <family val="2"/>
      </rPr>
      <t>INFORME MENSUAL DE ACTIVIDADES GESTIÓN PROCESOS AGRARIOS - SEPTIEMBRE 2021</t>
    </r>
    <r>
      <rPr>
        <sz val="11"/>
        <color theme="1"/>
        <rFont val="Arial Narrow"/>
        <family val="2"/>
      </rPr>
      <t xml:space="preserve">, el cual referencia un avance del 80% respecto a las metas establecidas en el Plan de Acción 2021 corte agosto.
</t>
    </r>
    <r>
      <rPr>
        <b/>
        <sz val="11"/>
        <color theme="1"/>
        <rFont val="Arial Narrow"/>
        <family val="2"/>
      </rPr>
      <t>INFORME MENSUAL DE ACTIVIDADES GESTIÓN PROCESOS AGRARIOS - OCTUBRE 202</t>
    </r>
    <r>
      <rPr>
        <sz val="11"/>
        <color theme="1"/>
        <rFont val="Arial Narrow"/>
        <family val="2"/>
      </rPr>
      <t xml:space="preserve">1, el cual referencia un avance del 75% respecto a las metas establecidas en el Plan de Acción 2021 corte septiembre.
</t>
    </r>
    <r>
      <rPr>
        <b/>
        <sz val="11"/>
        <color theme="1"/>
        <rFont val="Arial Narrow"/>
        <family val="2"/>
      </rPr>
      <t>INFORME MENSUAL DE ACTIVIDADES GESTIÓN PROCESOS AGRARIOS - NOVIEMBRE 2021</t>
    </r>
    <r>
      <rPr>
        <sz val="11"/>
        <color theme="1"/>
        <rFont val="Arial Narrow"/>
        <family val="2"/>
      </rPr>
      <t>, el cual referencia un avance del 87% respecto a las metas establecidas en el Plan de Acción 2021 corte junio.
En atención a los avances de gestión y evidencias suministradas con corte al presente seguimiento, la acción de mejora se encuentra en términos, presentó avances de gestión documentados asociados a 10 de los 12  informe mensual de cumplimiento de metas para el año 2021.</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</si>
  <si>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17/01/2022.</t>
    </r>
    <r>
      <rPr>
        <sz val="11"/>
        <color theme="1"/>
        <rFont val="Arial Narrow"/>
        <family val="2"/>
      </rPr>
      <t xml:space="preserve">  En atención a los avances de gestión y evidencias suministradas con corte al presente seguimiento, la acción de mejora se encuentra en términos, presentó avances de gestión documentados asociados a 10 de los 12  informe mensual de cumplimiento de metas para el año 2021.</t>
    </r>
  </si>
  <si>
    <r>
      <rPr>
        <b/>
        <sz val="11"/>
        <color theme="1"/>
        <rFont val="Arial Narrow"/>
        <family val="2"/>
      </rPr>
      <t xml:space="preserve">17/01/2022. </t>
    </r>
    <r>
      <rPr>
        <sz val="11"/>
        <color theme="1"/>
        <rFont val="Arial Narrow"/>
        <family val="2"/>
      </rPr>
      <t xml:space="preserve"> La Subdirección de Procesos Agrarios y Gestión Jurídica allegó la siguiente Acta:
</t>
    </r>
    <r>
      <rPr>
        <b/>
        <sz val="11"/>
        <color theme="1"/>
        <rFont val="Arial Narrow"/>
        <family val="2"/>
      </rPr>
      <t>Acta del 22/09/2021</t>
    </r>
    <r>
      <rPr>
        <sz val="11"/>
        <color theme="1"/>
        <rFont val="Arial Narrow"/>
        <family val="2"/>
      </rPr>
      <t>,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En atención a los avances de gestión y evidencias allegados con corte al presente seguimiento, la acción de mejora presentó cumplimiento, toda vez que, se observaron 5 Actas de comisiones conjuntas.</t>
    </r>
  </si>
  <si>
    <r>
      <rPr>
        <b/>
        <sz val="11"/>
        <color theme="1"/>
        <rFont val="Arial Narrow"/>
        <family val="2"/>
      </rPr>
      <t xml:space="preserve">17/01/2022. </t>
    </r>
    <r>
      <rPr>
        <sz val="11"/>
        <color theme="1"/>
        <rFont val="Arial Narrow"/>
        <family val="2"/>
      </rPr>
      <t xml:space="preserve"> En atención a los avances de gestión y evidencias allegados con corte al presente seguimiento, la acción de mejora presentó cumplimiento, toda vez que, se observaron 5 Actas de comisiones conjuntas.</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</si>
  <si>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relación de los 200 Expedientes de rezago intervenidos.</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</si>
  <si>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toda vez que, se observó la Matriz de expedientes revisados de deslinde con decisión final ejecutoriada.</t>
    </r>
  </si>
  <si>
    <r>
      <rPr>
        <b/>
        <sz val="11"/>
        <color theme="1"/>
        <rFont val="Arial Narrow"/>
        <family val="2"/>
      </rPr>
      <t>17/01/2022.</t>
    </r>
    <r>
      <rPr>
        <sz val="11"/>
        <color theme="1"/>
        <rFont val="Arial Narrow"/>
        <family val="2"/>
      </rPr>
      <t xml:space="preserve">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</si>
  <si>
    <r>
      <rPr>
        <b/>
        <sz val="11"/>
        <color theme="1"/>
        <rFont val="Arial Narrow"/>
        <family val="2"/>
      </rPr>
      <t xml:space="preserve">17/01/2022.  </t>
    </r>
    <r>
      <rPr>
        <sz val="11"/>
        <color theme="1"/>
        <rFont val="Arial Narrow"/>
        <family val="2"/>
      </rPr>
      <t>En atención a los avances de gestión y evidencias allegadas con corte al presente seguimiento, la acción de mejora presentó cumplimiento, dado que, se observaron 2 Actas de capacitación, listado de asistencia  y memorias.</t>
    </r>
  </si>
  <si>
    <r>
      <rPr>
        <b/>
        <sz val="11"/>
        <color theme="1"/>
        <rFont val="Arial Narrow"/>
        <family val="2"/>
      </rPr>
      <t xml:space="preserve">17/01/2022.  </t>
    </r>
    <r>
      <rPr>
        <sz val="11"/>
        <color theme="1"/>
        <rFont val="Arial Narrow"/>
        <family val="2"/>
      </rPr>
      <t>La Subdirección de Procesos Agrarios y Gestión Jurídica allegó minuta de Otrosí de los siguientes Convenios:
OTROSÍ No. 1 del 29/11/2021 ALCONVENIO INTERADMINISTRATIVO No. 1281 DE 2019 SUSCRITO ENTRE LA AGENCIA NACIONAL DE TIERRAS Y LA CORPORACIÓN AUTÓNOMA REGIONAL DEL SUR DE BOLÍVAR (CSB).
OTROSÍ No. 1 del 25/11/2021 AL CONVENIO INTERADMINISTRATIVO No. 1283 DE 2019 SUSCRITO ENTRE LA AGENCIA NACIONAL DE TIERRAS Y LA CORPORACIÓN AUTÓNOMA REGIONAL DE SANTANDER.
OTROSÍ No. 1 del 25/11/2021 AL CONVENIO INTERADMINISTRATIVO No. 1282 DE 2019 SUSCRITO ENTRE LA AGENCIA NACIONAL DE TIERRAS Y LA CORPORACIÓN AUTÓNOMA REGIONAL DE LOS VALLES SINÚ Y SAN JORGE. 
En atención a los avances de gestión y evidencias allegadas, la acción de mejora presentó cumplimiento, toda vez que, se observó 3 Otrosí de Convenios Interadministrativos para apoyar procesos de deslinde.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</si>
  <si>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observó 3 Otrosí de Convenios Interadministrativos para apoyar procesos de deslinde.</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</si>
  <si>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dado que, se observó el resuelve del recurso de reposición informado por la Subdirección.</t>
    </r>
  </si>
  <si>
    <r>
      <rPr>
        <b/>
        <sz val="11"/>
        <color theme="1"/>
        <rFont val="Arial Narrow"/>
        <family val="2"/>
      </rPr>
      <t xml:space="preserve">17/01/2022. </t>
    </r>
    <r>
      <rPr>
        <sz val="11"/>
        <color theme="1"/>
        <rFont val="Arial Narrow"/>
        <family val="2"/>
      </rPr>
      <t xml:space="preserve"> La acción de mejora presentó incumplimiento, toda vez que, no se observó oficio remisorio a la ORIP para solicitar registro.</t>
    </r>
  </si>
  <si>
    <r>
      <rPr>
        <b/>
        <sz val="11"/>
        <color theme="1"/>
        <rFont val="Arial Narrow"/>
        <family val="2"/>
      </rPr>
      <t xml:space="preserve">17/01/2022.  </t>
    </r>
    <r>
      <rPr>
        <sz val="11"/>
        <color theme="1"/>
        <rFont val="Arial Narrow"/>
        <family val="2"/>
      </rPr>
      <t>Subdirección de Procesos Agrarios y Gestión Jurídica informó que, una vez ejecutoriada la resolución, se procederá a realizar la solicitud de registro a la ORIP y posteriormente se adelantará el archivo y traslado a administración correspondiente.
La acción de mejora presentó incumplimiento, toda vez que, no se observó  el  Auto de archivo definitivo del caso y memorando de traslado a la Subdirección de Administración de Tierras.</t>
    </r>
  </si>
  <si>
    <r>
      <rPr>
        <b/>
        <sz val="11"/>
        <color theme="1"/>
        <rFont val="Arial Narrow"/>
        <family val="2"/>
      </rPr>
      <t xml:space="preserve">17/01/2022. </t>
    </r>
    <r>
      <rPr>
        <sz val="11"/>
        <color theme="1"/>
        <rFont val="Arial Narrow"/>
        <family val="2"/>
      </rPr>
      <t xml:space="preserve"> La acción de mejora presentó incumplimiento, toda vez que, no se observó  el  Auto de archivo definitivo del caso y memorando de traslado a la Subdirección de Administración de Tierras.</t>
    </r>
  </si>
  <si>
    <r>
      <rPr>
        <b/>
        <sz val="11"/>
        <color theme="1"/>
        <rFont val="Arial Narrow"/>
        <family val="2"/>
      </rPr>
      <t>17/01/2022.</t>
    </r>
    <r>
      <rPr>
        <sz val="11"/>
        <color theme="1"/>
        <rFont val="Arial Narrow"/>
        <family val="2"/>
      </rPr>
      <t xml:space="preserve"> La Dirección de Gestión Jurídica de Tierras allegó Resolución 22514 del 26/11/2021, Por la cual se corrige y modifica la Resolución No. 2173 del 1 de noviembre de 2012, “Por la cual se procede a resolver el procedimiento de Deslinde de los terrenos que conforman las SABANAS COMUNALES LA ESMERALDA, ubicadas en jurisdicción del municipio de Orocué, departamento de Casanare”, y se dictan otras disposiciones.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</si>
  <si>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observó acto administrativo que resuelva la situación geo referencial de la sabana basados en la información técnica recopilada del nuevo informe.</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</si>
  <si>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toda vez que, se observaron las comunicaciones oficiales de la Resolución No. 2173 del 1 de noviembre de 2012.</t>
    </r>
  </si>
  <si>
    <r>
      <rPr>
        <b/>
        <sz val="11"/>
        <color theme="1"/>
        <rFont val="Arial Narrow"/>
        <family val="2"/>
      </rPr>
      <t xml:space="preserve">17/01/2022.  </t>
    </r>
    <r>
      <rPr>
        <sz val="11"/>
        <color theme="1"/>
        <rFont val="Arial Narrow"/>
        <family val="2"/>
      </rPr>
      <t>La Dirección de Gestión Jurídica de Tierras indicó que, la actividad se encuentra dentro de los términos y tiene fecha de terminación el  31/07/2022.
La acción de mejora se encuentra en términos, su finalización se encuentra programada para el 31/07/2022.  Para el periodo evaluado, no se allegaron avances de gestión.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</si>
  <si>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 xml:space="preserve">La acción de mejora se encuentra en términos, su finalización se encuentra programada para el 31/07/2022.  </t>
    </r>
  </si>
  <si>
    <r>
      <rPr>
        <b/>
        <sz val="11"/>
        <color theme="1"/>
        <rFont val="Arial Narrow"/>
        <family val="2"/>
      </rPr>
      <t xml:space="preserve">17/01/2022.  </t>
    </r>
    <r>
      <rPr>
        <sz val="11"/>
        <color theme="1"/>
        <rFont val="Arial Narrow"/>
        <family val="2"/>
      </rPr>
      <t>En atención a los avances de gestión y evidencias allegadas, la acción de mejora presentó cumplimiento, toda vez que, se observaron 3 informes sobre el estado del Proceso de Clarificación de la Propiedad del Predio denominado Terrenos de Arroyo Grande.</t>
    </r>
  </si>
  <si>
    <r>
      <rPr>
        <b/>
        <sz val="11"/>
        <color theme="1"/>
        <rFont val="Arial Narrow"/>
        <family val="2"/>
      </rPr>
      <t>17/01/2022.</t>
    </r>
    <r>
      <rPr>
        <sz val="11"/>
        <color theme="1"/>
        <rFont val="Arial Narrow"/>
        <family val="2"/>
      </rPr>
      <t xml:space="preserve">  Dirección de Gestión Jurídica de Tierras suministró el Auto 20213200096939 del 21/10/2021, Por medio del cual se ordena la apertura de la ETAPA PROBATORIA y se decretan pruebas dentro del procedimiento administrativo especial agrario de Clarificación de la Propiedad adelantado sobre el predio denominado TERRENOS ARROYO GRANDE, jurisdicción del distrito de Cartagena de Indias D.T. y C, departamento de Bolívar.
En atención a los avances de gestión y evidencias allegadas, la acción de mejora presentó cumplimiento, dado que, se observó acto administrativo de etapa probatoria del proceso de clarificación de los Terrenos de Arroyo Grande.
</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</si>
  <si>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acto administrativo de etapa probatoria del proceso de clarificación de los Terrenos de Arroyo Grande.</t>
    </r>
  </si>
  <si>
    <r>
      <rPr>
        <b/>
        <sz val="11"/>
        <color theme="1"/>
        <rFont val="Arial Narrow"/>
        <family val="2"/>
      </rPr>
      <t xml:space="preserve">17/01/2022.  </t>
    </r>
    <r>
      <rPr>
        <sz val="11"/>
        <color theme="1"/>
        <rFont val="Arial Narrow"/>
        <family val="2"/>
      </rPr>
      <t>En atención a los avances de gestión y evidencias allegas, la acción de mejora presentó avances de gestión relacionados con 5 de los 6 autos de archivo.</t>
    </r>
  </si>
  <si>
    <r>
      <rPr>
        <b/>
        <sz val="11"/>
        <color theme="1"/>
        <rFont val="Arial Narrow"/>
        <family val="2"/>
      </rPr>
      <t xml:space="preserve">17/01/2022.  </t>
    </r>
    <r>
      <rPr>
        <sz val="11"/>
        <color theme="1"/>
        <rFont val="Arial Narrow"/>
        <family val="2"/>
      </rPr>
      <t>La acción de mejora se encuentra en términos, su finalización esta programada para el 31/01/2022, con corte al periodo evaluado presenta avance de gestión relacionado con 1 de 2 informes.</t>
    </r>
  </si>
  <si>
    <r>
      <rPr>
        <b/>
        <sz val="11"/>
        <color indexed="8"/>
        <rFont val="Arial Narrow"/>
        <family val="2"/>
      </rPr>
      <t xml:space="preserve">15/01/2022. </t>
    </r>
    <r>
      <rPr>
        <sz val="11"/>
        <color indexed="8"/>
        <rFont val="Arial Narrow"/>
        <family val="2"/>
      </rPr>
      <t>La Subdirección de Sistemas de Información de Tierras allega los siguientes documentos de evidencias relacionadas con la entrega de módulo SIT ajustado. Estos documentos son:
• TFS Status 202109 AMI_520.xlsx
• 2021102 Evidencias TFS Status 202109 AMI_520.docx
La evidencia indicada anteriormente muestra (en su orden) un listado de requerimientos de ajustes que se trabajaron en el módulo de administración de predios baldíos, así como un pantallazo del módulo en producción. 
Por consiguiente y teniendo como referencia la unidad de medida “Entrega del módulo en producción”, esta acción de mejora se encuentra cumplida, toda vez que se cumplió con lo establecido en el PMI en su debido tiempo
Verificación adelantada por Marco Aurelio Cumbe Andrade - Contratista Oficina de Control Interno.</t>
    </r>
  </si>
  <si>
    <r>
      <rPr>
        <b/>
        <sz val="11"/>
        <color theme="1"/>
        <rFont val="Arial Narrow"/>
        <family val="2"/>
      </rPr>
      <t xml:space="preserve">15/01/2022. </t>
    </r>
    <r>
      <rPr>
        <sz val="11"/>
        <color theme="1"/>
        <rFont val="Arial Narrow"/>
        <family val="2"/>
      </rPr>
      <t>La Subdirección de Sistemas de Información de Tierras manifiesta qué a la fecha de esta evaluación, se actualizo el módulo que gestiona el proceso de Restitución en el SIT (Módulo Baldíos Restitución) y ya se encuentra en producción esta unidad. Además, para el Módulo Baldíos Persona Natural 160, se continua con la ejecución del plan de trabajo establecido para dar cumplimiento a esta acción de mejora. Por lo anterior la SSIT allega evidencia documentadas que soporta lo indicado anteriormente.
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
Se solicita tener presente el historial registrado por parte de la OCI el día 29/11/2021 (el Comité Institucional de Coordinación de Control Interno, aprobó la ampliación de la fecha de terminación). Se recomienda a la SSIT tomar todas las medidas pertinentes para dar cumplimiento a esta acción de mejora en el nuevo tiempo establecido en el PMI.
Verificación adelantada por Marco Aurelio Cumbe Andrade - Contratista Oficina de Control Interno.</t>
    </r>
    <r>
      <rPr>
        <b/>
        <sz val="11"/>
        <color theme="1"/>
        <rFont val="Arial Narrow"/>
        <family val="2"/>
      </rPr>
      <t xml:space="preserve">
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</si>
  <si>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Narrow"/>
        <family val="2"/>
      </rPr>
      <t xml:space="preserve">17/01/2022. </t>
    </r>
    <r>
      <rPr>
        <sz val="11"/>
        <color theme="1"/>
        <rFont val="Arial Narrow"/>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
Verificación adelantada por Marco Aurelio Cumbe Andrade - Contratista Oficina de Control Interno.</t>
    </r>
    <r>
      <rPr>
        <b/>
        <sz val="11"/>
        <color theme="1"/>
        <rFont val="Arial Narrow"/>
        <family val="2"/>
      </rPr>
      <t xml:space="preserve">
29/11/2021. </t>
    </r>
    <r>
      <rPr>
        <sz val="11"/>
        <color theme="1"/>
        <rFont val="Arial Narrow"/>
        <family val="2"/>
      </rPr>
      <t xml:space="preserve"> La Subdirección de Sistemas de Información de Tierras mediante 20212200288033 del 16/09/2021, con alcance bajo correo electrónico del 01/10/2021, allegó solicitud de modificación de la acción de mejora relacionada con la ampliación del periodo de ejecución, lo anterior fue puesto en consideración y aprobado por el CICCI en sesión del 29/11/2021.
Es preciso indicar que, la acción de mejora presentó incumplimiento con corte al III Trimestre del 2021.</t>
    </r>
  </si>
  <si>
    <r>
      <rPr>
        <b/>
        <sz val="11"/>
        <color theme="1"/>
        <rFont val="Arial Narrow"/>
        <family val="2"/>
      </rPr>
      <t>17/01/2022.</t>
    </r>
    <r>
      <rPr>
        <sz val="11"/>
        <color theme="1"/>
        <rFont val="Arial Narrow"/>
        <family val="2"/>
      </rPr>
      <t xml:space="preserve"> La Subdirección de Sistemas de Información de Tierras no realizó ningún avance para cumplir esta acción de mejora, toda vez que la fecha de la programación está comprendida entre el 3/01/2022 al 1/04/2023.
Verificación adelantada por Marco Aurelio Cumbe Andrade - Contratista Oficina de Control Interno.</t>
    </r>
  </si>
  <si>
    <r>
      <rPr>
        <b/>
        <sz val="11"/>
        <color theme="1"/>
        <rFont val="Arial Narrow"/>
        <family val="2"/>
      </rPr>
      <t xml:space="preserve">15/01/2022. </t>
    </r>
    <r>
      <rPr>
        <sz val="11"/>
        <color theme="1"/>
        <rFont val="Arial Narrow"/>
        <family val="2"/>
      </rPr>
      <t>La Subdirección de Sistemas de Información de Tierras allegó evidencias fotográficas y descripción del desarrollo que permitirá producir el reporte de los datos generados dentro del proceso de valoración para decidir la inclusión en el RESO, entre estos documentos tenemos:
• Modulo reportes Sistema Integrado de Tierras – SIT
• PBI 27671 - Generar reporte matriz valoración
En atención a las evidencias allegadas la acción de mejora AME-555 presentó cumplimiento, toda vez que, se observaron soportes relacionados con la entrega de la actividad/unidad de medida propuesta en este PMI. Dicho lo anterior, la OCI sugiere como acción de mejora, establecer un “equipo” de trabajo que se encargue de futuras implementación o mejoras que permita que este módulo sea cada vez más robusto, eficiente y eficaz, sin esperar que estos requerimientos sean solicitados por los entes de control.
Verificación adelantada por Marco Aurelio Cumbe Andrade - Contratista Oficina de Control Interno.</t>
    </r>
  </si>
  <si>
    <r>
      <rPr>
        <b/>
        <sz val="11"/>
        <color theme="1"/>
        <rFont val="Arial Narrow"/>
        <family val="2"/>
      </rPr>
      <t>15/01/2022.</t>
    </r>
    <r>
      <rPr>
        <sz val="11"/>
        <color theme="1"/>
        <rFont val="Arial Narrow"/>
        <family val="2"/>
      </rPr>
      <t xml:space="preserve"> La Subdirección de Sistemas de Información de Tierras allego el documento de nombre “INFORME DE BIA RvsEA 19102021” donde se analiza el Impacto al Negocio BIA, y que a la vez se representan las principales acciones y actividades que se deben valorar como complemento al Plan de Continuidad del Negocio.
En atención a las evidencias allegadas y a la unidad de medida “Definir el BIA (Bussiness Impact Analysis) para la ANT” esta acción de mejora presentó cumplimiento, toda vez que, se observaron soportes relacionados con la entrega de información de acciones culminadas.
Verificación adelantada por Marco Aurelio Cumbe Andrade - Contratista Oficina de Control Interno.
</t>
    </r>
  </si>
  <si>
    <r>
      <rPr>
        <b/>
        <sz val="11"/>
        <color theme="1"/>
        <rFont val="Arial Narrow"/>
        <family val="2"/>
      </rPr>
      <t xml:space="preserve">15/01/2022. </t>
    </r>
    <r>
      <rPr>
        <sz val="11"/>
        <color theme="1"/>
        <rFont val="Arial Narrow"/>
        <family val="2"/>
      </rPr>
      <t xml:space="preserve">La Subdirección de Sistemas de Información de Tierras allega las fichas y la matriz de análisis de impacto. Dentro de estos documentos se encuentra:
• Numeración, notificación, comunicación y publicación de resoluciones y autos ADMBS.
• Acciones de tutelas recibidas APJUR.
• Atención y seguimiento a denuncias de hechos asociados a corrupción.
• Publicación y certificación de información página web.
• Registro de sujetos de ordenamiento social POSPR.
• Procedimiento único de ordenamiento social de la propiedad.
Por lo anterior y teniendo como referencia la unidad de medida indicada en este PMI “Definir las fichas para la continuidad de negocio de cada uno de los procesos críticos” y toda la documentación que sustenta las labores realizadas en este periodo, se concluye que esta acción se encuentra ejecutada.
Verificación adelantada por Marco Aurelio Cumbe Andrade - Contratista Oficina de Control Interno.
</t>
    </r>
  </si>
  <si>
    <t>Se aporta el informe final con los resultados del BIA a los procedimientos críticos definidos en los procesos y en las fichas elaboradas.</t>
  </si>
  <si>
    <t xml:space="preserve">Se aporta el informe final con los resultados del BIA a los procedimientos críticos definidos en los procesos,  adicionalmente se incluyen las fichas definidas en los procesos críticos con sus matrices correspondientes a las valoraciones de los impactos </t>
  </si>
  <si>
    <r>
      <rPr>
        <b/>
        <sz val="11"/>
        <rFont val="Arial Narrow"/>
        <family val="2"/>
      </rPr>
      <t>14/01/2022.</t>
    </r>
    <r>
      <rPr>
        <sz val="11"/>
        <rFont val="Arial Narrow"/>
        <family val="2"/>
      </rPr>
      <t xml:space="preserve">  La Subdirección de Planeación Operativa indicó que, se cuenta con la actualización del POSPR consolidado municipal de Ovejas. En el que dentro de las paginas 58 a la 70 incluye plan de trabajo para terminar la titulación de todos los predios tanto rurales dispersos como de centros poblados y cerrar la intervención por oferta en le municipio. Por otra parte, mediante correo electrónico del 17/01/2022 se allegó plan de trabajo del municipio de Ovejas con el fin de como anexo a la actualización del POSPR consolidado de Ovejas.
Respecto  a lo enunciado, se allegó documento "PLAN DE ORDENAMIENTO SOCIAL DE LA PROPIEDAD RURAL CONSOLIDADO MUNICIPIO DE OVEJAS" diciembre 2021 y plan de trabajo como anexo al documento enunciado.
En atención a los avances de gestión y evidencias allegadas, la acción de mejora presentó cumplimiento, dado que, se observó la actualización del plan y el cronograma de trabajo.</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</si>
  <si>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dado que, se observó la actualización del plan y el cronograma de trabajo.
</t>
    </r>
  </si>
  <si>
    <r>
      <t xml:space="preserve">17/01/2022.  </t>
    </r>
    <r>
      <rPr>
        <sz val="11"/>
        <color theme="1"/>
        <rFont val="Arial Narrow"/>
        <family val="2"/>
      </rPr>
      <t xml:space="preserve">La Subdirección de Procesos Agrarios y Gestión Jurídica allegó las siguientes Actas:
</t>
    </r>
    <r>
      <rPr>
        <b/>
        <sz val="11"/>
        <color theme="1"/>
        <rFont val="Arial Narrow"/>
        <family val="2"/>
      </rPr>
      <t>Acta del 22/09/2021</t>
    </r>
    <r>
      <rPr>
        <sz val="11"/>
        <color theme="1"/>
        <rFont val="Arial Narrow"/>
        <family val="2"/>
      </rPr>
      <t xml:space="preserve">, de la visita del 13 al 16 de septiembre realizada a la Oficina de Registro de Instrumentos Públicos - ORIP, sede Pensilvania - Caldas, donde se recopilaron antecedentes registrales (escritura, sentencia, resolución), documentos que serán incorporados a los expedientes respectivos como insumo para avanzar en las actuaciones administrativas regladas por el Decreto Ley 902 de 2017.
</t>
    </r>
    <r>
      <rPr>
        <b/>
        <sz val="11"/>
        <color theme="1"/>
        <rFont val="Arial Narrow"/>
        <family val="2"/>
      </rPr>
      <t>Acta del 14/09/2021</t>
    </r>
    <r>
      <rPr>
        <sz val="11"/>
        <color theme="1"/>
        <rFont val="Arial Narrow"/>
        <family val="2"/>
      </rPr>
      <t xml:space="preserve">, de la visita realiza el 14 de septiembre a la  Dirección Territorial IGAC Caldas sede Manizales,  donde obtuvo reproducción de 191 fichas prediales que se encontraron digitalizadas por el IGAC, correspondientes a inmuebles localizados en los municipios de Samaná, Pensilvania, Anserma, Belalcázar, Filadelfia, Manzanares, Norcasia, Risaralda y San José.
</t>
    </r>
    <r>
      <rPr>
        <b/>
        <sz val="11"/>
        <color theme="1"/>
        <rFont val="Arial Narrow"/>
        <family val="2"/>
      </rPr>
      <t>Acta del 12/11/2021</t>
    </r>
    <r>
      <rPr>
        <sz val="11"/>
        <color theme="1"/>
        <rFont val="Arial Narrow"/>
        <family val="2"/>
      </rPr>
      <t>, de la visita a las oficinas del Instituto Geográfico Agustín Codazzi – IGAC- en la ciudad de Tunja, del departamento de Boyacá los días 23 y 24 de septiembre del 2021, donde se llevó a cabo la extracción y digitalización de 90 fichas prediales, correspondientes a 32 procesos – expedientes.
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</si>
  <si>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Narrow"/>
        <family val="2"/>
      </rPr>
      <t>17/01/2022.</t>
    </r>
    <r>
      <rPr>
        <sz val="11"/>
        <color theme="1"/>
        <rFont val="Arial Narrow"/>
        <family val="2"/>
      </rPr>
      <t xml:space="preserve">  La Subdirección de Procesos Agrarios y Gestión Jurídica informó que, se reporta base de datos con cumplimiento al 100%, es una base en actualización continua en la medida que los procesos avanzan y la información de rezago digitalizado concuerda con los expedientes físicos.  La Base incluye los proceso agrarios de la SPAGJ, SSJ y UGT, incluye diccionario de datos.
Respecto a lo enunciado, se observó archivo Excel conformado con 10.070 registros por tipo de proceso.
En atención a los avances de gestión y evidencias allegadas, la acción de mejora presentó cumplimiento, dado que, se observó la base de datos  de procesos agrarios de la SPAGJ, la SSJ y las UGT.</t>
    </r>
  </si>
  <si>
    <r>
      <rPr>
        <b/>
        <sz val="11"/>
        <color theme="1"/>
        <rFont val="Arial Narrow"/>
        <family val="2"/>
      </rPr>
      <t xml:space="preserve">17/01/2022. </t>
    </r>
    <r>
      <rPr>
        <sz val="11"/>
        <color theme="1"/>
        <rFont val="Arial Narrow"/>
        <family val="2"/>
      </rPr>
      <t xml:space="preserve"> La Dirección de Gestión Jurídica de Tierras suministró archivo Excel "Base con expedientes intervenidos", el cual relaciona 324 expedientes de los cuales 222 su intervención se encuentra completa.
En atención a los avances de gestión y evidencias allegadas, la acción de mejora presentó cumplimiento, dado que, se observó relación de los 200 Expedientes de rezago intervenidos.</t>
    </r>
  </si>
  <si>
    <r>
      <rPr>
        <b/>
        <sz val="11"/>
        <color indexed="8"/>
        <rFont val="Arial Narrow"/>
        <family val="2"/>
      </rPr>
      <t>17/01/2022</t>
    </r>
    <r>
      <rPr>
        <sz val="11"/>
        <color indexed="8"/>
        <rFont val="Arial Narrow"/>
        <family val="2"/>
      </rPr>
      <t>.  La Subdirección de Procesos Agrarios y Gestión Jurídica suministró archivo Excel " Matriz de expedientes revisados de deslinde con decisión final ejecutoriada", el cual esta compuesto por 36 predios en etapa final - con decisión final, se referencia información relacionada con actividades pendientes para finalizar el proceso, estado del expediente, memorando de traslado, entre otra.
En atención a los avances de gestión y evidencias allegadas, la acción de mejora presentó cumplimiento, toda vez que, se observó la Matriz de expedientes revisados de deslinde con decisión final ejecutoriada.</t>
    </r>
  </si>
  <si>
    <r>
      <rPr>
        <b/>
        <sz val="11"/>
        <color theme="1"/>
        <rFont val="Arial Narrow"/>
        <family val="2"/>
      </rPr>
      <t xml:space="preserve">17/01/2022.  </t>
    </r>
    <r>
      <rPr>
        <sz val="11"/>
        <color theme="1"/>
        <rFont val="Arial Narrow"/>
        <family val="2"/>
      </rPr>
      <t>La Subdirección de Procesos Agrarios y Gestión Jurídica allegó archivo Excel "Matriz de casos de deslinde con decisión final y en trámite de notificación", la cual relaciona 40 casos y en la columna P referencia el estado de la notificación.
En atención a los avances de gestión y evidencias allegadas, la acción presentó cumplimiento, toda vez que, se observó matriz de casos de deslinde con decisión final y su estado de notificación, se sugiere garantizar el tratamiento de los casos objeto de análisis por el Ente de control.</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</si>
  <si>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17/01/2022.</t>
    </r>
    <r>
      <rPr>
        <sz val="11"/>
        <color theme="1"/>
        <rFont val="Arial Narrow"/>
        <family val="2"/>
      </rPr>
      <t xml:space="preserve">  La Subdirección de Procesos Agrarios y Gestión Jurídica allegó Acta del 26/10/2021 de la Capacitación del proceso de deslinde cuyo objeto fue Transferir los conocimientos básicos técnico-jurídicos para el desarrollo del procedimiento agrario de deslinde de predios de la Nación.
En atención a los avances de gestión y evidencias allegadas con corte al presente seguimiento, la acción de mejora presentó cumplimiento, dado que, se observaron 2 Actas de capacitación, listado de asistencia  y memorias.</t>
    </r>
  </si>
  <si>
    <r>
      <rPr>
        <b/>
        <sz val="11"/>
        <color theme="1"/>
        <rFont val="Arial Narrow"/>
        <family val="2"/>
      </rPr>
      <t>17/01/2022</t>
    </r>
    <r>
      <rPr>
        <sz val="11"/>
        <color theme="1"/>
        <rFont val="Arial Narrow"/>
        <family val="2"/>
      </rPr>
      <t>.  La Subdirección de Procesos Agrarios y Gestión Jurídica informó que, se resuelve recurso mediante Resolución 22459 de 26 de noviembre de 2021. Se anexan oficios de notificación y comunicación del acto administrativo. El acto aún no se encuentra ejecutoriado hasta tanto se surta con este trámite procesal.
Respecto a lo enunciado se observó Resolución 22459 del 2021-11-26, por medio de la cual se resuelve el recurso de reposición interpuesto contra la Resolución No. 2165 del 31 de octubre de 2012 “Por la cual se procede a resolver el procedimiento de deslinde de los terrenos que conforman “LAS SABANAS COMUNALES DE MIRAMAR DE GUANAPALO”, ubicadas en la Jurisdicción del Municipio de San Luis de Palenque,
Departamento del Casanare”, así como, se allegaron comunicación oficial de notificación, saber, 20213201733191 del 20/12/2021 Apoderado, 20213201733221 del 20/12/2020 Comunicación Página Web, 20213201733281 del 20/12/2021 Alcalde y 20213201733341 del 20/12/2021 Procurador Judicial y Agrario Yopal.
En atención a los avances de gestión y evidencias allegadas, la acción de mejora presentó cumplimiento, dado que, se observó el resuelve del recurso de reposición informado por la Subdirección.</t>
    </r>
  </si>
  <si>
    <r>
      <rPr>
        <b/>
        <sz val="11"/>
        <color theme="1"/>
        <rFont val="Arial Narrow"/>
        <family val="2"/>
      </rPr>
      <t xml:space="preserve">17/01/2022. </t>
    </r>
    <r>
      <rPr>
        <sz val="11"/>
        <color theme="1"/>
        <rFont val="Arial Narrow"/>
        <family val="2"/>
      </rPr>
      <t xml:space="preserve"> La Dirección de Gestión Jurídica de Tierras suministró las siguientes comunicaciones: 
20213201671211 del 10/12/2020, Procurador Judicial 23 Judicial y Agraria de Yopal.
20213201672171 del 10/12/2021, Alcaldía Orocué - Casanare.
20213201681111 del 13/12/2021, Comunicación Página Web.
En atención a los avances de gestión y evidencias allegadas, la acción de mejora presentó cumplimiento, toda vez que, se observaron las comunicaciones oficiales de la Resolución No. 2173 del 1 de noviembre de 2012.</t>
    </r>
  </si>
  <si>
    <r>
      <rPr>
        <b/>
        <sz val="11"/>
        <color theme="1"/>
        <rFont val="Arial Narrow"/>
        <family val="2"/>
      </rPr>
      <t xml:space="preserve">17/01/2022. </t>
    </r>
    <r>
      <rPr>
        <sz val="11"/>
        <color theme="1"/>
        <rFont val="Arial Narrow"/>
        <family val="2"/>
      </rPr>
      <t xml:space="preserve"> La Dirección de Gestión Jurídica de Tierras allegó 3 informes sobre Proceso de Clarificación de la Propiedad del Predio denominado Terrenos de Arroyo Grande.
En atención a los avances de gestión y evidencias allegadas, la acción de mejora presentó cumplimiento, toda vez que, se observaron 3 informes sobre el estado del Proceso de Clarificación de la Propiedad del Predio denominado Terrenos de Arroyo Grande.  Se sugiere, en futuras acciones, fortalece el suministró de evidencia referenciando en el documento la fecha de elaboración y/o periodo de análisis.</t>
    </r>
  </si>
  <si>
    <r>
      <rPr>
        <b/>
        <sz val="11"/>
        <color theme="1"/>
        <rFont val="Arial Narrow"/>
        <family val="2"/>
      </rPr>
      <t xml:space="preserve">17/01/2022. </t>
    </r>
    <r>
      <rPr>
        <sz val="11"/>
        <color theme="1"/>
        <rFont val="Arial Narrow"/>
        <family val="2"/>
      </rPr>
      <t xml:space="preserve"> La Dirección de Gestión Jurídica de Tierras allegó los siguientes actos administrativos:
</t>
    </r>
    <r>
      <rPr>
        <b/>
        <sz val="11"/>
        <color theme="1"/>
        <rFont val="Arial Narrow"/>
        <family val="2"/>
      </rPr>
      <t>Resolución No. 10043 del 14/07/2021</t>
    </r>
    <r>
      <rPr>
        <sz val="11"/>
        <color theme="1"/>
        <rFont val="Arial Narrow"/>
        <family val="2"/>
      </rPr>
      <t xml:space="preserve">, por la cual se RESUELVE EL RECURSO DE REPOSICIÓN interpuesto por el Señor MANUEL PRETELT DE LA VEGA, como Representante Legal de la Sociedad HACIENDA BOCA DEL ARROYO S.A., en contra de la Resolución No. 3740 del 20 de mayo de 2020.
</t>
    </r>
    <r>
      <rPr>
        <b/>
        <sz val="11"/>
        <color theme="1"/>
        <rFont val="Arial Narrow"/>
        <family val="2"/>
      </rPr>
      <t>Resolución No. 11777 del 24/08/2021</t>
    </r>
    <r>
      <rPr>
        <sz val="11"/>
        <color theme="1"/>
        <rFont val="Arial Narrow"/>
        <family val="2"/>
      </rPr>
      <t xml:space="preserve">, por la cual se RESUELVE EL RECURSO DE REPOSICIÓN interpuesto por el Señor RAFAEL ENRIQUE CANO POLO, en contra de la Resolución No. 3740 del 20 de mayo de 2020.
</t>
    </r>
    <r>
      <rPr>
        <b/>
        <sz val="11"/>
        <color theme="1"/>
        <rFont val="Arial Narrow"/>
        <family val="2"/>
      </rPr>
      <t>Resolución No. 13793 del 27/09/2021</t>
    </r>
    <r>
      <rPr>
        <sz val="11"/>
        <color theme="1"/>
        <rFont val="Arial Narrow"/>
        <family val="2"/>
      </rPr>
      <t>, por la cual se RESUELVE EL RECURSO DE REPOSICIÓN interpuesto a través de abogada, por el BANCO ITAÚ CORPBANCA COLOMBIA SA (ANTES HELM BANK S.A. y HELM LEASING S.A. COMPAÑIA DE FINANCIAMIENTO), en contra de la Resolución No. 3740 del 20 de mayo de 2020.
La evaluación de la presente acción de realiza a partir de los avances de gestión y evidencias aportadas por el Responsable de ejecución de la acción, con corte al presente seguimiento, toda vez que, la Oficina de Control Interno desconoce el periodo establecido para resolver los recursos de reposición, el total de solicitudes allegadas a la Agencia y si la Resolución se encuentra ejecutoriada.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</si>
  <si>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Narrow"/>
        <family val="2"/>
      </rPr>
      <t>14/01/2022</t>
    </r>
    <r>
      <rPr>
        <sz val="11"/>
        <color theme="1"/>
        <rFont val="Arial Narrow"/>
        <family val="2"/>
      </rPr>
      <t xml:space="preserve">. La Dirección de Ordenamiento Social de la Propiedad informó que, se cuenta con un informe y sus respectivos anexos de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Además, se han realizado en este IV trimestre del 2021 las siguientes gestiones para aumentar los espacios de articulación para la consecución, centralización y actualización de la información, así como de planeación relacionada con la gestión de información entre la Agencia Nacional de Tierras y la Superintendencia de Notariado y Registro: </t>
    </r>
    <r>
      <rPr>
        <b/>
        <sz val="11"/>
        <color theme="1"/>
        <rFont val="Arial Narrow"/>
        <family val="2"/>
      </rPr>
      <t>1)</t>
    </r>
    <r>
      <rPr>
        <sz val="11"/>
        <color theme="1"/>
        <rFont val="Arial Narrow"/>
        <family val="2"/>
      </rPr>
      <t xml:space="preserve"> La Subdirección de sistemas de información solicitó el soporte correspondiente y la asignación de recursos por parte del MinTic y de la AND para la actualización de X-Road a la versión 6.25 en el ambiente QA.  </t>
    </r>
    <r>
      <rPr>
        <b/>
        <sz val="11"/>
        <color theme="1"/>
        <rFont val="Arial Narrow"/>
        <family val="2"/>
      </rPr>
      <t>2)</t>
    </r>
    <r>
      <rPr>
        <sz val="11"/>
        <color theme="1"/>
        <rFont val="Arial Narrow"/>
        <family val="2"/>
      </rPr>
      <t xml:space="preserve"> Atendiendo solicitud de la Subdirección de sistemas de información, se programó sesión para realizar instalación del servidor de seguridad X-ROAD en ambiente QA para el día martes 12 de octubre.  </t>
    </r>
    <r>
      <rPr>
        <b/>
        <sz val="11"/>
        <color theme="1"/>
        <rFont val="Arial Narrow"/>
        <family val="2"/>
      </rPr>
      <t>3)</t>
    </r>
    <r>
      <rPr>
        <sz val="11"/>
        <color theme="1"/>
        <rFont val="Arial Narrow"/>
        <family val="2"/>
      </rPr>
      <t>Se realizó la primera sesión de trabajo entre los equipos de la SNR y la ANT, con el apoyo del equipo de la Agencia Nacional Digital-AND, con el propósito de adelantar pruebas de consumo para el servicio Web Consulta de Propietario(s) Actual(es) por CC en ambiente QA.  
Frente a lo indicado, se observó documento "INFORME SOBRE LAS ACTIVIDADES DE ARTICULACIÓN INTERINSTITUCIONAL EN EL MARCO DE LOS CONVENIOS 570 DE 2016 CELEBRADO ENTRE - ANT Y LA SNR, Y CONVENIO IGAC 285A DE 2016 CELEBRADO ENTRE ANT E IGAC, EN CUMPLIMIENTO DEL PLAN DE MEJORAMIENTO DE LA CONTRALORÍA GENERAL DE LA REPÚBLICA." el cual referencia las actividades desplegadas para el aumento de los espacios interinstitucionales para el intercambio de información entre las entidades involucradas en el cumplimiento de la política de tierras, en el marco del CONVENIO 570 DE 2016 ANT-SNR y CONVENIO 285A-2016 IGAC-ANT.
En atención a los avances de gestión y evidencias allegadas, la acción de mejora presentó cumplimiento, dado que, se observó el informe resultante de los espacios directivos y técnicos en ejecución, en el cual se desarrolle la consecución, centralización y actualización de la información.</t>
    </r>
  </si>
  <si>
    <r>
      <rPr>
        <b/>
        <sz val="11"/>
        <color theme="1"/>
        <rFont val="Arial Narrow"/>
        <family val="2"/>
      </rPr>
      <t>17/01/2022</t>
    </r>
    <r>
      <rPr>
        <sz val="11"/>
        <color theme="1"/>
        <rFont val="Arial Narrow"/>
        <family val="2"/>
      </rPr>
      <t>.  La Subdirección de Seguridad Jurídica de Tierras indicó que, actividad con seguimiento semestral, razón por la cual, para el presente trimestre (octubre -28 de diciembre) no aplica su reporte - Acción se encuentra dentro de los términos y tiene fecha de cumplimiento el 31/01/2022.
La acción de mejora se encuentra en términos, su finalización esta programada para el 31/01/2022, con corte al periodo evaluado presenta avance de gestión relacionado con 1 de 2 informes.</t>
    </r>
  </si>
  <si>
    <t>De acuerdo con la información suministrada por el INCODER, las acciones asociadas a este hallazgo, se encuentra en ejecutadas al 100%. "Se allegaron ( 10) estudios socioeconómicos por parte de la Dir Territorial del Cauca, predio Yanacona, las Golondrinas, Santa Bárbara, Lote Dominguito, Lote en la Vereda Cascabel, Laguna Siberia, Gubito López Adentro, Buenavista, Kizgo y Peinado".</t>
  </si>
  <si>
    <r>
      <rPr>
        <b/>
        <sz val="11"/>
        <color indexed="8"/>
        <rFont val="Arial Narrow"/>
        <family val="2"/>
      </rPr>
      <t xml:space="preserve">22/01/2018. </t>
    </r>
    <r>
      <rPr>
        <sz val="11"/>
        <color indexed="8"/>
        <rFont val="Arial Narrow"/>
        <family val="2"/>
      </rPr>
      <t xml:space="preserve"> La Subdirección de Sistemas de Información desarrolló una certificación automática, generada desde el sistema mediante el cual se controla el inventario del FNA.</t>
    </r>
  </si>
  <si>
    <r>
      <rPr>
        <b/>
        <sz val="11"/>
        <color indexed="8"/>
        <rFont val="Arial Narrow"/>
        <family val="2"/>
      </rPr>
      <t xml:space="preserve">22/01/2018. </t>
    </r>
    <r>
      <rPr>
        <sz val="11"/>
        <color indexed="8"/>
        <rFont val="Arial Narrow"/>
        <family val="2"/>
      </rPr>
      <t xml:space="preserve"> Se elaboró una guía metodológica para el cálculo de las Unidades Agrícolas Familiares, UAF.</t>
    </r>
  </si>
  <si>
    <r>
      <rPr>
        <b/>
        <sz val="11"/>
        <color indexed="8"/>
        <rFont val="Arial Narrow"/>
        <family val="2"/>
      </rPr>
      <t xml:space="preserve">22/01/2018. </t>
    </r>
    <r>
      <rPr>
        <sz val="11"/>
        <color indexed="8"/>
        <rFont val="Arial Narrow"/>
        <family val="2"/>
      </rPr>
      <t xml:space="preserve"> 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r>
  </si>
  <si>
    <r>
      <rPr>
        <b/>
        <sz val="11"/>
        <color indexed="8"/>
        <rFont val="Arial Narrow"/>
        <family val="2"/>
      </rPr>
      <t xml:space="preserve">22/01/2018.  </t>
    </r>
    <r>
      <rPr>
        <sz val="11"/>
        <color indexed="8"/>
        <rFont val="Arial Narrow"/>
        <family val="2"/>
      </rPr>
      <t xml:space="preserve"> La Subdirección de Sistemas de Información desarrolló una certificación automática, generada desde el sistema mediante el cual se controla el inventario del FNA.</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</si>
  <si>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generó la acción bajo el código AME-620.</t>
    </r>
  </si>
  <si>
    <r>
      <rPr>
        <b/>
        <sz val="11"/>
        <color theme="1"/>
        <rFont val="Arial Narrow"/>
        <family val="2"/>
      </rPr>
      <t xml:space="preserve">08/10/2021. </t>
    </r>
    <r>
      <rPr>
        <sz val="11"/>
        <color theme="1"/>
        <rFont val="Arial Narrow"/>
        <family val="2"/>
      </rPr>
      <t>En atención al reporte de gestión y evidencias suministradas, la acción de mejora presentó cumplimiento, toda vez que, se observó el acto administrativo que precisa la desprogramación o continuación de los POSPS de los municipios referidos en la Resolución 6060 de 2018.</t>
    </r>
  </si>
  <si>
    <r>
      <rPr>
        <b/>
        <sz val="11"/>
        <color theme="1"/>
        <rFont val="Arial Narrow"/>
        <family val="2"/>
      </rPr>
      <t>14/01/2022</t>
    </r>
    <r>
      <rPr>
        <sz val="11"/>
        <color theme="1"/>
        <rFont val="Arial Narrow"/>
        <family val="2"/>
      </rPr>
      <t>. En atención a los avances de gestión y evidencias allegadas, la acción de mejora presentó cumplimiento, toda vez que, se observó el informe diagnóstico de gestiones, avances operativos y financieros con respecto a la implementación de los municipios que cuentan con la formulación de POSPR.</t>
    </r>
  </si>
  <si>
    <r>
      <rPr>
        <b/>
        <sz val="11"/>
        <color theme="1"/>
        <rFont val="Arial Narrow"/>
        <family val="2"/>
      </rPr>
      <t>15/10/2021. L</t>
    </r>
    <r>
      <rPr>
        <sz val="11"/>
        <color theme="1"/>
        <rFont val="Arial Narrow"/>
        <family val="2"/>
      </rPr>
      <t>a acción de mejora presento cumplimiento, dado que, se observó el Plan de Titulaciones Colectividad para los Territorios Étnicos de las Comunidades Negras e Indígenas del País.</t>
    </r>
  </si>
  <si>
    <r>
      <rPr>
        <b/>
        <sz val="11"/>
        <color theme="1"/>
        <rFont val="Arial Narrow"/>
        <family val="2"/>
      </rPr>
      <t xml:space="preserve">14/10/2021. </t>
    </r>
    <r>
      <rPr>
        <sz val="11"/>
        <color theme="1"/>
        <rFont val="Arial Narrow"/>
        <family val="2"/>
      </rPr>
      <t>En atención a los avances de gestión y evidencias allegadas, la acción de mejora presentó cumplimiento, toda vez que se observó las capacitaciones sobre gestión documental.  No obstante, se recomienda garantizar se subsanen las desviaciones observadas por el Ente de control en los expedientes  los Almendros, los Naranjos y Bella Vista.</t>
    </r>
  </si>
  <si>
    <r>
      <rPr>
        <b/>
        <sz val="11"/>
        <color theme="1"/>
        <rFont val="Arial Narrow"/>
        <family val="2"/>
      </rPr>
      <t xml:space="preserve">16/07/2021. </t>
    </r>
    <r>
      <rPr>
        <sz val="11"/>
        <color theme="1"/>
        <rFont val="Arial Narrow"/>
        <family val="2"/>
      </rPr>
      <t>La acción de mejora reportó gestión, que se encuentra documentada en el ajuste de la Base de Datos Folio de Matricula Inmobiliaria, por lo cual se da por ejecutada.</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</si>
  <si>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observó la base de datos  de procesos agrarios de la SPAGJ, la SSJ y las UGT.</t>
    </r>
  </si>
  <si>
    <r>
      <rPr>
        <b/>
        <sz val="11"/>
        <color theme="1"/>
        <rFont val="Arial Narrow"/>
        <family val="2"/>
      </rPr>
      <t xml:space="preserve">21/10/2021.  </t>
    </r>
    <r>
      <rPr>
        <sz val="11"/>
        <color theme="1"/>
        <rFont val="Arial Narrow"/>
        <family val="2"/>
      </rPr>
      <t>En atención a lo planificado en la acción de mejora, esta presentó cumplimiento, toda vez que, se observó la Base de datos de sujetos procesales de casos de deslinde con decisión final.  Sin embargo, es preciso fortalecer las estrategias para la notificación, dado que, solo se ha notificado el 8% de los sujetos procesales con decisión final.</t>
    </r>
  </si>
  <si>
    <r>
      <rPr>
        <b/>
        <sz val="11"/>
        <color theme="1"/>
        <rFont val="Arial Narrow"/>
        <family val="2"/>
      </rPr>
      <t xml:space="preserve">17/01/2022. </t>
    </r>
    <r>
      <rPr>
        <sz val="11"/>
        <color theme="1"/>
        <rFont val="Arial Narrow"/>
        <family val="2"/>
      </rPr>
      <t xml:space="preserve"> En atención a los avances de gestión y evidencias allegadas, la acción de mejora presentó cumplimiento, dado que se allegaron evidencias de 13 actos administrativos a través de los cuales se resolvieron recursos de reposición.</t>
    </r>
  </si>
  <si>
    <r>
      <rPr>
        <b/>
        <sz val="11"/>
        <color theme="1"/>
        <rFont val="Arial Narrow"/>
        <family val="2"/>
      </rPr>
      <t xml:space="preserve">21/10/2021. </t>
    </r>
    <r>
      <rPr>
        <sz val="11"/>
        <color theme="1"/>
        <rFont val="Arial Narrow"/>
        <family val="2"/>
      </rPr>
      <t>En atención a los avances de gestión y evidencias aportadas, la acción de mejora presentó cumplimiento, toda vez que,  se observó la revisión del mapa de procesos agrarios realización de la eventual actualización</t>
    </r>
  </si>
  <si>
    <r>
      <rPr>
        <b/>
        <sz val="11"/>
        <color theme="1"/>
        <rFont val="Arial Narrow"/>
        <family val="2"/>
      </rPr>
      <t xml:space="preserve">19/07/2021.  </t>
    </r>
    <r>
      <rPr>
        <sz val="11"/>
        <color theme="1"/>
        <rFont val="Arial Narrow"/>
        <family val="2"/>
      </rPr>
      <t>El responsable de ejecución allegó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</si>
  <si>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r>
      <rPr>
        <b/>
        <sz val="11"/>
        <color theme="1"/>
        <rFont val="Arial Narrow"/>
        <family val="2"/>
      </rPr>
      <t xml:space="preserve">19/07/2021. </t>
    </r>
    <r>
      <rPr>
        <sz val="11"/>
        <color theme="1"/>
        <rFont val="Arial Narrow"/>
        <family val="2"/>
      </rPr>
      <t>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</si>
  <si>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r>
      <rPr>
        <b/>
        <sz val="11"/>
        <color theme="1"/>
        <rFont val="Arial Narrow"/>
        <family val="2"/>
      </rPr>
      <t>16/07/2021.</t>
    </r>
    <r>
      <rPr>
        <sz val="11"/>
        <color theme="1"/>
        <rFont val="Arial Narrow"/>
        <family val="2"/>
      </rPr>
      <t xml:space="preserve">  La acción de mejora presentó cumplimiento, toda vez que se observó instructivo actualizado y publicado. </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</si>
  <si>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toda vez que se observó la elaboración de las 2 planillas POSPR.</t>
    </r>
  </si>
  <si>
    <r>
      <rPr>
        <b/>
        <sz val="11"/>
        <color theme="1"/>
        <rFont val="Arial Narrow"/>
        <family val="2"/>
      </rPr>
      <t>14/07/2021.</t>
    </r>
    <r>
      <rPr>
        <sz val="11"/>
        <color theme="1"/>
        <rFont val="Arial Narrow"/>
        <family val="2"/>
      </rPr>
      <t xml:space="preserve"> La acción de mejora se encuentra términos,  presentó avances de gestión documentados, su ejecución se encuentra programada para el periodo comprendido del 22/02/2021 al 17/09/2021.</t>
    </r>
  </si>
  <si>
    <r>
      <rPr>
        <b/>
        <sz val="11"/>
        <color theme="1"/>
        <rFont val="Arial Narrow"/>
        <family val="2"/>
      </rPr>
      <t xml:space="preserve">14/01/2022. </t>
    </r>
    <r>
      <rPr>
        <sz val="11"/>
        <color theme="1"/>
        <rFont val="Arial Narrow"/>
        <family val="2"/>
      </rPr>
      <t xml:space="preserve">  En atención a los avances de gestión y evidencias allegadas, la acción de mejora presentó cumplimiento, toda vez que, se observó la realización mesas de trabajo conjuntas  a fin de retomar los espacios interinstitucionales en virtud del Convenio 582 de 2016, definiéndose enlaces y estableciéndose un plan de trabajo.</t>
    </r>
  </si>
  <si>
    <r>
      <rPr>
        <b/>
        <sz val="11"/>
        <color theme="1"/>
        <rFont val="Arial Narrow"/>
        <family val="2"/>
      </rPr>
      <t>15/10/2021</t>
    </r>
    <r>
      <rPr>
        <sz val="11"/>
        <color theme="1"/>
        <rFont val="Arial Narrow"/>
        <family val="2"/>
      </rPr>
      <t xml:space="preserve"> En atención a los avances de gestión y evidencias allegadas, la acción de mejora presentó cumplimiento, dado que, se observó las memorias de los talleres de empoderamiento.</t>
    </r>
  </si>
  <si>
    <r>
      <rPr>
        <b/>
        <sz val="11"/>
        <color theme="1"/>
        <rFont val="Arial Narrow"/>
        <family val="2"/>
      </rPr>
      <t xml:space="preserve">14/01/2022. </t>
    </r>
    <r>
      <rPr>
        <sz val="11"/>
        <color theme="1"/>
        <rFont val="Arial Narrow"/>
        <family val="2"/>
      </rPr>
      <t xml:space="preserve"> En atención a los avances de gestión y evidencias aportadas, la acción de mejora presentó cumplimiento, toda vez que, se observó ficha de indicador de implementación de los POSP frente a la titulación de Mujeres Rurales.</t>
    </r>
  </si>
  <si>
    <r>
      <rPr>
        <b/>
        <sz val="11"/>
        <color theme="1"/>
        <rFont val="Arial Narrow"/>
        <family val="2"/>
      </rPr>
      <t>14/01/2022.</t>
    </r>
    <r>
      <rPr>
        <sz val="11"/>
        <color theme="1"/>
        <rFont val="Arial Narrow"/>
        <family val="2"/>
      </rPr>
      <t xml:space="preserve">  En atención a los avances de gestión y evidencias allegadas, la acción de mejora presentó cumplimiento, toda vez que, se observó  la elaboración y publicación de la ficha del indicador Número de servidores públicos, contratistas y colaboradores
capacitados en FISO con enfoque de género.</t>
    </r>
  </si>
  <si>
    <r>
      <rPr>
        <b/>
        <sz val="11"/>
        <color theme="1"/>
        <rFont val="Arial Narrow"/>
        <family val="2"/>
      </rPr>
      <t>20/07/2021.</t>
    </r>
    <r>
      <rPr>
        <sz val="11"/>
        <color theme="1"/>
        <rFont val="Arial Narrow"/>
        <family val="2"/>
      </rPr>
      <t xml:space="preserve"> la dependencia allegó avances y soportes de gestión relacionados a la realización de dos mesas de trabajo así como a los ajustes realizados al documento del plan.
De acuerdo a lo anterior la actividad esta ejecutada.</t>
    </r>
  </si>
  <si>
    <r>
      <rPr>
        <b/>
        <sz val="11"/>
        <color theme="1"/>
        <rFont val="Arial Narrow"/>
        <family val="2"/>
      </rPr>
      <t>22/10/2021</t>
    </r>
    <r>
      <rPr>
        <sz val="11"/>
        <color theme="1"/>
        <rFont val="Arial Narrow"/>
        <family val="2"/>
      </rPr>
      <t>.  En atención a las observaciones allegadas y evidencias aportadas, la acción de mejora presentó cumplimiento, toda vez que, se observaron los 3 Matrices de seguimiento sobre el reintegro de incapacidades presentadas por los funcionarios de la ANT.</t>
    </r>
  </si>
  <si>
    <r>
      <rPr>
        <b/>
        <sz val="11"/>
        <color theme="1"/>
        <rFont val="Arial Narrow"/>
        <family val="2"/>
      </rPr>
      <t>15/10/2021.</t>
    </r>
    <r>
      <rPr>
        <sz val="11"/>
        <color theme="1"/>
        <rFont val="Arial Narrow"/>
        <family val="2"/>
      </rPr>
      <t xml:space="preserve">  La acción de mejora presentó cumplimiento, toda vez que se observó el ajuste de los documentos ACCTI-P010 y ACCTI-F020.  No obstante, a fin de garantizar la estandarización y adopción de los controles establecidos, se recomienda que los ajustes realizados a los documentos sean controlados en el Sistema Integrado de Gestión mediante la formalización de su actualización.</t>
    </r>
  </si>
  <si>
    <r>
      <rPr>
        <b/>
        <sz val="11"/>
        <color theme="1"/>
        <rFont val="Arial Narrow"/>
        <family val="2"/>
      </rPr>
      <t xml:space="preserve">13/01/2022.  </t>
    </r>
    <r>
      <rPr>
        <sz val="11"/>
        <color theme="1"/>
        <rFont val="Arial Narrow"/>
        <family val="2"/>
      </rPr>
      <t>En atención a los avances de gestión y evidencias allegadas, la acción de mejora presentó cumplimiento, dado que, se observó la base de datos que permite evidenciar el estado de cada contrato y las observaciones para adelantar las acciones administrativas correspondientes.</t>
    </r>
  </si>
  <si>
    <r>
      <rPr>
        <b/>
        <sz val="11"/>
        <color theme="1"/>
        <rFont val="Arial Narrow"/>
        <family val="2"/>
      </rPr>
      <t xml:space="preserve">13/01/2022.  </t>
    </r>
    <r>
      <rPr>
        <sz val="11"/>
        <color theme="1"/>
        <rFont val="Arial Narrow"/>
        <family val="2"/>
      </rPr>
      <t>La acción de mejora se encuentra en términos, su finalización esta programada para el 30/06/2022.  Para el periodo evaluado presentó avances documentados, toda vez que, se observó 1 de las 4 capacitaciones programadas.</t>
    </r>
  </si>
  <si>
    <r>
      <rPr>
        <b/>
        <sz val="11"/>
        <color theme="1"/>
        <rFont val="Arial Narrow"/>
        <family val="2"/>
      </rPr>
      <t>15/01/2022.</t>
    </r>
    <r>
      <rPr>
        <sz val="11"/>
        <color theme="1"/>
        <rFont val="Arial Narrow"/>
        <family val="2"/>
      </rPr>
      <t xml:space="preserve"> Por consiguiente y teniendo como referencia la unidad de medida “Entrega del módulo en producción”, esta acción de mejora se encuentra cumplida, toda vez que se cumplió con lo establecido en el PMI en su debido tiempo</t>
    </r>
  </si>
  <si>
    <r>
      <rPr>
        <b/>
        <sz val="11"/>
        <color theme="1"/>
        <rFont val="Arial Narrow"/>
        <family val="2"/>
      </rPr>
      <t xml:space="preserve">15/01/2022.  </t>
    </r>
    <r>
      <rPr>
        <sz val="11"/>
        <color theme="1"/>
        <rFont val="Arial Narrow"/>
        <family val="2"/>
      </rPr>
      <t>La acción de mejora se encuentra en términos, su ejecución finaliza aprobada esta para el 30/06/2022, en concordancia con lo anterior y a fin de evaluar su eficacia, se recomienda que, para el próximo seguimiento a este PMI, se allegue la documentación final que demuestre la unidad de medida “Entrega de ajustes en producción” cumplida.</t>
    </r>
  </si>
  <si>
    <r>
      <rPr>
        <b/>
        <sz val="11"/>
        <color theme="1"/>
        <rFont val="Arial Narrow"/>
        <family val="2"/>
      </rPr>
      <t xml:space="preserve">17/01/2022. </t>
    </r>
    <r>
      <rPr>
        <sz val="11"/>
        <color theme="1"/>
        <rFont val="Arial Narrow"/>
        <family val="2"/>
      </rPr>
      <t>La Subdirección de Sistemas de Información de Tierras no realizó ningún avance para cumplir esta acción de mejora, toda vez que la fecha de la programación está comprendida entre el 3/01/2022 al 1/04/2023.</t>
    </r>
  </si>
  <si>
    <r>
      <rPr>
        <b/>
        <sz val="11"/>
        <color theme="1"/>
        <rFont val="Arial Narrow"/>
        <family val="2"/>
      </rPr>
      <t>15/01/2022.  L</t>
    </r>
    <r>
      <rPr>
        <sz val="11"/>
        <color theme="1"/>
        <rFont val="Arial Narrow"/>
        <family val="2"/>
      </rPr>
      <t xml:space="preserve">a acción de mejora presentó cumplimiento, toda vez que, se observaron soportes relacionados con la entrega de la actividad/unidad de medida propuesta en este PMI. </t>
    </r>
  </si>
  <si>
    <r>
      <rPr>
        <b/>
        <sz val="11"/>
        <color theme="1"/>
        <rFont val="Arial Narrow"/>
        <family val="2"/>
      </rPr>
      <t xml:space="preserve">15/01/2022. </t>
    </r>
    <r>
      <rPr>
        <sz val="11"/>
        <color theme="1"/>
        <rFont val="Arial Narrow"/>
        <family val="2"/>
      </rPr>
      <t>La Subdirección de Sistemas de Información de Tierras allegó evidencias documentadas a la acción de mejora propuesta en el PMI que consiste en la creación de un tablero de control que se actualizará semanalmente, reflejando información real y actual del Registro de Sujetos de Ordenamiento - RESO. Además, se proyectó el requerimiento para que los datos sean públicos en la página web de la entidad, entre estos documentos tenemos:
• PBI 28216 - Control cambio actualización tablero indicadores RESO
• PBI 28228- Publicación datos reporte indicadores RESO en la página web de la ANT
• Tablero de control
Frente a lo enunciado anteriormente, la acción de mejora AME-556 presentó cumplimiento, toda vez que, existen fundamentos documentados con la entrega de la actividad/unidad de medida propuesta en este PMI.
Verificación adelantada por Marco Aurelio Cumbe Andrade - Contratista Oficina de Control Interno.</t>
    </r>
  </si>
  <si>
    <r>
      <rPr>
        <b/>
        <sz val="11"/>
        <color theme="1"/>
        <rFont val="Arial Narrow"/>
        <family val="2"/>
      </rPr>
      <t>15/01/2022.</t>
    </r>
    <r>
      <rPr>
        <sz val="11"/>
        <color theme="1"/>
        <rFont val="Arial Narrow"/>
        <family val="2"/>
      </rPr>
      <t xml:space="preserve">  La acción de mejora presentó cumplimiento, toda vez que, existen fundamentos documentados con la entrega de la actividad/unidad de medida propuesta en este PMI.</t>
    </r>
  </si>
  <si>
    <r>
      <rPr>
        <b/>
        <sz val="11"/>
        <color theme="1"/>
        <rFont val="Arial Narrow"/>
        <family val="2"/>
      </rPr>
      <t xml:space="preserve">17/01/2022. </t>
    </r>
    <r>
      <rPr>
        <sz val="11"/>
        <color theme="1"/>
        <rFont val="Arial Narrow"/>
        <family val="2"/>
      </rPr>
      <t>La Subdirección de Sistemas de Información de Tierras para este periodo evaluado no allegó evidencias de avances o gestiones relacionadas para dar cumplimiento a la acción de mejora indicada. La fecha de ejecución está programada entre el 1/11/2020 al 30/03/2022.</t>
    </r>
  </si>
  <si>
    <r>
      <t xml:space="preserve">18/01/2022.  </t>
    </r>
    <r>
      <rPr>
        <sz val="11"/>
        <color theme="1"/>
        <rFont val="Arial Narrow"/>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r>
      <rPr>
        <b/>
        <sz val="11"/>
        <color theme="1"/>
        <rFont val="Arial Narrow"/>
        <family val="2"/>
      </rPr>
      <t xml:space="preserve">
11/01/2022.  </t>
    </r>
    <r>
      <rPr>
        <sz val="11"/>
        <color theme="1"/>
        <rFont val="Arial Narrow"/>
        <family val="2"/>
      </rPr>
      <t>La Oficina de Planeación informó que, en el mes de abril del 2021 se realizó capacitación sobre los aspectos generales del proceso presupuestal y cadena presupuestal a todos los servidores involucrados en el tema de ejecución de proyectos; así mismo, en el mes de agosto se realizó capacitación en el tema de formulación de proyectos con énfasis en los principios presupuestales dirigidos a todos los servidores en espacial a los encargados de ejecución de los proyectos.</t>
    </r>
    <r>
      <rPr>
        <b/>
        <sz val="11"/>
        <color theme="1"/>
        <rFont val="Arial Narrow"/>
        <family val="2"/>
      </rPr>
      <t xml:space="preserve">
</t>
    </r>
    <r>
      <rPr>
        <sz val="11"/>
        <color theme="1"/>
        <rFont val="Arial Narrow"/>
        <family val="2"/>
      </rPr>
      <t xml:space="preserve">
Frente a lo enunciado, se observó lo seguimiento:
</t>
    </r>
    <r>
      <rPr>
        <b/>
        <sz val="11"/>
        <color theme="1"/>
        <rFont val="Arial Narrow"/>
        <family val="2"/>
      </rPr>
      <t xml:space="preserve">Socialización sobre Proyectos de Inversión y Planeación estratégica, </t>
    </r>
    <r>
      <rPr>
        <sz val="11"/>
        <color theme="1"/>
        <rFont val="Arial Narrow"/>
        <family val="2"/>
      </rPr>
      <t xml:space="preserve"> con asistencia electrónica del 23/08/2021 y presentación con temas relacionados con Plan Nacional de Desarrollo, Pactos regionales PND, PND ANT, PND Sector Agricultura, Articulación entre planes, relación del Plan Estratégico de la ANT con los ejes del Ministerio de Agricultura y Desarrollo Rural, Proyectos de inversión pública, Etapas de Inversión pública, ¿Qué es la cadena de valor?, Esquema normativo, Entidades encargadas de reglamentar los
proyectos públicos en Colombia, Proyectos de inversión de la ANT - Proyectos misionales y de apoyo, Operaciones y trámites, Requisitos para realizar operaciones, Ajustes y actualizaciones.  Algunos archivos suministrados no abren.
</t>
    </r>
    <r>
      <rPr>
        <b/>
        <sz val="11"/>
        <color theme="1"/>
        <rFont val="Arial Narrow"/>
        <family val="2"/>
      </rPr>
      <t>Capacitación Cadena Presupuestal</t>
    </r>
    <r>
      <rPr>
        <sz val="11"/>
        <color theme="1"/>
        <rFont val="Arial Narrow"/>
        <family val="2"/>
      </rPr>
      <t>, con asistencia electrónica del 09/04/2021.  Sin embargo, no se allegó la presentación a fin de establecer que trataron lo relacionado con proyectos de inversión.  Algunos archivos suministrados no abren.
La Oficina de Control Interno presentó inconvenientes para el acceso a las evidencias aportadas mediante correo electrónico del 31/12/2021, toda vez que, algunos archivos no abren, error causado quizás por la extensión de los nombre de los archivos, por lo cual se solicita que, en el marco del periodo preliminar, se verifique los documentos aportados, garantizando que se puedan acceder a estos y fin de determinar el estado de la acción.</t>
    </r>
  </si>
  <si>
    <r>
      <t xml:space="preserve">18/01/2022.  </t>
    </r>
    <r>
      <rPr>
        <sz val="11"/>
        <color theme="1"/>
        <rFont val="Arial Narrow"/>
        <family val="2"/>
      </rPr>
      <t xml:space="preserve">La Oficina de Planeación mediante correo electrónico del 12/01/22 adjuntó los registros de asistencia y las presentaciones que dan cuenta de las capacitaciones impartidas en materia de cadena presupuestal y proyectos de inversión, en el marco de las cuales se precisaron los principios presupuestales, entre ellos el de especialidad del gasto. </t>
    </r>
  </si>
  <si>
    <r>
      <rPr>
        <b/>
        <sz val="11"/>
        <color theme="1"/>
        <rFont val="Arial Narrow"/>
        <family val="2"/>
      </rPr>
      <t>18/01/2022.</t>
    </r>
    <r>
      <rPr>
        <sz val="11"/>
        <color theme="1"/>
        <rFont val="Arial Narrow"/>
        <family val="2"/>
      </rPr>
      <t xml:space="preserve">  La Dirección de Gestión Jurídica de Tierras informó que, se reporta 5 informes de ejecución financiera, implementando el formato "GEFIN-F-019 INFORME DE EJECUCIÓN FINANCIERA DE CONVENIOS Y/O CONTRATOS INTERADMINISTRATIVOS, DE ASOCIACIÓN Y DE COOPERACIÓN PARA AMORTIZACÓN CONTABLE"; para los siguientes 3 convenios: 1. Convenio de Cooperación Internacional ANT-COI-1326-2021/MYR-091; 2. Convenio ;  3. convenio de cooperación internacional ANT-CCI-1410-2021.
Respecto a lo enunciado, se observó  lo siguiente:
</t>
    </r>
    <r>
      <rPr>
        <b/>
        <sz val="11"/>
        <color theme="1"/>
        <rFont val="Arial Narrow"/>
        <family val="2"/>
      </rPr>
      <t>GEFIN-F-019 del 21/10/2021 Convenio 784/2018</t>
    </r>
    <r>
      <rPr>
        <sz val="11"/>
        <color theme="1"/>
        <rFont val="Arial Narrow"/>
        <family val="2"/>
      </rPr>
      <t xml:space="preserve"> del periodo de septiembre, remitido mediante memorando 20213000348223 del 27/10/2021.
</t>
    </r>
    <r>
      <rPr>
        <b/>
        <sz val="11"/>
        <color theme="1"/>
        <rFont val="Arial Narrow"/>
        <family val="2"/>
      </rPr>
      <t>GEFIN-F-019 del  22/11/2021 Convenio  ANT-COI-1326-2021/MYR-091</t>
    </r>
    <r>
      <rPr>
        <sz val="11"/>
        <color theme="1"/>
        <rFont val="Arial Narrow"/>
        <family val="2"/>
      </rPr>
      <t xml:space="preserve"> del periodo julio, agosto y septiembre 2021, remitido bajo memorando 20213000411213 del 29/11/2021.
</t>
    </r>
    <r>
      <rPr>
        <b/>
        <sz val="11"/>
        <color theme="1"/>
        <rFont val="Arial Narrow"/>
        <family val="2"/>
      </rPr>
      <t>GEFIN-F-019 del  08/11/2021 Convenio ANT-CCI-1410-2021</t>
    </r>
    <r>
      <rPr>
        <sz val="11"/>
        <color theme="1"/>
        <rFont val="Arial Narrow"/>
        <family val="2"/>
      </rPr>
      <t xml:space="preserve"> del periodo agosto, remitido bajo memorando 20213000373403 del 11/11/2021.
En atención a los avances de gestión y evidencias suministradas, la acción de mejora presentó cumplimiento, dado que, se observó la implementación de 6 GEFIN-F-019.</t>
    </r>
  </si>
  <si>
    <r>
      <rPr>
        <b/>
        <sz val="11"/>
        <color theme="1"/>
        <rFont val="Arial Narrow"/>
        <family val="2"/>
      </rPr>
      <t>18/01/2022</t>
    </r>
    <r>
      <rPr>
        <sz val="11"/>
        <color theme="1"/>
        <rFont val="Arial Narrow"/>
        <family val="2"/>
      </rPr>
      <t>. En atención a los avances de gestión y evidencias suministradas, la acción de mejora presentó cumplimiento, dado que, se observó la implementación de 6 GEFIN-F-019.</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</si>
  <si>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toda vez que, se observó Matriz de casos de recuperación jurídica V2.</t>
    </r>
  </si>
  <si>
    <r>
      <rPr>
        <b/>
        <sz val="11"/>
        <color theme="1"/>
        <rFont val="Arial Narrow"/>
        <family val="2"/>
      </rPr>
      <t xml:space="preserve">18/01/2022.  </t>
    </r>
    <r>
      <rPr>
        <sz val="11"/>
        <color theme="1"/>
        <rFont val="Arial Narrow"/>
        <family val="2"/>
      </rPr>
      <t>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</si>
  <si>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Narrow"/>
        <family val="2"/>
      </rPr>
      <t xml:space="preserve">17/01/2022.  </t>
    </r>
    <r>
      <rPr>
        <sz val="11"/>
        <color theme="1"/>
        <rFont val="Arial Narrow"/>
        <family val="2"/>
      </rPr>
      <t xml:space="preserve">La Subdirección de Procesos Agrarios y Gestión Jurídica allegó las siguientes comunicaciones oficiales de afectación y desafectación:
</t>
    </r>
    <r>
      <rPr>
        <b/>
        <sz val="11"/>
        <color theme="1"/>
        <rFont val="Arial Narrow"/>
        <family val="2"/>
      </rPr>
      <t>Radicado 20213200272731 del 25/03/2021</t>
    </r>
    <r>
      <rPr>
        <sz val="11"/>
        <color theme="1"/>
        <rFont val="Arial Narrow"/>
        <family val="2"/>
      </rPr>
      <t xml:space="preserve">, dirigido a la Oficina de Registro de Instrumentos Públicos Cartagena, Alcance Solicitud de Inscripción de las Resoluciones No. 1344 de 28 del 28/09/2017, No. 2869 del 27/06/2018 y No. 3740 del 20/05/2020 y Constancia de comunicación de la Resolución No. 3740 del 20/05/2020.  Terrenos Arroyo Grande.
</t>
    </r>
    <r>
      <rPr>
        <b/>
        <sz val="11"/>
        <color theme="1"/>
        <rFont val="Arial Narrow"/>
        <family val="2"/>
      </rPr>
      <t>Radicado 20213200170461 del 26/02/2021</t>
    </r>
    <r>
      <rPr>
        <sz val="11"/>
        <color theme="1"/>
        <rFont val="Arial Narrow"/>
        <family val="2"/>
      </rPr>
      <t xml:space="preserve">, dirigido a la Oficina de Registro de Instrumentos Públicos Cartagena, Solicitud de Inscripción de las Resoluciones No. 1344 del 28/09/2017, No. 2869 del 27/06/2018 y No. 3740 del 20/05/2020 y Constancia de comunicación de la Resolución No. 3740 del 20/05/2020. Terrenos Arroyo Grande.
</t>
    </r>
    <r>
      <rPr>
        <b/>
        <sz val="11"/>
        <color theme="1"/>
        <rFont val="Arial Narrow"/>
        <family val="2"/>
      </rPr>
      <t>Radicado 20213200807951 del 12/07/2021</t>
    </r>
    <r>
      <rPr>
        <sz val="11"/>
        <color theme="1"/>
        <rFont val="Arial Narrow"/>
        <family val="2"/>
      </rPr>
      <t xml:space="preserve">, Oficina de Registro de Instrumentos Públicos Cartagena, Solicitud colaboración en la verificación de la inscripción de la Resolución No. 3740 de 20 de mayo de 2021, Terrenos Arroyo Grande.
</t>
    </r>
    <r>
      <rPr>
        <b/>
        <sz val="11"/>
        <color theme="1"/>
        <rFont val="Arial Narrow"/>
        <family val="2"/>
      </rPr>
      <t>Comunicación SNR</t>
    </r>
    <r>
      <rPr>
        <sz val="11"/>
        <color theme="1"/>
        <rFont val="Arial Narrow"/>
        <family val="2"/>
      </rPr>
      <t>, a través de la se informa que, referente a la inscripción de la Resolución No. 3740 del 20/05/2020 de la ANT, por medio de la cual se ordena la cancelación de la inscripción y/o registro de las Resoluciones No. 1344 del 28/09/2017 y 2869 del 27/06/2018 en 4949 unidades inmobiliarias, ya se encuentra finalizado.
En atención  a los avances de gestión y evidencias allegadas con corte al presente seguimiento, la acción de mejora presentó cumplimiento, toda vez que se observaron 3 Oficios de afectación y desafectación.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</si>
  <si>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18/01/2022.</t>
    </r>
    <r>
      <rPr>
        <sz val="11"/>
        <color theme="1"/>
        <rFont val="Arial Narrow"/>
        <family val="2"/>
      </rPr>
      <t xml:space="preserve">  En atención  a los avances de gestión y evidencias allegadas con corte al presente seguimiento, la acción de mejora presentó cumplimiento, toda vez que se observaron 3 Oficios de afectación y desafectación.</t>
    </r>
  </si>
  <si>
    <r>
      <rPr>
        <b/>
        <sz val="11"/>
        <color theme="1"/>
        <rFont val="Arial Narrow"/>
        <family val="2"/>
      </rPr>
      <t>18/01/2022.</t>
    </r>
    <r>
      <rPr>
        <sz val="11"/>
        <color theme="1"/>
        <rFont val="Arial Narrow"/>
        <family val="2"/>
      </rPr>
      <t xml:space="preserve">  La Subdirección de Seguridad Jurídica de Tierras allegó las evidencias y gestiones realizadas en cada una de los 5 ítem descritos en la columna “unidad de medida”, los cuales se han tramitado así: 
1. Matriz de asignación mensual: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2. Matriz de seguimiento de tiempos de respuesta: Se adjunta archivo Excel con la matriz que da cuenta de las gestiones adelantadas en los meses de octubre noviembre y diciembre, en la cual se evidencia la clasificación de los tiempos para responder dichas peticiones pendientes de trámite, haciendo la claridad que esta información tiene como corte el 28 de diciembre de 2021, por ende, no incluye las acciones realizadas entre el 29 al 31 del mismo mes.
3. Matriz de seguimiento a los certificados de envío cargados en el sistema de ORFEO: Se adjunta archivo Excel con la matriz que da cuenta de las gestiones adelantadas en los meses de octubre noviembre y diciembre, haciendo la claridad que esta información tiene como corte el 28 de diciembre de 2021, por ende, no incluye las acciones realizadas entre el 29 al 31 del mismo mes. 
4. Protocolo publicado: Durante el periodo de evaluación (cuarto trimestre) Se procedió a la culminación de la proyección, posterior expedición y publicación (el día 07 de diciembre de 2021) en el Sistema Integrado de Gestión de la ANT, del protocolo denominado “RESPUESTAS A PETICIONES DE LA SUBDIRECCIÓN DE SEGURIDAD JURÍDICA” el cual se identifica con el código de SEJUT-PT-001
5. Capacitación ORFEO: Se anexan las evidencias de la capacitación realizada a 27 personas de la SSJ el día 02 de diciembre de 2021.
Se anexa Archivo ZIP con 5 archivos (4 Excel 1 pdf), correspondientes a los puntos objeto de seguimiento.  Por lo anterior, se da por cumplida la actividad dentro de los términos establecidos.
En atención a los avances de gestión y evidencias allegadas, la acción de mejora presentó cumplimiento.</t>
    </r>
  </si>
  <si>
    <r>
      <rPr>
        <b/>
        <sz val="11"/>
        <color theme="1"/>
        <rFont val="Arial Narrow"/>
        <family val="2"/>
      </rPr>
      <t xml:space="preserve">18/01/2022. </t>
    </r>
    <r>
      <rPr>
        <sz val="11"/>
        <color theme="1"/>
        <rFont val="Arial Narrow"/>
        <family val="2"/>
      </rPr>
      <t>La Subdirección de Seguridad Jurídica de Tierras suministró listado de asistencia de capacitación realizada el 30/09/2021, última actividad a realizar de acuerdo al cronograma allegado.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</si>
  <si>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Narrow"/>
        <family val="2"/>
      </rPr>
      <t>18/01/2022.</t>
    </r>
    <r>
      <rPr>
        <sz val="11"/>
        <color theme="1"/>
        <rFont val="Arial Narrow"/>
        <family val="2"/>
      </rPr>
      <t xml:space="preserve">  La Subdirección de Procesos Agrarios y Gestión Jurídica allegó archivo Excel "BASE DE CASOS CON DECISIÓN FINAL Y AUTO DE ARCHIVO CON CORTE A OCTUBRE DE 2021</t>
    </r>
    <r>
      <rPr>
        <b/>
        <sz val="11"/>
        <color theme="1"/>
        <rFont val="Arial Narrow"/>
        <family val="2"/>
      </rPr>
      <t xml:space="preserve">", </t>
    </r>
    <r>
      <rPr>
        <sz val="11"/>
        <color theme="1"/>
        <rFont val="Arial Narrow"/>
        <family val="2"/>
      </rPr>
      <t>compuesta por 36 casos revisados, de los cuales 32 cuentan con Resolución ejecutoriada, pendiente de auto de archivo.
En atención a los avances de gestión y evidencias allegadas, la acción de mejora presentó cumplimiento, dado que, se observó matriz de casos de deslinde que cuentan con resolución final y auto de archivo de proceso con la  revisión de expedientes.</t>
    </r>
  </si>
  <si>
    <r>
      <t xml:space="preserve">18/01/2022.  </t>
    </r>
    <r>
      <rPr>
        <sz val="11"/>
        <color theme="1"/>
        <rFont val="Arial Narrow"/>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r>
      <rPr>
        <b/>
        <sz val="11"/>
        <color theme="1"/>
        <rFont val="Arial Narrow"/>
        <family val="2"/>
      </rPr>
      <t xml:space="preserve">
11/01/2022.  </t>
    </r>
    <r>
      <rPr>
        <sz val="11"/>
        <color theme="1"/>
        <rFont val="Arial Narrow"/>
        <family val="2"/>
      </rPr>
      <t>La Oficina de Planeación informó que, durante la vigencia 2021, se realizó acompañamiento permanente a las áreas misionales y transversales en la actualización de proyectos de inversión, dando como resultado que al cierre de la vigencia todos los proyectos cuentan con el concepto REGISTRADO/ ACTUALIZADO, como se aprecia en el pantallazo de evidencia.</t>
    </r>
    <r>
      <rPr>
        <b/>
        <sz val="11"/>
        <color theme="1"/>
        <rFont val="Arial Narrow"/>
        <family val="2"/>
      </rPr>
      <t xml:space="preserve">
</t>
    </r>
    <r>
      <rPr>
        <sz val="11"/>
        <color theme="1"/>
        <rFont val="Arial Narrow"/>
        <family val="2"/>
      </rPr>
      <t>Frente a lo enunciado, no se allegó las evidencias referenciadas, por lo cual y en atención a la planificación de la acción se solicita se allegue las 7 Fichas EBI registradas y actualizadas.</t>
    </r>
  </si>
  <si>
    <r>
      <rPr>
        <b/>
        <sz val="11"/>
        <color theme="1"/>
        <rFont val="Arial Narrow"/>
        <family val="2"/>
      </rPr>
      <t>18/01/2022.</t>
    </r>
    <r>
      <rPr>
        <sz val="11"/>
        <color theme="1"/>
        <rFont val="Arial Narrow"/>
        <family val="2"/>
      </rPr>
      <t xml:space="preserve">  La Subdirección de Procesos Agrarios y Gestión Jurídica allegó archivo Excel "Matriz de casos de recuperación jurídica V2", donde se referencian 238 casos "Islas Recuperación", referenciando criterios tales como etapa procesal, último acto administrativo, ultima actuación, entre otros.
En atención a los avances de gestión y evidencias allegadas, la acción de mejora presentó cumplimiento, toda vez que, se observó Matriz de casos de recuperación jurídica V2.</t>
    </r>
  </si>
  <si>
    <r>
      <rPr>
        <b/>
        <sz val="11"/>
        <color theme="1"/>
        <rFont val="Arial Narrow"/>
        <family val="2"/>
      </rPr>
      <t xml:space="preserve">18/01/2022. </t>
    </r>
    <r>
      <rPr>
        <sz val="11"/>
        <color theme="1"/>
        <rFont val="Arial Narrow"/>
        <family val="2"/>
      </rPr>
      <t>La acción de mejora se encuentra en términos, su periodo de ejecución esta programado del 1/10/2021 31/10/2022.  Para el periodo evaluación no se allegaron avances de gestión.</t>
    </r>
  </si>
  <si>
    <r>
      <rPr>
        <b/>
        <sz val="11"/>
        <color theme="1"/>
        <rFont val="Arial Narrow"/>
        <family val="2"/>
      </rPr>
      <t xml:space="preserve">18/01/2022. </t>
    </r>
    <r>
      <rPr>
        <sz val="11"/>
        <color theme="1"/>
        <rFont val="Arial Narrow"/>
        <family val="2"/>
      </rPr>
      <t xml:space="preserve"> En atención a los avances de gestión y evidencias allegadas con corte al presente seguimiento, la acción de mejora presentó cumplimiento, toda vez que, se observó cronograma de actividades, listados de asistencia  y memorias de los talleres realizados.</t>
    </r>
  </si>
  <si>
    <r>
      <rPr>
        <b/>
        <sz val="11"/>
        <color theme="1"/>
        <rFont val="Arial Narrow"/>
        <family val="2"/>
      </rPr>
      <t xml:space="preserve">20/07/2021 </t>
    </r>
    <r>
      <rPr>
        <sz val="11"/>
        <color theme="1"/>
        <rFont val="Arial Narrow"/>
        <family val="2"/>
      </rPr>
      <t>El responsable de ejecución allegó avances de gestión y soportes:
1.Mail "Ajustes - respuesta DNP" 17/05/2021.
2.Mail "Radicación Plan de Formalización" 11/06/2021 .
3.Mail 2 "Radicación Plan de Formalización" 11/06/2021 .
4.Correcciones Plan Nacional de Formalización Masiva de la Propiedad Rural.
de acuerdo a los soportes comunicados se observa la ejecución de la actividad.</t>
    </r>
  </si>
  <si>
    <r>
      <rPr>
        <b/>
        <sz val="11"/>
        <color theme="1"/>
        <rFont val="Arial Narrow"/>
        <family val="2"/>
      </rPr>
      <t>18/10/2021.</t>
    </r>
    <r>
      <rPr>
        <sz val="11"/>
        <color theme="1"/>
        <rFont val="Arial Narrow"/>
        <family val="2"/>
      </rPr>
      <t xml:space="preserve">  En atención a los avances de gestión y evidencias aportadas, la acción de mejora presentó cumplimiento, toda vez que, se observó la inclusión de lineamiento de incorporación de información primaria y secundaria en los procedimientos de Formulación e Implementación y Consolidación de los POSRP.</t>
    </r>
  </si>
  <si>
    <r>
      <rPr>
        <b/>
        <sz val="11"/>
        <color theme="1"/>
        <rFont val="Arial Narrow"/>
        <family val="2"/>
      </rPr>
      <t>18/01/2022</t>
    </r>
    <r>
      <rPr>
        <sz val="11"/>
        <color theme="1"/>
        <rFont val="Arial Narrow"/>
        <family val="2"/>
      </rPr>
      <t xml:space="preserve">. En atención a los avances de gestión y evidencias allegadas, la acción de mejora presentó cumplimiento, dado que, se observó matriz de casos de deslinde que cuentan con resolución final y auto de archivo de proceso con la  revisión de expedientes.
 </t>
    </r>
  </si>
  <si>
    <r>
      <rPr>
        <b/>
        <sz val="11"/>
        <color theme="1"/>
        <rFont val="Arial Narrow"/>
        <family val="2"/>
      </rPr>
      <t>18/01/2022.</t>
    </r>
    <r>
      <rPr>
        <sz val="11"/>
        <color theme="1"/>
        <rFont val="Arial Narrow"/>
        <family val="2"/>
      </rPr>
      <t xml:space="preserve"> La acción se encuentra en términos, su ejecución se encuentra planificada para el periodo comprendido del 1/04/2021 al 30/06/2022, para el periodo evaluado no se reportaron avances de gestión.</t>
    </r>
  </si>
  <si>
    <r>
      <rPr>
        <b/>
        <sz val="11"/>
        <color theme="1"/>
        <rFont val="Arial Narrow"/>
        <family val="2"/>
      </rPr>
      <t>18/01/2022.</t>
    </r>
    <r>
      <rPr>
        <sz val="11"/>
        <color theme="1"/>
        <rFont val="Arial Narrow"/>
        <family val="2"/>
      </rPr>
      <t xml:space="preserve">  La Dirección de Gestión Jurídica de Tierras informó que, se procedió a solicitar la eliminación de la Guía SEJUT-G-002 “Acuerdos por la Formalización con Entidades Territoriales, Gremios y Organizaciones Privadas"; teniendo en cuenta que la estrategia de formalización a la medida, la cual consiste en focalizar la intervención de la formalización en predios de mayor extensión y/o geográficamente agrupados y dependiendo de la capacidades (recursos, logística, personal, etc.) de las administraciones locales, la guía metodológica no es estándar, la cual no se ajusta a estos entes. Dicha solicitud se realizó el 7 de diciembre, la cual fue aprobada por el Director de Gestión Jurídica de Tierras y el Subdirector de Seguridad Jurídica. Posteriormente, fue enviado a la Oficina de Planeación, la cual eliminó el documento en la intranet de la Entidad.
Frente a lo enunciado, se observó correo electrónico del 14/12/2021 de solicitud de eliminación de la Guía, lo cual fue resulto el 16/12/2021.
En atención a los avances de gestión y evidencias allegadas, la acción de mejora presentó cumplimiento.</t>
    </r>
  </si>
  <si>
    <r>
      <rPr>
        <b/>
        <sz val="11"/>
        <color theme="1"/>
        <rFont val="Arial Narrow"/>
        <family val="2"/>
      </rPr>
      <t>18/01/2022.</t>
    </r>
    <r>
      <rPr>
        <sz val="11"/>
        <color theme="1"/>
        <rFont val="Arial Narrow"/>
        <family val="2"/>
      </rPr>
      <t xml:space="preserve">  La Dirección de Gestión Jurídica de Tierras indicó que, se procedió a solicitar la actualización de las fichas técnicas de salida del producto SEJUT –FT- 009 y SEJUT – FT-010 ; teniendo en cuenta que se actualiza el nombre de la salida, el nombre de la actividad de acuerdo con la caracterización del proceso, los requisitos legales, los documentos asociados, requisitos de oportunidad, grupos de interés, tratamiento de no conformidades, disposición de no conformidades y la descripción de los riesgos asociados a la salida. Dicha solicitud se realizó el 7 de diciembre, la cual fue aprobada por el Director de Gestión Jurídica de Tierras y el Subdirector de Seguridad Jurídica. Posteriormente, fue enviado a la Oficina de Planeación, la cual actualizó los documentos en la intranet de la Entidad.
Frente a lo enunciado, se observó fichas técnicas ACTO ADMINISTRATIVO DE CIERRE DEL TRÁMITE ADMINISTRATIVO y  REGISTRO DE ACTO ADMINISTRATIVO, SENTENCIA O ESCRITURA PÚBLICA ANTE LA ORIP, versión 2 del 07/12/2021.
En atención a los avances de gestión y evidencias allegadas, la acción de mejora presentó cumplimiento.</t>
    </r>
  </si>
  <si>
    <t xml:space="preserve">30/12/2021 Con fecha de actualización del 12 de diciembre de 2021 se realizó la modificación al ADMTI-I-002-Instructivo para la Administración del Fondo de Tierras para la Reforma Rural Integral, donde se estableció las actividades necesarias para la incorporación de bienes que fueron adquiridos con Subsidio de Tierras y revocados.
</t>
  </si>
  <si>
    <t>30/12/2021: Se continua con las actividades propias de elaboración de leventamientos topográficos de predios que hacen parte del Fondo de Tierras, con el fin de remitir y solicitar al IGAC para que realice la actualización y creación de la cédula catastral de los bienes y así se le asigne su valor catastral.</t>
  </si>
  <si>
    <t>30/12/2021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siendo su periodo de ejecución del 2/02/2021 al 22/12/2023.</t>
  </si>
  <si>
    <t>30/12/2021. En noviembre de 2021 se habilito el aplicativo para iniciar ensayos, en tal sentido la Subdirección de Administración de Tierras de la Nación dio inicio al proceso de migración de información a este aplicativo.
Se adjunta evidencia de la activación de usuario para iniciar ensayo en el aplicativo en modo prueba.</t>
  </si>
  <si>
    <t>Se adjunta evidencia del Decimo Noveno Informe - Mesa de Seguimiento T-488 / 2014 4ta sesión de Mesa Técnica.</t>
  </si>
  <si>
    <t>La acción de mejora se encuentra en términos para su ejecución, su finalización esta programada para mas tardar el 02/02/2023.</t>
  </si>
  <si>
    <t xml:space="preserve">30/12/2021. Se reporta segundo informe semestral de cumplimiento con fecha de elaboración 1 de diciembre de 2021, mediante la cual se puede evidenciar las gestiones adelantadas tendientes a recuperar o regularizaar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celebraciòn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Por lo anterior, solicito de manera respetuosa tener por cumplidas las acciones de mejoras aquí descritas, y consecuencia de ello proceder a su respectivo cierre.  </t>
  </si>
  <si>
    <t xml:space="preserve">Se genera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 1 salta al número 3. Así las cosas, de manera respetuosa solicito tener por cumplidas las acciones de mejoras aquí descritas, y consecuencia de ello proceder a su respectivo cierre.  </t>
  </si>
  <si>
    <t>Se realiza segundo informe de cumplimiento, donde se relaciona de manera detallada las acciones de supervisión, adelantadas sobre los contratos de arrendamiento vigentes, en el segundo semestre comprendido desde el mes de junio hasta diciembre de 2021. En el informe se podrá observar los requerimientos de cumplimiento, la remisión de pólizas de garantía para aprobación, los informes de supervisión por el incumplimiento de las obligaciones contractuales y las visitas de inspección ocular adelantadas en la vigencia 2021. En ese sentido, solicito tener por cumplidas las acciones de mejoras aquí descritas, y consecuencia de ello proceder a su respectivo cierre.</t>
  </si>
  <si>
    <t>30/12/2021: Se está identificando los bienes que requieren ser remitidos al IGAC y Catastro Antioquia, para solicitar los certificados catastrales que contienen el avaluo catastral y puedan ser actualizados su valor en el inventario de bienes del Fondo de Tierras.</t>
  </si>
  <si>
    <t>30/12/2021: Se continua en la espera de la respuestas por parte de Catastro Antioquia e IGAC, con la información de los avaluos catastrales que se requieren para la actualización de los valores de los predios en el inventario de bienes del Fondo de Tierras.</t>
  </si>
  <si>
    <t>La acción de mejora se encuentra en términos para su ejecución, su finalización esta programada para mas tardar el 30/05/2022.</t>
  </si>
  <si>
    <t>Ejecutada con corte a 30 de septiembre de 2021.</t>
  </si>
  <si>
    <t>Se reporta un único informe, donde se evidencian las actuaciones realizadas para adelantar las acciones tendientes a validar el cumplimiento de la obligación de "hacer", consignada en el Acuerdo de Pago suscrito dentro del contrato de arrendamiento vencido No. 002 de 2008 sobre el predio denominado "Terreno Baldío Sin Nombre Conocido o  Laguna Encantada", en el cual se registra la información y los soportes probatorios remitidos a la Oficina Jurídica   para el inicio de las actuaciones jurídicas o judiciales a que haya lugar. Por lo anterior, de manera respetuosa, solicito tener por cumplidas las acciones de mejoras aquí descritas, y consecuencia de ello proceder a su respectivo cierre.</t>
  </si>
  <si>
    <t xml:space="preserve">En avance a la actividad de modificar y/o actualizar el procedimiento de Gestión Financiera GEFIN -009, que incluya los controles de seguimiento, para su adecuado cumplimiento, se llevó a cabo una reunión entre las dependencias, en la cual Secretaría General propuso soliitar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Tieras de la Nación, propuso un primer ejercicio de revisión del procedimiento por cada una de las dependencias apoyado en el documento generado en cumplimiento de la actividad AME-599 del Plan de Mejoramiento. </t>
  </si>
  <si>
    <t>La acción de mejora se encuentra en términos para su ejecución, su finalización esta programada para mas tardar el 15/03/2023</t>
  </si>
  <si>
    <t>La acción de mejora se encuentra en términos para su ejecución, su finalización esta programada para mas tardar el 15/04/2022</t>
  </si>
  <si>
    <t>En cumplimiento de la actividad tendientes a verificar la normatividad aplicable a cada contrato de arrendamiento en desarrollo de la función de administración de los predios baldíos de la Nación ubicados en las Islas, Islotes y Cayos de la Nación,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t>
  </si>
  <si>
    <t xml:space="preserve">En avance para el desarrollo de esta actividad,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subdserie, la tabla de retención documental, y la descripción detallada de cada uno de los items. </t>
  </si>
  <si>
    <t>La acción de mejora se encuentra en términos para su ejecución, su finalización esta programada para mas tardar el 30/09/2022</t>
  </si>
  <si>
    <t xml:space="preserve">En desarrollo de esta actividad,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erá de una (1) héctarea.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t>
  </si>
  <si>
    <t xml:space="preserve">Como avance a esta actividad, la Subdirección de Administración de Tierras de la Nación,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t>
  </si>
  <si>
    <t xml:space="preserve">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t>
  </si>
  <si>
    <t>La acción de mejora se encuentra en términos, su ejecución se planificó para el periodo comprendido del 1/02/2021al 30/06/2022</t>
  </si>
  <si>
    <r>
      <rPr>
        <b/>
        <sz val="11"/>
        <color theme="1"/>
        <rFont val="Arial Narrow"/>
        <family val="2"/>
      </rPr>
      <t>18/10/2021.</t>
    </r>
    <r>
      <rPr>
        <sz val="11"/>
        <color theme="1"/>
        <rFont val="Arial Narrow"/>
        <family val="2"/>
      </rPr>
      <t xml:space="preserve"> La Subdirección de Administración de Tierras de la Nación reportó que, se ajustaron los informes presentados según recomendación realizada por la OCI así: "se recomienda a la dependencia asignarle a los informes la fecha de elaboración, presentándolos de acuerdo a la periodicidad asignada en la unidad de medida."
En cuanto a lo reportado, se observó documento "</t>
    </r>
    <r>
      <rPr>
        <i/>
        <sz val="11"/>
        <color theme="1"/>
        <rFont val="Arial Narrow"/>
        <family val="2"/>
      </rPr>
      <t>Informe Cumplimiento Plan de Mejoramiento - Primer Informe Semestral, 1 de junio de 2021</t>
    </r>
    <r>
      <rPr>
        <sz val="11"/>
        <color theme="1"/>
        <rFont val="Arial Narrow"/>
        <family val="2"/>
      </rPr>
      <t xml:space="preserve">",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Narrow"/>
        <family val="2"/>
      </rPr>
      <t>Isla Arena</t>
    </r>
    <r>
      <rPr>
        <sz val="11"/>
        <color theme="1"/>
        <rFont val="Arial Narrow"/>
        <family val="2"/>
      </rPr>
      <t xml:space="preserve">, en proceso de suscripción de contrato, el arrendatario ya remitió la minuta del contrato de arrendamiento firmada, una vez recibida por la Agencia se procederá a la suscripción de la misma por parte del Subdirector de Administración de Tierras de la Nación.
</t>
    </r>
    <r>
      <rPr>
        <b/>
        <sz val="11"/>
        <color theme="1"/>
        <rFont val="Arial Narrow"/>
        <family val="2"/>
      </rPr>
      <t>Majayura</t>
    </r>
    <r>
      <rPr>
        <sz val="11"/>
        <color theme="1"/>
        <rFont val="Arial Narrow"/>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Narrow"/>
        <family val="2"/>
      </rPr>
      <t>Gran Edén</t>
    </r>
    <r>
      <rPr>
        <sz val="11"/>
        <color theme="1"/>
        <rFont val="Arial Narrow"/>
        <family val="2"/>
      </rPr>
      <t xml:space="preserve">, ya fueron aportados los documentos para el estudio previo de los requisitos necesarios para la suscripción de contrato de arrendamiento, sin embargo, estos documentos no fueron enviados actualizados a la vigencia 2021, por lo tanto, se le requirió a los apoderados del ocupante, allegar nuevamente la documentación, completa y actualizada, mediante oficio No. 20214300570141.
</t>
    </r>
    <r>
      <rPr>
        <b/>
        <sz val="11"/>
        <color theme="1"/>
        <rFont val="Arial Narrow"/>
        <family val="2"/>
      </rPr>
      <t>Isla Fama</t>
    </r>
    <r>
      <rPr>
        <sz val="11"/>
        <color theme="1"/>
        <rFont val="Arial Narrow"/>
        <family val="2"/>
      </rPr>
      <t xml:space="preserve">, se remitió la minuta del contrato de arrendamiento al ocupante del predio, y estamos a la espera de recibir los documentos de regreso, con la respectiva firma, una vez recibida por la Agencia se procederá a la suscripción de la misma por parte del Subdirector de Administración de Tierras de la Nación.
</t>
    </r>
    <r>
      <rPr>
        <b/>
        <sz val="11"/>
        <color theme="1"/>
        <rFont val="Arial Narrow"/>
        <family val="2"/>
      </rPr>
      <t>Isla Tambito</t>
    </r>
    <r>
      <rPr>
        <sz val="11"/>
        <color theme="1"/>
        <rFont val="Arial Narrow"/>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avances de gestión relacionados con 1 de los 2 informes semestrales, se espera que para el próximo seguimiento a planes de  mejoramiento se allegue el informe perteneciente al II semestre del 2021.</t>
    </r>
  </si>
  <si>
    <r>
      <rPr>
        <b/>
        <sz val="11"/>
        <color theme="1"/>
        <rFont val="Arial Narrow"/>
        <family val="2"/>
      </rPr>
      <t xml:space="preserve">15/10/2021. </t>
    </r>
    <r>
      <rPr>
        <sz val="11"/>
        <color theme="1"/>
        <rFont val="Arial Narrow"/>
        <family val="2"/>
      </rPr>
      <t>La</t>
    </r>
    <r>
      <rPr>
        <b/>
        <sz val="11"/>
        <color theme="1"/>
        <rFont val="Arial Narrow"/>
        <family val="2"/>
      </rPr>
      <t xml:space="preserve"> </t>
    </r>
    <r>
      <rPr>
        <sz val="11"/>
        <color theme="1"/>
        <rFont val="Arial Narrow"/>
        <family val="2"/>
      </rPr>
      <t>Subdirección de Administración de Tierras de la Nación allegó "Informe Cumplimiento Plan de Mejoramiento - Primer Informe Semestral 1 de junio de 2021", el cual contiene las gestiones adelantas por la Subdirección en ejercicio de la función de supervisión frente a los 60 contratos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
La acción de mejora se encuentra en términos, presentó avances de gestión documentados relacionados con 1 informe de gestión semestral corte junio 2021.  Es preciso indicar que, el informe aportado en el pasado seguimiento data de diciembre del 2020 y la acción de mejora comprende la elaboración de informes semestrales para el periodo comprendido del 1/12/2020 al 1/12/2021.</t>
    </r>
  </si>
  <si>
    <r>
      <rPr>
        <b/>
        <sz val="11"/>
        <color theme="1"/>
        <rFont val="Arial Narrow"/>
        <family val="2"/>
      </rPr>
      <t xml:space="preserve">07/01/2022.  </t>
    </r>
    <r>
      <rPr>
        <sz val="11"/>
        <color theme="1"/>
        <rFont val="Arial Narrow"/>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</si>
  <si>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07/01/2022.</t>
    </r>
    <r>
      <rPr>
        <sz val="11"/>
        <color theme="1"/>
        <rFont val="Arial Narrow"/>
        <family val="2"/>
      </rPr>
      <t xml:space="preserve"> La acción de mejora se encuentra en términos, su ejecución finaliza el 31/08/2023, para el periodo evaluado reportó avances de gestión documentados relacionado con la base de datos del ingreso al SIT de 27.668 de los 40.000 expedientes a verificar.</t>
    </r>
  </si>
  <si>
    <t xml:space="preserve">Con el fin de abodar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analisis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t>
  </si>
  <si>
    <r>
      <rPr>
        <b/>
        <sz val="11"/>
        <color theme="1"/>
        <rFont val="Arial Narrow"/>
        <family val="2"/>
      </rPr>
      <t>07/01/2022.</t>
    </r>
    <r>
      <rPr>
        <sz val="11"/>
        <color theme="1"/>
        <rFont val="Arial Narrow"/>
        <family val="2"/>
      </rPr>
      <t xml:space="preserve"> En atención a los avances de gestión y evidencias allegadas, la acción de mejora presentó cumplimiento, toda vez que, se observó documento de evaluación de la efectividad del procedimiento GEFIN-P-009-Gestión Financiera y Cartera de Recursos Propios.</t>
    </r>
  </si>
  <si>
    <r>
      <rPr>
        <b/>
        <sz val="11"/>
        <color theme="1"/>
        <rFont val="Arial Narrow"/>
        <family val="2"/>
      </rPr>
      <t xml:space="preserve">07/01/2022. </t>
    </r>
    <r>
      <rPr>
        <sz val="11"/>
        <color theme="1"/>
        <rFont val="Arial Narrow"/>
        <family val="2"/>
      </rPr>
      <t xml:space="preserve"> La Subdirección de Administración de Tierras de la Nación allegó documento "INFORME DE CUMPLIMIENTO PLAN DE MEJORAMIENTO - 1 DE DICIEMBRE DE 2021", el cual incorpora las gestiones adelantas respecto al predio sin nombre conocido como laguna encantada.
En atención a los avances de gestión y evidencias allegadas, la acción de mejora presentó cumplimiento, toda vez que, se observó el informe de administración del predio "Terreno baldío sin nombre conocido".</t>
    </r>
  </si>
  <si>
    <r>
      <rPr>
        <b/>
        <sz val="11"/>
        <color theme="1"/>
        <rFont val="Arial Narrow"/>
        <family val="2"/>
      </rPr>
      <t>07/01/2022.</t>
    </r>
    <r>
      <rPr>
        <sz val="11"/>
        <color theme="1"/>
        <rFont val="Arial Narrow"/>
        <family val="2"/>
      </rPr>
      <t xml:space="preserve">  En atención a los avances de gestión y evidencias allegadas, la acción de mejora presentó cumplimiento, toda vez que, se observó el informe de administración del predio "Terreno baldío sin nombre conocido".</t>
    </r>
  </si>
  <si>
    <r>
      <rPr>
        <b/>
        <sz val="11"/>
        <color theme="1"/>
        <rFont val="Arial Narrow"/>
        <family val="2"/>
      </rPr>
      <t xml:space="preserve">07/01/2022. </t>
    </r>
    <r>
      <rPr>
        <sz val="11"/>
        <color theme="1"/>
        <rFont val="Arial Narrow"/>
        <family val="2"/>
      </rPr>
      <t xml:space="preserve"> La Subdirección de Administración de Tierras de la Nación indicó que, se realizó una base de datos con la relación de los contratos de arrendamientos vigentes, donde se observan dos casillas con la relación de la normatividad aplicable a cada contrato. Como resultado de la verificación se evidencia que 50 contratos de arrendamiento están suscritos bajo la vigencia del Acuerdo 041 de 2006 expedido por el Instituto Colombiano de Desarrollo Rural, y los 12 contratos de arrendamiento suscritos entre las vigencias 2020 y 2021, se suscribieron bajo los preceptos del Acuerdo 109 de 2019 expedido por la Agencia Nacional de Tierras.
En atención a los avances de gestión y evidencias allegadas, la acción de mejora presentó cumplimiento, dado que, se observó la matriz contratos de arrendamientos vigentes, que determina cuál  la normatividad que se les aplicó. </t>
    </r>
  </si>
  <si>
    <r>
      <rPr>
        <b/>
        <sz val="11"/>
        <color theme="1"/>
        <rFont val="Arial Narrow"/>
        <family val="2"/>
      </rPr>
      <t xml:space="preserve">07/01/2022. </t>
    </r>
    <r>
      <rPr>
        <sz val="11"/>
        <color theme="1"/>
        <rFont val="Arial Narrow"/>
        <family val="2"/>
      </rPr>
      <t xml:space="preserve">  En atención a los avances de gestión y evidencias allegadas, la acción de mejora presentó cumplimiento, dado que, se observó la matriz contratos de arrendamientos vigentes, que determina cuál  la normatividad que se les aplicó. </t>
    </r>
  </si>
  <si>
    <t>Inexactitud en la información que reposa en las bases de datos de la entidad, en relación con los predios baldíos ubicados en las Islas, debido a la ausencia de control que asegure la adecuada migración de la información documental a las bases de datos.</t>
  </si>
  <si>
    <t>La normatividad aplicable a los contratos de arrendamiento de las Islas</t>
  </si>
  <si>
    <r>
      <rPr>
        <b/>
        <sz val="11"/>
        <color theme="1"/>
        <rFont val="Arial Narrow"/>
        <family val="2"/>
      </rPr>
      <t xml:space="preserve">04/01/2022. </t>
    </r>
    <r>
      <rPr>
        <sz val="11"/>
        <color theme="1"/>
        <rFont val="Arial Narrow"/>
        <family val="2"/>
      </rPr>
      <t xml:space="preserve"> La Subdirección de Administración de Tierras de la Nación allegó documento ADMTI-I-002 ADMINISTRACIÓN DEL FONDO DE TIERRAS
PARA LA REFORMA RURAL INTEGRAL, versión 2 del 10/12/2021, el cual puede ser consultado en la intranet en el enlace </t>
    </r>
    <r>
      <rPr>
        <sz val="11"/>
        <color rgb="FF0070C0"/>
        <rFont val="Arial Narrow"/>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Narrow"/>
        <family val="2"/>
      </rPr>
      <t>En atención a los avances de gestión y evidencias allegadas, la acción de mejora presentó cumplimiento, toda vez que, se observó el instructivo ajustado.</t>
    </r>
  </si>
  <si>
    <r>
      <rPr>
        <b/>
        <sz val="11"/>
        <color theme="1"/>
        <rFont val="Arial Narrow"/>
        <family val="2"/>
      </rPr>
      <t xml:space="preserve">04/01/2022. </t>
    </r>
    <r>
      <rPr>
        <sz val="11"/>
        <color theme="1"/>
        <rFont val="Arial Narrow"/>
        <family val="2"/>
      </rPr>
      <t xml:space="preserve"> La Dirección de Acceso a Tierras allegó documento ADMTI-I-002 ADMINISTRACIÓN DEL FONDO DE TIERRAS
PARA LA REFORMA RURAL INTEGRAL, versión 2 del 10/12/2021, el cual puede ser consultado en la intranet en el enlace </t>
    </r>
    <r>
      <rPr>
        <sz val="11"/>
        <color rgb="FF0070C0"/>
        <rFont val="Arial Narrow"/>
        <family val="2"/>
      </rPr>
      <t xml:space="preserve">https://agenciadetierras.sharepoint.com/sites/antintranet/sistema-integrado-de-gestion/procesos-misionales/Instructivo%20%20Administracin%20de%20Tierras/ADMTI-I-002-%20INSTRUCTIVO%20PARA%20LA%20ADMINISTRACIO%CC%81N%20DEL%20FONDO%20DE%20TIERRAS%20PARA%20LA%20REFORMA%20RURAL%20INTEGRAL.pdf 
</t>
    </r>
    <r>
      <rPr>
        <sz val="11"/>
        <rFont val="Arial Narrow"/>
        <family val="2"/>
      </rPr>
      <t>En atención a los avances de gestión y evidencias allegadas, la acción de mejora presentó cumplimiento, toda vez que, se observó el instructivo ajustado.</t>
    </r>
  </si>
  <si>
    <r>
      <rPr>
        <b/>
        <sz val="11"/>
        <color theme="1"/>
        <rFont val="Arial Narrow"/>
        <family val="2"/>
      </rPr>
      <t>04/01/2022.</t>
    </r>
    <r>
      <rPr>
        <sz val="11"/>
        <color theme="1"/>
        <rFont val="Arial Narrow"/>
        <family val="2"/>
      </rPr>
      <t xml:space="preserve">  La Dirección de Acceso a Tierras indicó que, se continua con el estudio de títulos respectivo de los predios que deben ser incorporados al patrimonio, producto de revocatorias de subsidio de tierras.
La acción de mejora se encuentra en términos, su ejecución esta planificada para el periodo comprendido del 2/02/2021 al 2/02/20233, para el periodo evaluado reportó avances de gestión no documentados.</t>
    </r>
  </si>
  <si>
    <r>
      <rPr>
        <b/>
        <sz val="11"/>
        <color theme="1"/>
        <rFont val="Arial Narrow"/>
        <family val="2"/>
      </rPr>
      <t xml:space="preserve">04/01/2022. </t>
    </r>
    <r>
      <rPr>
        <sz val="11"/>
        <color theme="1"/>
        <rFont val="Arial Narrow"/>
        <family val="2"/>
      </rPr>
      <t xml:space="preserve"> La Subdirección de Administración de Tierras de la Nación informó que,  en noviembre de 2021 se habilitó el aplicativo para iniciar ensayos, en tal sentido la Subdirección dio inicio al proceso de migración de información a este aplicativo.
La acción de mejora se encuentra en términos, su ejecución esta planificada para el periodo comprendido del 1/12/2021 al 30/06/2023, para el periodo evaluado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</si>
  <si>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La acción de mejora se encuentra en términos, su ejecución se programó para el periodo comprendido del 2/01/2021 al 1/12/2023.  Para el periodo evaluado no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</si>
  <si>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La Subdirección de Acceso a Tierras por Demanda y Descongestión indicó que, para el segundo trimestre del año 2021 la Subdirección realizó de los 40000 expedientes contentivos de solicitudes de adjudicación de baldíos a persona natural, de acuerdo con la información reportada al SIT se han actualizado 27.668 expedientes en su etapa procesal.
Respecto a lo enunciado, se allegó archivo Excel "Reporte General de Datos - Baldíos Persona Natural", la cual relaciona 27.668 expedientes en etapa "Finalización Ingreso".
La acción de mejora se encuentra en términos, su ejecución finaliza el 31/08/2023, para el periodo evaluado reportó avances de gestión documentados relacionado con la base de datos del ingreso al SIT de 27.668 de los 40.000 expedientes a verificar.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</si>
  <si>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04/01/2022. </t>
    </r>
    <r>
      <rPr>
        <sz val="11"/>
        <color theme="1"/>
        <rFont val="Arial Narrow"/>
        <family val="2"/>
      </rPr>
      <t xml:space="preserve"> La Subdirección de Acceso a Tierras por Demanda y Descongestión informó que, en el segundo trimestre se tiene 1956 expedientes con sus respectivas resoluciones de adjudicación expedidas por el INCORA-INCODER (2009-2015), según lo que se tiene registrado en la subdirección.
Respecto a lo enunciado, se observó matriz que relaciona 1.956 expedientes con resoluciones de adjudicación expedidas por el INCORA-INCODER.
La acción de mejora se encuentra en términos, su ejecución finaliza el 31/12/2023, con corte al periodo evaluado presentó avances de gestión relacionados con 4,802 expedientes con resoluciones de adjudicación expedidas por el INCORA-INCODER.</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</si>
  <si>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04/01/2022</t>
    </r>
    <r>
      <rPr>
        <sz val="11"/>
        <color theme="1"/>
        <rFont val="Arial Narrow"/>
        <family val="2"/>
      </rPr>
      <t>. En atención a los avances de gestión y evidencias allegadas, la acción de mejora presentó cumplimiento, toda vez que, se observó el instructivo ajustado.</t>
    </r>
  </si>
  <si>
    <r>
      <rPr>
        <b/>
        <sz val="11"/>
        <color theme="1"/>
        <rFont val="Arial Narrow"/>
        <family val="2"/>
      </rPr>
      <t xml:space="preserve">04/01/2022.  </t>
    </r>
    <r>
      <rPr>
        <sz val="11"/>
        <color theme="1"/>
        <rFont val="Arial Narrow"/>
        <family val="2"/>
      </rPr>
      <t>La acción de mejora se encuentra en términos, su ejecución esta planificada para el periodo comprendido del 2/02/2021al 2/02/2023, para el periodo evaluado reportó avances de gestión documentados.</t>
    </r>
  </si>
  <si>
    <r>
      <rPr>
        <b/>
        <sz val="11"/>
        <color theme="1"/>
        <rFont val="Arial Narrow"/>
        <family val="2"/>
      </rPr>
      <t xml:space="preserve">04/01/2022. </t>
    </r>
    <r>
      <rPr>
        <sz val="11"/>
        <color theme="1"/>
        <rFont val="Arial Narrow"/>
        <family val="2"/>
      </rPr>
      <t>La acción de mejora se encuentra en términos, su ejecución esta planificada para el periodo comprendido del 2/02/2021 al 22/12/2023, para el periodo evaluado reportó avances de gestión no documentados.</t>
    </r>
  </si>
  <si>
    <r>
      <rPr>
        <b/>
        <sz val="11"/>
        <color theme="1"/>
        <rFont val="Arial Narrow"/>
        <family val="2"/>
      </rPr>
      <t xml:space="preserve">04/01/2022. </t>
    </r>
    <r>
      <rPr>
        <sz val="11"/>
        <color theme="1"/>
        <rFont val="Arial Narrow"/>
        <family val="2"/>
      </rPr>
      <t xml:space="preserve"> La acción de mejora se encuentra en términos, su ejecución esta planificada para el periodo comprendido del 2/02/2021 al 2/02/20233, para el periodo evaluado reportó avances de gestión no documentados.</t>
    </r>
  </si>
  <si>
    <r>
      <rPr>
        <b/>
        <sz val="11"/>
        <color theme="1"/>
        <rFont val="Arial Narrow"/>
        <family val="2"/>
      </rPr>
      <t xml:space="preserve">04/01/2022.  </t>
    </r>
    <r>
      <rPr>
        <sz val="11"/>
        <color theme="1"/>
        <rFont val="Arial Narrow"/>
        <family val="2"/>
      </rPr>
      <t>La acción de mejora se encuentra en términos, su ejecución esta planificada para el periodo comprendido del 1/12/2021 al 30/06/2023, para el periodo evaluado reportó avances de gestión.</t>
    </r>
  </si>
  <si>
    <r>
      <t xml:space="preserve">04/01/2022. </t>
    </r>
    <r>
      <rPr>
        <sz val="11"/>
        <color theme="1"/>
        <rFont val="Arial Narrow"/>
        <family val="2"/>
      </rPr>
      <t xml:space="preserve"> La acción de mejora se encuentra en términos, su ejecución se programó para el periodo comprendido del 2/01/2021 al 1/12/2023.  Para el periodo evaluado no reportó avances de gestión.</t>
    </r>
  </si>
  <si>
    <r>
      <rPr>
        <b/>
        <sz val="11"/>
        <color theme="1"/>
        <rFont val="Arial Narrow"/>
        <family val="2"/>
      </rPr>
      <t>04/01/2022.</t>
    </r>
    <r>
      <rPr>
        <sz val="11"/>
        <color theme="1"/>
        <rFont val="Arial Narrow"/>
        <family val="2"/>
      </rPr>
      <t xml:space="preserve"> La acción de mejora se encuentra en términos, su ejecución finaliza el 31/08/2023, para el periodo evaluado reportó avances de gestión documentados relacionado con la base de datos del ingreso al SIT de 27.668 de los 40.000 expedientes a verificar.</t>
    </r>
  </si>
  <si>
    <r>
      <rPr>
        <b/>
        <sz val="11"/>
        <color theme="1"/>
        <rFont val="Arial Narrow"/>
        <family val="2"/>
      </rPr>
      <t xml:space="preserve">04/01/2022.  </t>
    </r>
    <r>
      <rPr>
        <sz val="11"/>
        <color theme="1"/>
        <rFont val="Arial Narrow"/>
        <family val="2"/>
      </rPr>
      <t>La acción de mejora se encuentra en términos, su ejecución finaliza el 31/12/2023, con corte al periodo evaluado presentó avances de gestión relacionados con 4,802 expedientes con resoluciones de adjudicación expedidas por el INCORA-INCODER.</t>
    </r>
  </si>
  <si>
    <r>
      <rPr>
        <b/>
        <sz val="11"/>
        <color theme="1"/>
        <rFont val="Arial Narrow"/>
        <family val="2"/>
      </rPr>
      <t xml:space="preserve">05/01/2022.  </t>
    </r>
    <r>
      <rPr>
        <sz val="11"/>
        <color theme="1"/>
        <rFont val="Arial Narrow"/>
        <family val="2"/>
      </rPr>
      <t>La Subdirección de Administración de Tierras de la Nación allegó "Informe Semestral de Cumplimiento Plan de Mejoramiento - 1 de diciembre de 2021", el cual contiene las gestiones adelantas por la Subdirección en ejercicio de la función de supervisión frente a los 60 contratos vigentes.   Frente al cumplimiento de la obligación de pagar el canon de arrendamiento se regeneraron requerimientos para los Contratos 018-15, 011-16, 1579-2020 y 003-15.  Ante el incumplimiento por parte de catorce (14) arrendatarios en constituir pólizas de garantía, se generaron unos informes de supervisión dirigidos al Grupo Interno de Gestión Contractual y a la Secretaría General, los cuales en el marco del proceso administrativo contemplado en el artículo 86 de la Ley 1474 de 2011, adelantaron el trámite de citación a audiencia.  Los arrendatarios que estaban en mora en el pago de los cánones de arrendamiento aportaron ante la Subdirección Administrativa y Financiera los respectivos pagos que daban cuenta del cumplimiento del pago total de la obligación.  Igualmente, se reiteró frente aquellos que aún persistían en el incumplimiento, a fin de que se diera continuidad al proceso administrativo establecido en el artículo 86 de la Ley 1474 de 2011.   
En atención a los avances de gestión y evidencias allegadas, la acción de mejora presentó cumplimiento, dado que, se observaron 2 informes semestrales de gestión, que dan cuenta de las acciones de supervisión, adelantadas en el marco de los contrato de arrendamiento vigentes.
 la cuales consistieron en la generación de 48 requerimientos para invitar a los arrendatarios a constituir póliza de cumplimiento, de los cuales  se obtuvo la constitución de garantía de 46 contratos.  Respecto al incumplimiento de catorce (17) predios de constituir póliza de cumplimiento, se generaron los siguientes informes de supervisión por presunto incumplimiento de las cláusulas contractuales relacionadas con esta obligación, para efectos de que el Grupo Interno de Gestión Contractual en cabeza del Secretario General, determine la viabilidad de iniciar el procedimiento administrativo contemplado en el artículo 86 de la Ley 1474 de 2011, a excepción del predio San Juan de Pajarales, que se encuentra en trámite de aprobación con la compañía de seguros.  De otro lado, se generaron 23 requerimientos de cumplimiento de las obligaciones contractuales, en especial, el relacionado con el pago oportuno del canon de arrendamiento.</t>
    </r>
  </si>
  <si>
    <r>
      <rPr>
        <b/>
        <sz val="11"/>
        <color theme="1"/>
        <rFont val="Arial Narrow"/>
        <family val="2"/>
      </rPr>
      <t xml:space="preserve">05/01/2022. </t>
    </r>
    <r>
      <rPr>
        <sz val="11"/>
        <color theme="1"/>
        <rFont val="Arial Narrow"/>
        <family val="2"/>
      </rPr>
      <t xml:space="preserve"> La acción de mejora se encuentra en términos, su ejecución se programó para el periodo comprendido del 15/02/2021 al 31/12/2023.  Para el periodo evaluado no reportó avances de gestión.</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</si>
  <si>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1/02/2021 al 30/06/2022.  Para el periodo evaluado no reportó avances de gestión.</t>
    </r>
  </si>
  <si>
    <r>
      <rPr>
        <b/>
        <sz val="11"/>
        <color theme="1"/>
        <rFont val="Arial Narrow"/>
        <family val="2"/>
      </rPr>
      <t xml:space="preserve">05/01/2022.  </t>
    </r>
    <r>
      <rPr>
        <sz val="11"/>
        <color theme="1"/>
        <rFont val="Arial Narrow"/>
        <family val="2"/>
      </rPr>
      <t>La acción de mejora se encuentra en términos, su ejecución se programó para el periodo comprendido del 15/03/2021 al 30/05/2022.  Para el periodo evaluado no reportó avances de gestión.</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</si>
  <si>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15/02/2022 al15/03/2023. </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</si>
  <si>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15/02/2022 al15/04/2022. </t>
    </r>
  </si>
  <si>
    <r>
      <rPr>
        <b/>
        <sz val="11"/>
        <color theme="1"/>
        <rFont val="Arial Narrow"/>
        <family val="2"/>
      </rPr>
      <t>05/01/2022</t>
    </r>
    <r>
      <rPr>
        <sz val="11"/>
        <color theme="1"/>
        <rFont val="Arial Narrow"/>
        <family val="2"/>
      </rPr>
      <t>. En atención a los avances de gestión y evidencias allegadas, la acción de mejora presentó cumplimiento, dado que, se observaron 2 informes semestrales de gestión, que dan cuenta de las acciones de supervisión, adelantadas en el marco de los contrato de arrendamiento vigentes.</t>
    </r>
  </si>
  <si>
    <r>
      <rPr>
        <b/>
        <sz val="11"/>
        <color theme="1"/>
        <rFont val="Arial Narrow"/>
        <family val="2"/>
      </rPr>
      <t>05/01/2022.</t>
    </r>
    <r>
      <rPr>
        <sz val="11"/>
        <color theme="1"/>
        <rFont val="Arial Narrow"/>
        <family val="2"/>
      </rPr>
      <t xml:space="preserve">  La acción de mejora se encuentra en términos,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</si>
  <si>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15/02/2021 al 31/12/2023.  Para el periodo evaluado no reportó avances de gestión.</t>
    </r>
  </si>
  <si>
    <r>
      <rPr>
        <b/>
        <sz val="11"/>
        <color theme="1"/>
        <rFont val="Arial Narrow"/>
        <family val="2"/>
      </rPr>
      <t xml:space="preserve">05/01/2022.  </t>
    </r>
    <r>
      <rPr>
        <sz val="11"/>
        <color theme="1"/>
        <rFont val="Arial Narrow"/>
        <family val="2"/>
      </rPr>
      <t>La acción de mejora se encuentra en términos, su ejecución se programó para el periodo comprendido del 1/02/2021al 30/06/2022.  Para el periodo evaluado no reportó avances de gestión.</t>
    </r>
  </si>
  <si>
    <r>
      <rPr>
        <b/>
        <sz val="11"/>
        <color theme="1"/>
        <rFont val="Arial Narrow"/>
        <family val="2"/>
      </rPr>
      <t>05/01/2022.</t>
    </r>
    <r>
      <rPr>
        <sz val="11"/>
        <color theme="1"/>
        <rFont val="Arial Narrow"/>
        <family val="2"/>
      </rPr>
      <t xml:space="preserve">  La acción de mejora se encuentra en términos, su ejecución se programó para el periodo comprendido del 15/03/2021 al 30/05/2022.  Para el periodo evaluado no reportó avances de gestión.</t>
    </r>
  </si>
  <si>
    <r>
      <rPr>
        <b/>
        <sz val="11"/>
        <color theme="1"/>
        <rFont val="Arial Narrow"/>
        <family val="2"/>
      </rPr>
      <t xml:space="preserve">05/01/2022. </t>
    </r>
    <r>
      <rPr>
        <sz val="11"/>
        <color theme="1"/>
        <rFont val="Arial Narrow"/>
        <family val="2"/>
      </rPr>
      <t xml:space="preserve"> La acción de mejora se encuentra en términos, su ejecución está programada para el periodo comprendido del 15/10/2021 al 15/12/2022.  Para el periodo evaluado reportó avances de gestión documentados.</t>
    </r>
  </si>
  <si>
    <r>
      <rPr>
        <b/>
        <sz val="11"/>
        <color theme="1"/>
        <rFont val="Arial Narrow"/>
        <family val="2"/>
      </rPr>
      <t xml:space="preserve">05/01/2022. </t>
    </r>
    <r>
      <rPr>
        <sz val="11"/>
        <color theme="1"/>
        <rFont val="Arial Narrow"/>
        <family val="2"/>
      </rPr>
      <t xml:space="preserve"> La acción de mejora se encuentra en términos, su ejecución se programó para el periodo comprendido del 15/02/2022 al15/04/2022. </t>
    </r>
  </si>
  <si>
    <r>
      <rPr>
        <b/>
        <sz val="11"/>
        <color theme="1"/>
        <rFont val="Arial Narrow"/>
        <family val="2"/>
      </rPr>
      <t>06/01/2022.</t>
    </r>
    <r>
      <rPr>
        <sz val="11"/>
        <color theme="1"/>
        <rFont val="Arial Narrow"/>
        <family val="2"/>
      </rPr>
      <t xml:space="preserve">  La acción de mejora se encuentra en términos, su ejecución se programó para el periodo comprendido del 15/02/2022 al 30/09/2022. </t>
    </r>
  </si>
  <si>
    <r>
      <rPr>
        <b/>
        <sz val="11"/>
        <color theme="1"/>
        <rFont val="Arial Narrow"/>
        <family val="2"/>
      </rPr>
      <t xml:space="preserve">06/01/2022. </t>
    </r>
    <r>
      <rPr>
        <sz val="11"/>
        <color theme="1"/>
        <rFont val="Arial Narrow"/>
        <family val="2"/>
      </rPr>
      <t xml:space="preserve"> La acción de mejora se encuentra en términos, su ejecución está programada para el periodo comprendido del 15/10/2021 al 15/12/2022.  Para el periodo evaluado reportó avances de gestión documentados.</t>
    </r>
  </si>
  <si>
    <r>
      <rPr>
        <b/>
        <sz val="11"/>
        <color theme="1"/>
        <rFont val="Arial Narrow"/>
        <family val="2"/>
      </rPr>
      <t>06/01/2022.</t>
    </r>
    <r>
      <rPr>
        <sz val="11"/>
        <color theme="1"/>
        <rFont val="Arial Narrow"/>
        <family val="2"/>
      </rPr>
      <t xml:space="preserve">  La acción de mejora se encuentra en términos, su ejecución se programó para el periodo comprendido del 1/12/2021 al 30/06/2022.  Para el periodo evaluado reportó avances de gestión documentados.</t>
    </r>
  </si>
  <si>
    <r>
      <rPr>
        <b/>
        <sz val="11"/>
        <color theme="1"/>
        <rFont val="Arial Narrow"/>
        <family val="2"/>
      </rPr>
      <t xml:space="preserve">06/01/2022. </t>
    </r>
    <r>
      <rPr>
        <sz val="11"/>
        <color theme="1"/>
        <rFont val="Arial Narrow"/>
        <family val="2"/>
      </rPr>
      <t xml:space="preserve"> La acción de mejora se encuentra en términos, su ejecución se programó para el periodo comprendido del 1/12/2021 al 30/03/2023.  Para el periodo evaluado reportó avances de gestión documentados.</t>
    </r>
  </si>
  <si>
    <r>
      <rPr>
        <b/>
        <sz val="11"/>
        <color theme="1"/>
        <rFont val="Arial Narrow"/>
        <family val="2"/>
      </rPr>
      <t xml:space="preserve">06/01/2022.  </t>
    </r>
    <r>
      <rPr>
        <sz val="11"/>
        <color theme="1"/>
        <rFont val="Arial Narrow"/>
        <family val="2"/>
      </rPr>
      <t>La acción de mejora se encuentra en términos, su ejecución se programó para el periodo comprendido del 15/10/2022 al 15/02/2023.  Para el periodo evaluado reportó avances de gestión.</t>
    </r>
  </si>
  <si>
    <r>
      <rPr>
        <b/>
        <sz val="11"/>
        <color theme="1"/>
        <rFont val="Arial Narrow"/>
        <family val="2"/>
      </rPr>
      <t xml:space="preserve">06/01/2022.  </t>
    </r>
    <r>
      <rPr>
        <sz val="11"/>
        <color theme="1"/>
        <rFont val="Arial Narrow"/>
        <family val="2"/>
      </rPr>
      <t>La acción de mejora se encuentra en términos, su ejecución se programó para el periodo comprendido del 16/02/2022 al 30/06/2023.  Para el periodo evaluado reportó avances de gestión.</t>
    </r>
  </si>
  <si>
    <r>
      <rPr>
        <b/>
        <sz val="11"/>
        <color theme="1"/>
        <rFont val="Arial Narrow"/>
        <family val="2"/>
      </rPr>
      <t>04/01/2022.</t>
    </r>
    <r>
      <rPr>
        <sz val="11"/>
        <color theme="1"/>
        <rFont val="Arial Narrow"/>
        <family val="2"/>
      </rPr>
      <t xml:space="preserve">  La Dirección de Acceso a Tierras informó que, se realizó la propuesta de proyección de la Resolución de delegación de competencias en la Dirección para la suscripción de escrituras públicas de compra de predios provenientes de Subsidio de Tierras y revocados.  Una vez se encuentre en firme la Resolución de delegación, se procederá a realizar las actividades requeridas para suscribir las escrituras públicas de compra de los predios y cambiar su  titularidad a nombre de la ANT y así proceder a su incorporación en el inventario de bienes del Fondo de Tierras.
La acción de mejora se encuentra en términos, su ejecución esta planificada para el periodo comprendido del 2/02/2021al 2/02/2023, para el periodo evaluado reportó avances de gestión documentados.
</t>
    </r>
  </si>
  <si>
    <r>
      <rPr>
        <b/>
        <sz val="11"/>
        <color theme="1"/>
        <rFont val="Arial Narrow"/>
        <family val="2"/>
      </rPr>
      <t xml:space="preserve">04/01/2022. </t>
    </r>
    <r>
      <rPr>
        <sz val="11"/>
        <color theme="1"/>
        <rFont val="Arial Narrow"/>
        <family val="2"/>
      </rPr>
      <t xml:space="preserve"> La Subdirección de Administración de Tierras de la Nación informó que, se continua con las actividades propias de elaboración de levantamientos topográficos de predios que hacen parte del Fondo de Tierras, con el fin de remitir y solicitar al IGAC para que realice la actualización y creación de la cédula catastral de los bienes y así se le asigne su valor catastral.
La acción de mejora se encuentra en términos, su ejecución esta planificada para el periodo comprendido del 2/02/2021 al 22/12/2023, para el periodo evaluado reportó avances de gestión no documentados.</t>
    </r>
  </si>
  <si>
    <r>
      <rPr>
        <b/>
        <sz val="11"/>
        <color theme="1"/>
        <rFont val="Arial Narrow"/>
        <family val="2"/>
      </rPr>
      <t xml:space="preserve">04/01/2022. </t>
    </r>
    <r>
      <rPr>
        <sz val="11"/>
        <color theme="1"/>
        <rFont val="Arial Narrow"/>
        <family val="2"/>
      </rPr>
      <t xml:space="preserve"> La Subdirección de Administración de Tierras de la Nación indicó que, una vez se encuentre ejecutada la acción de mejora AME-413 donde se solicitó la actualización y creación catastral, se procederá a continuar con esta acción de mejora AME-414 donde se evidenciará el No. De predios con valor actualizado en la base del Fondo y comunicados a Contabilidad de la ANT.
La acción de mejora se encuentra en términos, su ejecución esta planificada para el periodo comprendido del 2/02/2021 al 22/12/2023, para el periodo evaluado no reportó avances de gestión dado que es prerrequisito la ejecución de la acción AME-414.</t>
    </r>
  </si>
  <si>
    <r>
      <rPr>
        <b/>
        <sz val="11"/>
        <color theme="1"/>
        <rFont val="Arial Narrow"/>
        <family val="2"/>
      </rPr>
      <t>05/01/2022.</t>
    </r>
    <r>
      <rPr>
        <sz val="11"/>
        <color theme="1"/>
        <rFont val="Arial Narrow"/>
        <family val="2"/>
      </rPr>
      <t xml:space="preserve">  La Subdirección de Administración de Tierras de la Nación indicó que, se generó segundo informe de cumplimiento, por medio del cual se da cuenta de la gestión adelantada con la finalidad de actualizar los contratos de arrendamiento de los 119 predios objeto de hallazgo. No obstante, se hace claridad, que son 118 predios, por cuanto hay un error en el cuadro donde se realiza la relación de los predios que en algún momento existió una relación jurídica a través de contrato de arrendamiento, pues de la enumeración No.1 salta al número 3.
Frente a lo enunciado, se observó documento " SEGUNDO INFORME CUMPLIMIENTO PLAN DE MEJORAMIENTO AME 485 – SEGUNDO SEMESTRE CON CORTE AL 1 DE DICIEMBRE DE 2021", el cual describe las gestiones adelantadas respecto a los terrenos insulares con contrato de arrendamiento vigente y Bienes baldíos reservados del Estado que son objeto de ocupación sin que exista un contrato que conceda su uso.
En atención a los avances de gestión y evidencias allegadas, la acción de mejora presentó cumplimiento, toda vez que, se observaron 2 informes de las gestiones adelantadas para la actualización de los contratos.</t>
    </r>
  </si>
  <si>
    <r>
      <rPr>
        <b/>
        <sz val="11"/>
        <color theme="1"/>
        <rFont val="Arial Narrow"/>
        <family val="2"/>
      </rPr>
      <t xml:space="preserve">05/01/2021.  </t>
    </r>
    <r>
      <rPr>
        <sz val="11"/>
        <color theme="1"/>
        <rFont val="Arial Narrow"/>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</si>
  <si>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Narrow"/>
        <family val="2"/>
      </rPr>
      <t xml:space="preserve">07/01/2022. </t>
    </r>
    <r>
      <rPr>
        <sz val="11"/>
        <color theme="1"/>
        <rFont val="Arial Narrow"/>
        <family val="2"/>
      </rPr>
      <t xml:space="preserve"> La Subdirección de Administración de Tierras de la Nación indicó que, se continua en la espera de la respuestas por parte de Catastro Antioquia e IGAC, con la información de los avalúos catastrales que se requieren para la actualización de los valores de los predios en el inventario de bienes del Fondo de Tierras.
La acción de mejora se encuentra en términos, su ejecución se programó para el periodo comprendido del 1/04/2021 al 31/01/2022, para el periodo evaluado se reportaron avances de gestión no documentados.</t>
    </r>
  </si>
  <si>
    <r>
      <rPr>
        <b/>
        <sz val="11"/>
        <color theme="1"/>
        <rFont val="Arial Narrow"/>
        <family val="2"/>
      </rPr>
      <t>07/01/2022.</t>
    </r>
    <r>
      <rPr>
        <sz val="11"/>
        <color theme="1"/>
        <rFont val="Arial Narrow"/>
        <family val="2"/>
      </rPr>
      <t xml:space="preserve">  La Dirección de Acceso a Tierras allegó Acta No. 1 del 31/05/2021 y Acta No. 2 del 12/12/2021, cuyo objeto fue realizar seguimiento al ingreso y egreso de los predios del fondo de tierras pertenecientes a la DAT y sus Subdirecciones.  Documentos sin firmas y/o lista de asistencia.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</si>
  <si>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Narrow"/>
        <family val="2"/>
      </rPr>
      <t xml:space="preserve">05/01/2022.  </t>
    </r>
    <r>
      <rPr>
        <sz val="11"/>
        <color theme="1"/>
        <rFont val="Arial Narrow"/>
        <family val="2"/>
      </rPr>
      <t>La Subdirección de Administración de Tierras de la Nación informó que, se está identificando los bienes que requieren ser remitidos al IGAC y Catastro Antioquia, para solicitar los certificados catastrales que contienen el avaluó catastral y puedan ser actualizados su valor en el inventario de bienes del Fondo de Tierras.
La acción de mejora se encuentra en términos, finalización esta programada para el 1/01/2022, con corte al periodo evaluado presentó avances de gestión documentados, sin embargo, no se allegaron las comunicaciones pertenecientes a los meses de mayo y julio, según la frecuencia establecida (bimensual), por otra parte, la comunicación oficial 20214301267741 del 29/09/2021 no dispone en el Sistema Orfeo de soportes de envío.</t>
    </r>
  </si>
  <si>
    <r>
      <rPr>
        <b/>
        <sz val="11"/>
        <color theme="1"/>
        <rFont val="Arial Narrow"/>
        <family val="2"/>
      </rPr>
      <t>05/01/2022.</t>
    </r>
    <r>
      <rPr>
        <sz val="11"/>
        <color theme="1"/>
        <rFont val="Arial Narrow"/>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</si>
  <si>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comunicó que, se llevó a cabo una reunión entre las dependencias, en la cual Secretaría General propuso solicitar apoyo de la Oficina de Planeación para la elaboración de un modelo de control de seguimiento. Por su parte la Oficina Jurídica propuso estudiar una nueva denominación del procedimiento GEFIN 009 el cual incluya a todas las dependencias. Por último la Subdirección de Administración de Tierras de la Nación, propuso un primer ejercicio de revisión del procedimiento por cada una de las dependencias apoyado en el documento generado en cumplimiento de la actividad AME-599 del Plan de Mejoramiento. 
La acción de mejora se encuentra en términos, su ejecución está programada para el periodo comprendido del 15/10/2021 al 15/12/2022.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</si>
  <si>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30/06/2022.  Para el periodo evaluado reportó avances de gestión documentados.</t>
    </r>
  </si>
  <si>
    <r>
      <rPr>
        <b/>
        <sz val="11"/>
        <color theme="1"/>
        <rFont val="Arial Narrow"/>
        <family val="2"/>
      </rPr>
      <t>06/01/2022.</t>
    </r>
    <r>
      <rPr>
        <sz val="11"/>
        <color theme="1"/>
        <rFont val="Arial Narrow"/>
        <family val="2"/>
      </rPr>
      <t xml:space="preserve">  La Subdirección de Administración de Tierras de la Nación informó que,  se llevó a cabo una capacitación para el proceso de organización de los expedientes por parte del Grupo de Gestión Documental de la Agencia Nacional de Tierras, en la cual se verificó cuál es la normatividad de Gestión Documental aplicable,  la clasificación documental, la hoja de control, el inventario documental, ordenación documental, organización documental, serie documental, la subserie, la tabla de retención documental, y la descripción detallada de cada uno de los ítems. 
La acción de mejora se encuentra en términos, su ejecución se programó para el periodo comprendido del 1/12/2021 al 30/03/2023.  Para el periodo evaluado reportó avances de gestión documentados.</t>
    </r>
  </si>
  <si>
    <r>
      <rPr>
        <b/>
        <sz val="11"/>
        <color theme="1"/>
        <rFont val="Arial Narrow"/>
        <family val="2"/>
      </rPr>
      <t xml:space="preserve">06/01/2022. </t>
    </r>
    <r>
      <rPr>
        <sz val="11"/>
        <color theme="1"/>
        <rFont val="Arial Narrow"/>
        <family val="2"/>
      </rPr>
      <t xml:space="preserve"> La Subdirección de Administración de Tierras de la Nación indicó que,  se revisaron los 50 contratos de arrendamiento que fueron suscritos bajo la vigencia del Acuerdo 041 de 2006, y se relacionó en una base de datos, el área total del terreno sujeto a contrato de arrendamiento, para efectos de verificar si se cumplió con lo establecido en el artículo tercero del Acuerdo en mención, el cual dispuso que el área máxima de terreno insular que podía ser objeto de contrato de arrendamiento,  era de una (1) hectárea. Como resultado de esta revisión, se remitió mediante memorando a la Oficina Jurídica, la información encontrada y solicitando la conformación de una mesa técnica en aras de definir las rutas jurídicas para sanear aquellos contratos que presentaron un área superior a una (1) hectárea.
La acción de mejora se encuentra en términos, su ejecución se programó para el periodo comprendido del 15/10/2022 al 15/02/2023.  Para el periodo evaluado reportó avances de gestión.  Es preciso indicar que, el archivo Excel suministrado presentó error al abrir, situación generada quizás por la extensión del nombre del archivo.</t>
    </r>
  </si>
  <si>
    <r>
      <rPr>
        <b/>
        <sz val="11"/>
        <color theme="1"/>
        <rFont val="Arial Narrow"/>
        <family val="2"/>
      </rPr>
      <t xml:space="preserve">06/01/2022. </t>
    </r>
    <r>
      <rPr>
        <sz val="11"/>
        <color theme="1"/>
        <rFont val="Arial Narrow"/>
        <family val="2"/>
      </rPr>
      <t xml:space="preserve"> La Subdirección de Administración de Tierras de la Nación comunicó que, se remitió memorando con la base de datos donde se evidencia la revisión de los 50 contratos de arrendamiento suscritos bajo la vigencia del Acuerdo 041 de 2006, y solicitando la conformación de una mesa técnica, para efectos de definir la ruta jurídica frente a los contratos que no cumplieron con la restricción dispuesta en el artículo tercero del Acuerdo en cita. 
La acción de mejora se encuentra en términos, su ejecución se programó para el periodo comprendido del 16/02/2022 al 30/06/2023.  Para el periodo evaluado reportó avances de gestión documentados.  Es preciso indicar que, el archivo Excel suministrado presentó error al abrir, situación generada quizás por la extensión del nombre del archivo.</t>
    </r>
  </si>
  <si>
    <r>
      <rPr>
        <b/>
        <sz val="11"/>
        <color theme="1"/>
        <rFont val="Arial Narrow"/>
        <family val="2"/>
      </rPr>
      <t xml:space="preserve">07/01/2022. </t>
    </r>
    <r>
      <rPr>
        <sz val="11"/>
        <color theme="1"/>
        <rFont val="Arial Narrow"/>
        <family val="2"/>
      </rPr>
      <t xml:space="preserve">  La Subdirección de Administración de Tierras de la Nación informó que, se genera un primer avance de la base de datos de la matriz en la cual está contenida toda la información relacionada con las islas, islotes y cayos de la Nación ubicadas en el Archipiélago de Nuestra Señora del Rosario y de San Bernardo, en relación con la columna donde se identifica el contrato vigente, que se suscribió frente a cada predio, en aras de identificar los contratos de arrendamiento que se han celebrada sobre cada uno de los predios. 
La acción de mejora se encuentra en términos para su ejecución, su finalización esta programada para el 30/04/2022, para el periodo evaluado reportó avances de gestión documentados.</t>
    </r>
  </si>
  <si>
    <r>
      <rPr>
        <b/>
        <sz val="11"/>
        <color theme="1"/>
        <rFont val="Arial Narrow"/>
        <family val="2"/>
      </rPr>
      <t xml:space="preserve">04/01/2022.  </t>
    </r>
    <r>
      <rPr>
        <sz val="11"/>
        <color theme="1"/>
        <rFont val="Arial Narrow"/>
        <family val="2"/>
      </rPr>
      <t>La acción de mejora se encuentra en términos, su ejecución esta planificada para el periodo comprendido del 2/02/2021 al 22/12/2023, para el periodo evaluado no reportó avances de gestión dado que es prerrequisito la ejecución de la acción AME-414.</t>
    </r>
  </si>
  <si>
    <r>
      <t xml:space="preserve">07/01/2022. </t>
    </r>
    <r>
      <rPr>
        <sz val="11"/>
        <color theme="1"/>
        <rFont val="Arial Narrow"/>
        <family val="2"/>
      </rPr>
      <t>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</si>
  <si>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rPr>
        <b/>
        <sz val="11"/>
        <color theme="1"/>
        <rFont val="Arial Narrow"/>
        <family val="2"/>
      </rPr>
      <t xml:space="preserve">05/01/2022.  </t>
    </r>
    <r>
      <rPr>
        <sz val="11"/>
        <color theme="1"/>
        <rFont val="Arial Narrow"/>
        <family val="2"/>
      </rPr>
      <t xml:space="preserve">En atención a los avances de gestión y evidencias allegadas, la acción de mejora presentó cumplimiento, toda vez que, se observaron 2 informes de las gestiones adelantadas para la actualización de los contratos.
</t>
    </r>
  </si>
  <si>
    <r>
      <rPr>
        <b/>
        <sz val="11"/>
        <color theme="1"/>
        <rFont val="Arial Narrow"/>
        <family val="2"/>
      </rPr>
      <t xml:space="preserve">07/01/2022.  </t>
    </r>
    <r>
      <rPr>
        <sz val="11"/>
        <color theme="1"/>
        <rFont val="Arial Narrow"/>
        <family val="2"/>
      </rPr>
      <t>La acción de mejora se encuentra en términos, su ejecución se programó para el periodo comprendido del 1/04/2021 al 31/01/2022, para el periodo evaluado se reportaron avances de gestión no documentados.</t>
    </r>
  </si>
  <si>
    <r>
      <rPr>
        <b/>
        <sz val="11"/>
        <color theme="1"/>
        <rFont val="Arial Narrow"/>
        <family val="2"/>
      </rPr>
      <t>07/01/2022.</t>
    </r>
    <r>
      <rPr>
        <sz val="11"/>
        <color theme="1"/>
        <rFont val="Arial Narrow"/>
        <family val="2"/>
      </rPr>
      <t xml:space="preserve">  La acción de mejora se encuentra en términos, su finalización esta programada para el 30/06/2022, reportó avances de gestión, sin embargo, a fin de establecer el avance físico de la acción se solicita se allegue asistencia física y/o electrónica o en su defecto las actas firmadas. </t>
    </r>
  </si>
  <si>
    <r>
      <rPr>
        <b/>
        <sz val="11"/>
        <color theme="1"/>
        <rFont val="Arial Narrow"/>
        <family val="2"/>
      </rPr>
      <t xml:space="preserve">07/01/2022. </t>
    </r>
    <r>
      <rPr>
        <sz val="11"/>
        <color theme="1"/>
        <rFont val="Arial Narrow"/>
        <family val="2"/>
      </rPr>
      <t xml:space="preserve"> La acción de mejora se encuentra en términos para su ejecución, su finalización esta programada para el 30/04/2022, para el periodo evaluado reportó avances de gestión documentados.</t>
    </r>
  </si>
  <si>
    <r>
      <t xml:space="preserve">07/01/2022.  </t>
    </r>
    <r>
      <rPr>
        <sz val="11"/>
        <color theme="1"/>
        <rFont val="Arial Narrow"/>
        <family val="2"/>
      </rPr>
      <t>La Subdirección de Administración de Tierras de la Nación indicó que, con el fin de abordar la acción de mejora tendiente a evaluar la efectividad del procedimiento GEFIN-P-009-Gestión Financiera y Cartera de Recursos Propios, se llevó a cabo dos reuniones con Secretaría General, Subdirección Administrativa y Financiera, Oficina Jurídica y Subdirección de Procesos Agrarios y Gestión Jurídica, donde se determinó en primer lugar la forma en que iba a ser analizado la efectividad del procedimiento, y en una segunda ocasión con la finalidad de verificar los avances efectuados por cada dependencia.   Para el desarrollo de este ejercicio, cada dependencia realizó un análisis del procedimiento GEFIN, de cara a las acciones e intervenciones realizadas frente a la administración de los bienes baldíos reservados del Estado ubicados en las Islas, Islotes y Cayos de la Nación.   Como resultado del análisis, se elaboró un documento con el estudio de efectividad del procedimiento GEFIN-009 Gestión Financiera y Cartera de Recursos Propios, donde además se registraron unas observaciones y recomendaciones. 
En atención a lo enunciado, se observó documento "Estudio de efectividad procedimiento GENFIN-009",  el cual indica que desde el análisis comparativo realizado por la Subdirección Administrativa y Financiera, se demostró la efectividad del procedimiento en el recaudo de la cartera, vinculando observaciones y recomendaciones.
En atención a los avances de gestión y evidencias allegadas, la acción de mejora presentó cumplimiento, toda vez que, se observó documento de evaluación de la efectividad del procedimiento GEFIN-P-009-Gestión Financiera y Cartera de Recursos Propios. Se recomienda atender las observaciones y recomendaciones enunciadas en el documento.</t>
    </r>
  </si>
  <si>
    <t>Actividad en Gestión: se están realizando ajustes al informe final y actas de liquidación, sugeridos por el contratista para la consecusión de las firmas.</t>
  </si>
  <si>
    <t xml:space="preserve">Teniendo en cuenta que con auto archivo No. 20215100177409 expedido el 21/diciembre/2021, del cual se anexa soporte, se dispuso el archivo de la solicitud de titulación colectiva presentada por el Consejo Comunitario Bocas del Rio Turbo, esta acción se encuentra ejecutada. 
Razón por la cual, no hay lugar a presentar los tres informes que de acuerdo a la acción de mejora planteada inicialmente faltarian.
</t>
  </si>
  <si>
    <t>Acción ejecutada: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Se anexa soporte del procedimiento en mención.</t>
  </si>
  <si>
    <t>Acción ejecutada: se revisó el procedimiento de Constitución, ampliación, saneamiento y reestructuración de resguardos indígenas ACCTI-P-008, y se ajustaron los procedimientos de Constitución y ampliación de resguardos indígenas y Compra directa de predios (adquisición de predios) se procedió a independizar el procedimiento de Constitución de Resguardos Indígenas, el cual fue publicado en la intranet de la ANT el 28/diciembre/2021 con los códigos ACCTI-P-023 (Constitución) y ACCTI-P-024 (Ampliación).</t>
  </si>
  <si>
    <t xml:space="preserve">Acción ejecutada: se revisó el procedimiento de Constitución, ampliación, saneamiento y reestructuración de resguardos indígenas ACCTI-P-008, y se independizaron los procedimientos de constitución y ampliación de resguardos indígenas (procedimientos de formalización de la propiedad colectiva para Comunidades Indígenas) y se articularon con el procedimiento de compra de predios y mejoras, publicados en la intranet de la ANT el 28/diciembre/2021 con los códigos ACCTI-P-023 (Constitución) y ACCTI-P-024 (Ampliación).
</t>
  </si>
  <si>
    <t>Actividad en gestión, se anexa el cuarto informe del seguimiento al cronograma de actividades para la implementación SIT, correspondiente al cuatrimestre de septiembre a diciembre del 2021.</t>
  </si>
  <si>
    <t>Acción ejecutada, se anexa base de datos donde se evidencia el cumplimiento de la meta de hectáreas entregadas al Fondo Nacional de Tierras.</t>
  </si>
  <si>
    <t xml:space="preserve">Acción de mejora en gestión con el siguiente detalle:
a.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b.Respecto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prealistamiento.
c.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t>
  </si>
  <si>
    <t>Acción en gestión, actualmente este procedimiento se encuentra en revisión de la Subdirección de Asuntos Étnicos para su posterior aprobación y publicación.</t>
  </si>
  <si>
    <t xml:space="preserve">Acción ejecutada: a los tres Informes de Ejecución Financiera de Convenios (Formato GEFIN-F-019), remitidos a la Subidrección Administrativa y financiera y aportados como soporte el trimestre anterior, se anexan tres informes para cumplir con la acción de mejora propuesta remitidos en el IV trimestre 2021 a la SAF: 
1. Convenio 1170/2019 Amazon Conservation Team ACT remitido con memorando 20215000388233 del 19NOV2021.
2. Convenio 1251/2021 ASOCIT, remitido con memorando 20215000434003 del 14122021.
3. Convenio 885/2020 ASOCIT, remitido con memorando 20215000350493 del 28102021.
</t>
  </si>
  <si>
    <t xml:space="preserve">Acción de mejora ejecutada, se remite segundo y último informe trimestral (Ficha técnica) a corte diciembre del 2021 de los Resguardos ASEIMPOME y LA VICTORIA que permite dar cuenta de las actuaciones adelantadas en los procedimientos asociados al plan de acción. Se anexa soporte de la gestión realizada. </t>
  </si>
  <si>
    <t>Actividad en gestión, una vez ajustada la guía de criterios para la priorización de los procedimientos del plan de atención y metas de los proyectos de inversión de la Dirección de Asuntos Étnicos, se procedió mediante correo electrónico del 14 de enero de 2022 a  solicitar a la Oficina de Planeación, la publicación en la intranet de la nueva versión, se anexa soporte de la gestión mencionada.</t>
  </si>
  <si>
    <t>Acción ejecutada: mediante mesa técnica realizada el día 13 de enero de 2022, la Dirección de Asuntos Étnicos y Subdirección Administrativa y Financiera analizaron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se anexa soporte del acta.</t>
  </si>
  <si>
    <t>Acción ejecutada: La Dirección de Asuntos Étnicos diseño un instrumento para el seguimiento y control de la actividad de compras de inmuebles denominado Plan de Atención  para la compra de predios de las Comunidades Étnicos- DAE que evidencia el estado de avance del procedimiento de compra de cada predio, se anexa la base como soporte del cumplimiento de la acción de mejora.</t>
  </si>
  <si>
    <t>Acción ejecutada: se llevó a cabo mesa técnica el 14 de diciembre de 2021 donde se analizaron los posibles riesgos asociados al procedimiento de compras y formalización de los bienes con destino a las comunidades indígenas, de lo cual se anexa el soporte respectivo.</t>
  </si>
  <si>
    <t>Acción ejecutada, toda vez que al cierre de vigencia 2021, se cuenta con la herramienta actualizada que discrimina la ejecución de los recursos del proyecto de inversión de Comunidades Indígenas, se anexa soporte de lo antes mencionado.</t>
  </si>
  <si>
    <t>Acción ejecutada: se anexa como soporte de esta acción de mejora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t>
  </si>
  <si>
    <t>Acción en gestión: a la fecha se están revisando los documentos utilizados dentro del proceso de compra directa de predios y/o mejoras, para identificar cuales deben ser incorporados en el Sistema Integrado de Gestión.</t>
  </si>
  <si>
    <t xml:space="preserve">Acción ejecutada: a través del diligenciamiento de la forma ACCTI-F-020 Lista de chequeo, se verifica que dentro de los documentos aportados por las Corporaciones Autónomas Regionales, además de la certificación ambiental, se aclare el acotamiento de rondas hidrícas según corresponda, se anexa como soporte la forma ACCTI-F-020.
</t>
  </si>
  <si>
    <r>
      <rPr>
        <b/>
        <sz val="11"/>
        <color theme="1"/>
        <rFont val="Arial Narrow"/>
        <family val="2"/>
      </rPr>
      <t xml:space="preserve">22/10/2021.  </t>
    </r>
    <r>
      <rPr>
        <sz val="11"/>
        <color theme="1"/>
        <rFont val="Arial Narrow"/>
        <family val="2"/>
      </rPr>
      <t xml:space="preserve">La Dirección de Asuntos Étnicos en el marco de la fase preliminar allegó las siguientes observaciones, se está gestionando las observaciones realizadas por el área de contratos, una vez se tenga el v.b. de esta área se remitirá el acta de liquidación.
</t>
    </r>
    <r>
      <rPr>
        <b/>
        <sz val="11"/>
        <color theme="1"/>
        <rFont val="Arial Narrow"/>
        <family val="2"/>
      </rPr>
      <t xml:space="preserve">
</t>
    </r>
    <r>
      <rPr>
        <sz val="11"/>
        <color theme="1"/>
        <rFont val="Arial Narrow"/>
        <family val="2"/>
      </rPr>
      <t xml:space="preserve">El estado de la acción se mantienen en los términos comunicados el pasado 19/10/2021.
</t>
    </r>
    <r>
      <rPr>
        <b/>
        <sz val="11"/>
        <color theme="1"/>
        <rFont val="Arial Narrow"/>
        <family val="2"/>
      </rPr>
      <t xml:space="preserve">
15/10/2021. </t>
    </r>
    <r>
      <rPr>
        <sz val="11"/>
        <color theme="1"/>
        <rFont val="Arial Narrow"/>
        <family val="2"/>
      </rPr>
      <t xml:space="preserve"> La Dirección de Asuntos Étnicos informó que, se remitieron los cinco informes de supervisión a la OCI, a la fecha se está tramitando el informe final y acta de liquidación del convenio en cuestión.
Frente a lo enunciado, es preciso indicar que,  la justificación de la eventualidad aprobada el 30/06/2021 fue orientada a fin de esperar la liquidación del convenio el cual finalizó el 30/03/2021, lo anterior,  con elproposito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</si>
  <si>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rPr>
        <b/>
        <sz val="11"/>
        <color theme="1"/>
        <rFont val="Arial Narrow"/>
        <family val="2"/>
      </rPr>
      <t>19/01/2022.</t>
    </r>
    <r>
      <rPr>
        <sz val="11"/>
        <color theme="1"/>
        <rFont val="Arial Narrow"/>
        <family val="2"/>
      </rPr>
      <t xml:space="preserve">  La Dirección de Asuntos Étnicos allegó informe de seguimiento # 4 de la Revisión, Migración y Adopción del Sistema Integrado de Tierras, el cual presente los avances respecto a las actividades del periodo (99%), así como, frente al cronograma general (73%).
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</si>
  <si>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Narrow"/>
        <family val="2"/>
      </rPr>
      <t xml:space="preserve">19/01/2022. </t>
    </r>
    <r>
      <rPr>
        <sz val="11"/>
        <color theme="1"/>
        <rFont val="Arial Narrow"/>
        <family val="2"/>
      </rPr>
      <t>La acción se encuentra en términos para su ejecución, su finalización esta programada para el 30/10/2022, con corte al periodo evaluado, se observaron 4 de los 6 informes de seguimiento al cronograma de actividades para la implementación SIT.</t>
    </r>
  </si>
  <si>
    <r>
      <rPr>
        <b/>
        <sz val="11"/>
        <color theme="1"/>
        <rFont val="Arial Narrow"/>
        <family val="2"/>
      </rPr>
      <t xml:space="preserve">19/01/2022. </t>
    </r>
    <r>
      <rPr>
        <sz val="11"/>
        <color theme="1"/>
        <rFont val="Arial Narrow"/>
        <family val="2"/>
      </rPr>
      <t>En atención a los avances de gestión y evidencias allegadas, la acción de mejora presentó incumplimiento, toda vez que, no se observó el procedimiento actualizado.</t>
    </r>
  </si>
  <si>
    <r>
      <rPr>
        <b/>
        <sz val="11"/>
        <color theme="1"/>
        <rFont val="Arial Narrow"/>
        <family val="2"/>
      </rPr>
      <t xml:space="preserve">19/01/2022. </t>
    </r>
    <r>
      <rPr>
        <sz val="11"/>
        <color theme="1"/>
        <rFont val="Arial Narrow"/>
        <family val="2"/>
      </rPr>
      <t xml:space="preserve"> La Dirección de Asuntos Étnicos informó que, a la fecha se están revisando los documentos utilizados dentro del proceso de compra directa de predios y/o mejoras, para identificar cuales deben ser incorporados en el Sistema Integrado de Gestión.
La acción se encuentra en términos para su ejecución su finalización esta programada para el 30/06/2022, para el periodo evaluado reportó gestión.</t>
    </r>
  </si>
  <si>
    <r>
      <rPr>
        <b/>
        <sz val="11"/>
        <color theme="1"/>
        <rFont val="Arial Narrow"/>
        <family val="2"/>
      </rPr>
      <t>19/01/2022.</t>
    </r>
    <r>
      <rPr>
        <sz val="11"/>
        <color theme="1"/>
        <rFont val="Arial Narrow"/>
        <family val="2"/>
      </rPr>
      <t xml:space="preserve">  La acción se encuentra en términos para su ejecución su finalización esta programada para el 30/06/2022, para el periodo evaluado reportó gestión.</t>
    </r>
  </si>
  <si>
    <r>
      <rPr>
        <b/>
        <sz val="11"/>
        <color theme="1"/>
        <rFont val="Arial Narrow"/>
        <family val="2"/>
      </rPr>
      <t xml:space="preserve">19/01/2022. </t>
    </r>
    <r>
      <rPr>
        <sz val="11"/>
        <color theme="1"/>
        <rFont val="Arial Narrow"/>
        <family val="2"/>
      </rPr>
      <t xml:space="preserve"> La Dirección de Asuntos Étnicos suministró archivo Excel "BASE DE DATOS HECTAREAS REPORTADAS", el cual indica que, se han culminado a partir de las vigencia 2017 a 2021  con corte del 31 de diciembre, 75 procedimientos para comunidades indígenas con cargo al fondo, 52 procedimientos de constitución y 23 procedimientos de ampliación, beneficiando a 10,618 familias, con un área total formalizada de 261,382 has + 6,139  m2 .
En atención a los avances de gestión y evidencias allegadas, la acción de mejora presentó cumplimiento, dado que, se observó la Base de datos de hectáreas entregadas, a saber, 261,382 has + 6,139  m2 .</t>
    </r>
  </si>
  <si>
    <r>
      <rPr>
        <b/>
        <sz val="11"/>
        <color theme="1"/>
        <rFont val="Arial Narrow"/>
        <family val="2"/>
      </rPr>
      <t xml:space="preserve">19/01/2022. </t>
    </r>
    <r>
      <rPr>
        <sz val="11"/>
        <color theme="1"/>
        <rFont val="Arial Narrow"/>
        <family val="2"/>
      </rPr>
      <t xml:space="preserve"> La Dirección de Asuntos Étnicos allegó la Resolución 20211000149556 del 5 de octubre de 2021 por medio de la cual la Dirección General, asigna a algunas dependencias, la competencia funcional para actuar como gestor catastral y permite entre otras, adelantar el procedimiento de aclaración de áreas y linderos, atendiendo lo previsto en la circular 25 de julio de 2021 expedida por la Dirección General "LINEAMIENTO PARA LOS PROCEDIMIENTOS CATASTRALES CON EFECTOS REGISTRALES EN EL MARCO DE LOS PROCESOS MISIONALES DE LA AGENCIA NACIONAL DE TIERRAS".
La acción de mejora se encuentra en términos para su ejecución, su finalización esta programada para el 01/05/2022, se espere se allegue en el próximo seguimiento el procedimiento  de aclaración de áreas y linderos controlado en el SIG.</t>
    </r>
  </si>
  <si>
    <r>
      <rPr>
        <b/>
        <sz val="11"/>
        <color theme="1"/>
        <rFont val="Arial Narrow"/>
        <family val="2"/>
      </rPr>
      <t>19/01/2022.</t>
    </r>
    <r>
      <rPr>
        <sz val="11"/>
        <color theme="1"/>
        <rFont val="Arial Narrow"/>
        <family val="2"/>
      </rPr>
      <t xml:space="preserve">  La acción de mejora se encuentra en términos para su ejecución, su finalización esta programada para el 01/05/2022, se espere se allegue en el próximo seguimiento el procedimiento  de aclaración de áreas y linderos controlado en el SIG.</t>
    </r>
  </si>
  <si>
    <r>
      <rPr>
        <b/>
        <sz val="11"/>
        <color theme="1"/>
        <rFont val="Arial Narrow"/>
        <family val="2"/>
      </rPr>
      <t xml:space="preserve">19/01/2022.  </t>
    </r>
    <r>
      <rPr>
        <sz val="11"/>
        <color theme="1"/>
        <rFont val="Arial Narrow"/>
        <family val="2"/>
      </rPr>
      <t>La acción de mejora se encuentra en términos para su ejecución, su finalización esta programada para el 01/04/2022, para el próximo seguimiento se espera se allegue forma ACCTI-F-020 actualizada con nota aclaratoria relacionada con la ronda hídrica.</t>
    </r>
  </si>
  <si>
    <r>
      <rPr>
        <b/>
        <sz val="11"/>
        <rFont val="Arial Narrow"/>
        <family val="2"/>
      </rPr>
      <t xml:space="preserve">Hallazgo 3. Garantía del debido proceso en el marco del procedimiento de constitución, ampliación, saneamiento o reestructuración de resguardos indígenas. </t>
    </r>
    <r>
      <rPr>
        <sz val="11"/>
        <rFont val="Arial Narrow"/>
        <family val="2"/>
      </rPr>
      <t>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Para el cumplimiento de estas competencias, la ANT adoptó</t>
    </r>
    <r>
      <rPr>
        <b/>
        <sz val="11"/>
        <rFont val="Arial Narrow"/>
        <family val="2"/>
      </rPr>
      <t xml:space="preserve"> el procedimiento ACCTI-P-008 </t>
    </r>
    <r>
      <rPr>
        <sz val="11"/>
        <rFont val="Arial Narrow"/>
        <family val="2"/>
      </rPr>
      <t xml:space="preserve">denominado “constitución, ampliación, saneamiento o reestructuración de resguardos indígenas”, </t>
    </r>
    <r>
      <rPr>
        <b/>
        <sz val="11"/>
        <rFont val="Arial Narrow"/>
        <family val="2"/>
      </rPr>
      <t>en el cual no se prevé la etapa en la que las oposiciones  podrán ser presentadas, ni los tiempos o forma en que deben ser tramitadas</t>
    </r>
    <r>
      <rPr>
        <sz val="11"/>
        <rFont val="Arial Narrow"/>
        <family val="2"/>
      </rPr>
      <t xml:space="preserve">, lo que puede conllevar a que los terceros interesados no sean integrados en la debida oportunidad al proceso, en contravía de la seguridad procesal y la garantía del debido proceso. </t>
    </r>
  </si>
  <si>
    <r>
      <rPr>
        <b/>
        <sz val="11"/>
        <color theme="1"/>
        <rFont val="Arial Narrow"/>
        <family val="2"/>
      </rPr>
      <t xml:space="preserve">19/01/2022. </t>
    </r>
    <r>
      <rPr>
        <sz val="11"/>
        <color theme="1"/>
        <rFont val="Arial Narrow"/>
        <family val="2"/>
      </rPr>
      <t>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</si>
  <si>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rFont val="Arial Narrow"/>
        <family val="2"/>
      </rPr>
      <t>Hallazgo 5. Estructuración de los procesos y procedimientos para la atención de las comunidades indígenas en la ANT.</t>
    </r>
    <r>
      <rPr>
        <sz val="1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t>
    </r>
    <r>
      <rPr>
        <b/>
        <sz val="11"/>
        <rFont val="Arial Narrow"/>
        <family val="2"/>
      </rPr>
      <t>No existen vínculos entre los procedimientos de constitución, ampliación, saneamiento o reestructuración y el de compra directa de predios</t>
    </r>
    <r>
      <rPr>
        <sz val="11"/>
        <rFont val="Arial Narrow"/>
        <family val="2"/>
      </rPr>
      <t xml:space="preserve">, </t>
    </r>
    <r>
      <rPr>
        <b/>
        <sz val="11"/>
        <rFont val="Arial Narrow"/>
        <family val="2"/>
      </rPr>
      <t>de tal manera que se especifique con claridad las entradas y salidas entre uno y otro, dada la posibilidad de interrelacionamiento entre los mismos.</t>
    </r>
    <r>
      <rPr>
        <sz val="11"/>
        <rFont val="Arial Narrow"/>
        <family val="2"/>
      </rPr>
      <t xml:space="preserve">
•	En el procedimiento de constitución, ampliación, saneamiento y reestructuración de resguardos indígenas, </t>
    </r>
    <r>
      <rPr>
        <b/>
        <sz val="11"/>
        <rFont val="Arial Narrow"/>
        <family val="2"/>
      </rPr>
      <t>no se prevé una actividad ni los tiempos para que la Agencia tramite las aclaraciones solicitadas por el Ministerio del Interior para dar su concepto previo</t>
    </r>
    <r>
      <rPr>
        <sz val="11"/>
        <rFont val="Arial Narrow"/>
        <family val="2"/>
      </rPr>
      <t>.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</si>
  <si>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toda vez que, se observaron los 2 informes que dan cuenta de las actuaciones adelantadas en los procedimientos asociados al plan de acción, a saber, ASEIPOME y RI La Victoria.</t>
    </r>
  </si>
  <si>
    <r>
      <rPr>
        <b/>
        <sz val="11"/>
        <color theme="1"/>
        <rFont val="Arial Narrow"/>
        <family val="2"/>
      </rPr>
      <t xml:space="preserve">19/01/2021.  </t>
    </r>
    <r>
      <rPr>
        <sz val="11"/>
        <color theme="1"/>
        <rFont val="Arial Narrow"/>
        <family val="2"/>
      </rPr>
      <t xml:space="preserve">La Dirección de Asuntos Étnicos como primer informe suministró 2  fichas, de análisis de expedientes, las cuales presentan un estudio de los casos determinado el estado actual de la Comunidad indígena del Asentamiento Indígena el Porvenir Meta “ASEINPOME” (elaborada el 24/09/2021) y del Resguardo Indígena La Victoria (sin fecha de elaboración).   Para el periodo evaluado, se allegó documento con corte a diciembre del 2021, el cual concluye lo siguiente:
</t>
    </r>
    <r>
      <rPr>
        <b/>
        <sz val="11"/>
        <color theme="1"/>
        <rFont val="Arial Narrow"/>
        <family val="2"/>
      </rPr>
      <t>Resguardo Indígena La Victoria</t>
    </r>
    <r>
      <rPr>
        <sz val="11"/>
        <color theme="1"/>
        <rFont val="Arial Narrow"/>
        <family val="2"/>
      </rPr>
      <t xml:space="preserve">, el profesional a cargo del procedimiento de protección ancestral se encuentra elaborando la resolución por la cual se reconoce y protege provisionalmente la posesión del territorio ancestral y/o tradicional de la comunidad. 
</t>
    </r>
    <r>
      <rPr>
        <b/>
        <sz val="11"/>
        <color theme="1"/>
        <rFont val="Arial Narrow"/>
        <family val="2"/>
      </rPr>
      <t>Comunidad indígena del Asentamiento Indígena el Porvenir Meta “ASEINPOME”</t>
    </r>
    <r>
      <rPr>
        <sz val="11"/>
        <color theme="1"/>
        <rFont val="Arial Narrow"/>
        <family val="2"/>
      </rPr>
      <t xml:space="preserve">, la Subdirección de Asuntos Étnicos ha culminado el Estudio Socioeconómico, Jurídico y de Tenencia de Tierras y el borrador de la Resolución de Protección de Territorio Ancestral, con sujeción al procedimiento establecido en el Decreto 2333 de 2014. Los documentos fueron enviados en el mes de noviembre de 2021 para su revisión y comentarios. Finalmente, es preciso resaltar que la SUBDAE se encuentra adelantando paralelamente el proceso de constitución del Resguardo Indígena ASEINPOME.
En atención a los avances de gestión y evidencias allegadas, la acción de mejora presentó cumplimiento, toda vez que, se observaron los 2 informes que dan cuenta de las actuaciones adelantadas en los procedimientos asociados al plan de acción, a saber, ASEIPOME y RI La Victoria.
</t>
    </r>
  </si>
  <si>
    <r>
      <rPr>
        <b/>
        <sz val="11"/>
        <color theme="1"/>
        <rFont val="Arial Narrow"/>
        <family val="2"/>
      </rPr>
      <t xml:space="preserve">19/01/2022.  </t>
    </r>
    <r>
      <rPr>
        <sz val="11"/>
        <color theme="1"/>
        <rFont val="Arial Narrow"/>
        <family val="2"/>
      </rPr>
      <t>La Dirección de Asuntos Étnicos allegó  Auto No. 20215100177409 del 21/12/2021 por medio del cual se acepta el desistimiento de la solicitud y se archiva el procedimiento administrativo de Titulación Colectiva del Consejo Comunitario Bocas del Río Turbo, ubicado en el Municipio de Turbo, Departamento de Antioquia, determinando así, el estado de la solicitud de titulación colectiva en el marco del Plan de Atención para comunidades negras.
En atención a los avances de gestión y evidencias allegadas, la acción de mejora presentó cumplimiento, dado que, se observó el acto administrativo que resuelve el estado de la solicitud de titulación colectiva.</t>
    </r>
  </si>
  <si>
    <r>
      <rPr>
        <b/>
        <sz val="11"/>
        <color theme="1"/>
        <rFont val="Arial Narrow"/>
        <family val="2"/>
      </rPr>
      <t>19/01/2022.</t>
    </r>
    <r>
      <rPr>
        <sz val="11"/>
        <color theme="1"/>
        <rFont val="Arial Narrow"/>
        <family val="2"/>
      </rPr>
      <t xml:space="preserve">  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
En cuanto a la desviación observada por el CGR frente a que, el procedimiento ACCTI-P-008 no prevé la etapa en la que las oposiciones  podrán ser presentadas, ni los tiempos o forma en que deben ser tramitadas, se observó que los documentos ACCTI-P-023 (Actividad 20) y ACCTI-P-023 (Actividad 19) subsana lo evidenciado por Ente de control.  Sin embargo, el documento ACCTI-P-008 no ha sido actualizado, en el entendido que esta previsto para saneamiento y restructuración y en la actualidad la actividad 17 presenta la debilidad observada por el Ente de control.
En atención a los avances de gestión y evidencias allegadas, la acción de mejora presentó incumplimiento, toda vez que, se observó el fortalecimiento de los lineamientos establecidos para la actividad de oposiciones en 2 de los 3 procedimientos establecidos para la dotación y formalización de los territorios indígenas.</t>
    </r>
  </si>
  <si>
    <r>
      <rPr>
        <b/>
        <sz val="11"/>
        <color theme="1"/>
        <rFont val="Arial Narrow"/>
        <family val="2"/>
      </rPr>
      <t xml:space="preserve">19/01/2022.  </t>
    </r>
    <r>
      <rPr>
        <sz val="11"/>
        <color theme="1"/>
        <rFont val="Arial Narrow"/>
        <family val="2"/>
      </rPr>
      <t>La Subdirección de Asuntos Étnicos indicó que, se revisó el procedimiento de Constitución, Ampliación, Saneamiento y Reestructuración de Resguardos Indígenas ACCTI-P-008, y se procedió a independizar el procedimiento de Constitución de Resguardos Indígenas, el cual fue publicado en la intranet de la ANT el 28/diciembre/2021 con el código ACCTI-P-023, en el cual se incorporó la etapa de oposiciones. 
Frente a lo enunciado, se observó la actualización del procedimiento ACCTI-P-021 COMPRA DIRECTA DE PREDIOS Y/O MEJORAS CON DESTINO A LAS COMUNIDADES ÉTNICAS, versión 2 del 17/12/2021.  Así como, que el procedimiento ACCTI-P-008 fue restructurado, generándose 2 nuevos procedimientos para atender las solicitudes de Constitución y Ampliación de Resguardos Indígenas, a saber, ACCTI-P-023 versión 1 del 28/12/2021 y ACCTI-P-023 versión 1 del 24/12/2021, correspondientemente.  Ahora bien, en conversación telefónica con el enlace de la Dirección, se indicó que el procedimiento ACCTI-P-008 esta previsto para Saneamiento y Restructuración, sin embargo, el documento se encuentra en versión 1 y data del 03/08/2018.</t>
    </r>
    <r>
      <rPr>
        <sz val="11"/>
        <color rgb="FFFF0000"/>
        <rFont val="Arial Narrow"/>
        <family val="2"/>
      </rPr>
      <t xml:space="preserve">
</t>
    </r>
    <r>
      <rPr>
        <sz val="11"/>
        <color theme="1"/>
        <rFont val="Arial Narrow"/>
        <family val="2"/>
      </rPr>
      <t xml:space="preserve">
En atención a los avances de gestión y evidencias allegadas, la acción de mejora presentó cumplimento, toda vez que, se observó la actualización del procedimiento ACCTI-P-021, el cual se articula con los procedimiento de formalización de comunidades indígenas.</t>
    </r>
  </si>
  <si>
    <r>
      <rPr>
        <b/>
        <sz val="11"/>
        <color theme="1"/>
        <rFont val="Arial Narrow"/>
        <family val="2"/>
      </rPr>
      <t xml:space="preserve">19/01/2022.  </t>
    </r>
    <r>
      <rPr>
        <sz val="11"/>
        <color theme="1"/>
        <rFont val="Arial Narrow"/>
        <family val="2"/>
      </rPr>
      <t xml:space="preserve"> La Dirección de Asuntos Étnicos informó que, respecto del FISO Étnico, se avanzó en el diseño de la propuesta diferenciada del FISO para comunidades indígenas y de su respectivo instructivo de diligenciamiento con jornadas de trabajo durante los días 14 y 21 de julio, 26 de agosto, 03 y 14 de septiembre de 2021 para su ajuste con la Secretaría Técnica Indígena de la CNTI.   Respecto del módulo étnico del RESO, el equipo de oferta ha realizado dos tanques de pensamiento durante los días 16 y 18 de junio de 2021, con la participación de la Subdirección de Sistemas de Información de Tierras, la Subdirección de Planeación Operativa, la Subdirección de Administración de Tierras de la Nación, la Dirección de Acceso a Tierras y la Dirección General. De lo cual se trabaja en la sistematización y agendamiento de tanque de pensamiento con Diálogo Social y la Oficina Jurídica, de allí se fundamentará la propuesta borrador del módulo a presentar ante la Dirección General. Se anexan presentaciones en formato PPT de esta fase de pre alistamiento.  Concertación de la guía, el módulo étnico del RESO y FISO étnico con instancias representativas comunidades étnicas orden nacional:  C.1: Durante la vigencia 2021, se agendó la presentación del FISO para comunidades indígenas, su instructivo de diligenciamiento y la propuesta de diseño del módulo étnico en la 4ta sesión mixta de la Comisión Nacional de Territorios Indígenas – CNTI del 15 al 17 de septiembre de 2021, trámite del cual no se generó acuerdo al respecto (ver anexo Acta 1- sesión IV/2021 CNTI), quedando supeditado a que la instancia agende nuevamente la discusión en sus sesiones ordinarias.  C.2: Respecto de la Subcomisión Quinta de Territorialidad, Vivienda, Saneamiento Básico, Actividad Agropecuaria, Ambiente y Minería Comisión Consultiva de Alto Nivel se han iniciado los acercamientos para presentar la ruta y acordar el cronograma, lo cual depende del agendamiento que se establezca en las sesiones previstas para las vigencias 2021 y 2022.  C. 3:En lo que atañe al módulo étnico del RESO, se espera culminar la fase de pre-alistamiento institucional de la ANT, para presentar ante las instancias de comunidades indígenas y comunidades negras la propuesta de diseño e implementación durante 2022 para su concertación, según la agenda que dichas instancias establezcan.
La acción de mejora se encuentra en términos para su ejecución, su finalización esta programada para el 30/06/2022, para el periodo evaluado reportó gestión.</t>
    </r>
  </si>
  <si>
    <r>
      <rPr>
        <b/>
        <sz val="11"/>
        <color theme="1"/>
        <rFont val="Arial Narrow"/>
        <family val="2"/>
      </rPr>
      <t>19/01/2022.</t>
    </r>
    <r>
      <rPr>
        <sz val="11"/>
        <color theme="1"/>
        <rFont val="Arial Narrow"/>
        <family val="2"/>
      </rPr>
      <t xml:space="preserve"> La Dirección de Asuntos Étnicos suministró GENFI-F-019, así:
</t>
    </r>
    <r>
      <rPr>
        <b/>
        <sz val="11"/>
        <color theme="1"/>
        <rFont val="Arial Narrow"/>
        <family val="2"/>
      </rPr>
      <t>Convenio 1170/2019 Amazon Conservation Team ACT</t>
    </r>
    <r>
      <rPr>
        <sz val="11"/>
        <color theme="1"/>
        <rFont val="Arial Narrow"/>
        <family val="2"/>
      </rPr>
      <t xml:space="preserve">, GEFIN-F-019 del 19/11/2021, periodo a 18 noviembre, comunicado a la SAF mediante memorando 20215000388233 del 19/09/2021.
</t>
    </r>
    <r>
      <rPr>
        <b/>
        <sz val="11"/>
        <color theme="1"/>
        <rFont val="Arial Narrow"/>
        <family val="2"/>
      </rPr>
      <t>Convenio 1251/2021 ASOCIT</t>
    </r>
    <r>
      <rPr>
        <sz val="11"/>
        <color theme="1"/>
        <rFont val="Arial Narrow"/>
        <family val="2"/>
      </rPr>
      <t xml:space="preserve">, GEFIN-F-019 del 14/12/2021 corte 23 de noviembre, comunicado a la SAF mediante memorando 20215000434003 del 14/12/2021.
</t>
    </r>
    <r>
      <rPr>
        <b/>
        <sz val="11"/>
        <color theme="1"/>
        <rFont val="Arial Narrow"/>
        <family val="2"/>
      </rPr>
      <t>Convenio 885/2020 ASOCIT</t>
    </r>
    <r>
      <rPr>
        <sz val="11"/>
        <color theme="1"/>
        <rFont val="Arial Narrow"/>
        <family val="2"/>
      </rPr>
      <t xml:space="preserve">, GEFIN-F-019 del 26/10/2021, comunicado a la SAF mediante memorando 20215000350493 del28/10/2021.
En atención a los avances gestión y evidencias aportadas, la acción de mejora presentó cumplimiento. toda vez que, se observó la implementación de 6 formatos GENFI-F-019.
</t>
    </r>
  </si>
  <si>
    <r>
      <rPr>
        <b/>
        <sz val="11"/>
        <color theme="1"/>
        <rFont val="Arial Narrow"/>
        <family val="2"/>
      </rPr>
      <t>19/01/2022.</t>
    </r>
    <r>
      <rPr>
        <sz val="11"/>
        <color theme="1"/>
        <rFont val="Arial Narrow"/>
        <family val="2"/>
      </rPr>
      <t xml:space="preserve">  La Dirección de Asunto Étnicos allegó archivo Excel "PLAN DE ATENCIÓN PARA LA COMPRA DE PREDIOS DE LAS COMUNIDADES ÉTNICAS - DAE", el cual incorpora criterios inherentes a la ejecución del procedimiento.  Se recomienda generar diccionario de datos, garantizando que la información allí dispuesta sea confiable, veraz y de calidad para la toma de decisiones de la Alta dirección, finalmente, se sugiere disponer la herramienta en los medios que permitan garantizar su protección y trazabilidad.
En atención a los avances de gestión y evidencias allegadas, la acción de mejora presentó cumplimiento, toda vez que, se observó la elaboración un instrumento para el seguimiento y control de la actividad de compras de inmuebles.
</t>
    </r>
  </si>
  <si>
    <r>
      <rPr>
        <b/>
        <sz val="11"/>
        <color theme="1"/>
        <rFont val="Arial Narrow"/>
        <family val="2"/>
      </rPr>
      <t xml:space="preserve">19/01/2022.  </t>
    </r>
    <r>
      <rPr>
        <sz val="11"/>
        <color theme="1"/>
        <rFont val="Arial Narrow"/>
        <family val="2"/>
      </rPr>
      <t>La Dirección de Asuntos Étnicos suministró Acta No. 1 del 14/12/2021, cuyo tema fue analizar los posibles riesgos asociados al procedimiento de compras y formalización de los bienes con destino a las comunidades indígenas, sin embargo, el desarrollo del documento referencia el análisis de los controles, adquiriendo el compromiso de que, a partir de la vigencia 2022, se verificará la existencia en el expediente del formato lista de chequeo ACCTI-F-020 debidamente diligenciamiento, como requisito previo para solicitar a la Oficina Jurídica la viabilidad de la oferta de compra al propietario.
En atención a los avances de gestión y evidencias allegas, la acción de mejora presentó incumplimiento, toda vez que, no se observó acta de mesa técnica donde se analizaron los posibles riesgos asociados al procedimiento de compras.</t>
    </r>
  </si>
  <si>
    <r>
      <rPr>
        <b/>
        <sz val="11"/>
        <color theme="1"/>
        <rFont val="Arial Narrow"/>
        <family val="2"/>
      </rPr>
      <t xml:space="preserve">19/01/2022.  </t>
    </r>
    <r>
      <rPr>
        <sz val="11"/>
        <color theme="1"/>
        <rFont val="Arial Narrow"/>
        <family val="2"/>
      </rPr>
      <t>La Dirección de Asuntos Étnicos indicó que, a través del diligenciamiento de la forma ACCTI-F-020 Lista de chequeo, se verifica que dentro de los documentos aportados por las Corporaciones Autónomas Regionales, además de la certificación ambiental, se aclare el acotamiento de rondas hídricas según corresponda, se anexa como soporte la forma ACCTI-F-020.
La acción de mejora se encuentra en términos para su ejecución, su finalización esta programada para el 01/04/2022, para el próximo seguimiento se espera se allegue forma ACCTI-F-020 actualizada con nota aclaratoria relacionada con la ronda hídrica.</t>
    </r>
  </si>
  <si>
    <r>
      <rPr>
        <b/>
        <sz val="11"/>
        <color theme="1"/>
        <rFont val="Arial Narrow"/>
        <family val="2"/>
      </rPr>
      <t xml:space="preserve">19/01/2022. </t>
    </r>
    <r>
      <rPr>
        <sz val="11"/>
        <color theme="1"/>
        <rFont val="Arial Narrow"/>
        <family val="2"/>
      </rPr>
      <t>La acción de mejora presentó cumplimento, toda vez que, se observó la actualización del procedimiento ACCTI-P-021, el cual se articula con los procedimiento de formalización de comunidades indígenas.</t>
    </r>
  </si>
  <si>
    <r>
      <rPr>
        <b/>
        <sz val="11"/>
        <color theme="1"/>
        <rFont val="Arial Narrow"/>
        <family val="2"/>
      </rPr>
      <t xml:space="preserve">19/01/2022. </t>
    </r>
    <r>
      <rPr>
        <sz val="11"/>
        <color theme="1"/>
        <rFont val="Arial Narrow"/>
        <family val="2"/>
      </rPr>
      <t xml:space="preserve"> La acción de mejora se encuentra en términos para su ejecución, su finalización esta programada para el 30/06/2022, para el periodo evaluado reportó gestión.</t>
    </r>
  </si>
  <si>
    <r>
      <rPr>
        <b/>
        <sz val="11"/>
        <color theme="1"/>
        <rFont val="Arial Narrow"/>
        <family val="2"/>
      </rPr>
      <t>19/01//2022</t>
    </r>
    <r>
      <rPr>
        <sz val="11"/>
        <color theme="1"/>
        <rFont val="Arial Narrow"/>
        <family val="2"/>
      </rPr>
      <t>. En atención a los avances gestión y evidencias aportadas, la acción de mejora presentó cumplimiento. toda vez que, se observó la implementación de 6 formatos GENFI-F-019.</t>
    </r>
  </si>
  <si>
    <r>
      <rPr>
        <b/>
        <sz val="11"/>
        <color theme="1"/>
        <rFont val="Arial Narrow"/>
        <family val="2"/>
      </rPr>
      <t>19/01/2022.</t>
    </r>
    <r>
      <rPr>
        <sz val="11"/>
        <color theme="1"/>
        <rFont val="Arial Narrow"/>
        <family val="2"/>
      </rPr>
      <t xml:space="preserve"> La acción de mejora presentó incumplimiento, toda vez que, no se observó acta de mesa técnica donde se analizaron los posibles riesgos asociados al procedimiento de compras.</t>
    </r>
  </si>
  <si>
    <t>Se presentó demanda el 1 de diciembre de 2021 ante los Juzgados Administrativos  de Cartagena. Se anexa acta de reparto.</t>
  </si>
  <si>
    <t>Esta accion de mejora no se encuentra a cargo de la Oficina Juridica sino del Grupo Interno de Gestion Contractual.</t>
  </si>
  <si>
    <t xml:space="preserve">Con memorando No20221030007653 de fecha 19 de enero de 2022 se solicita a la Oficina de Talento Humano que se programe fecha de socializacion del Manual de Cobro Coactivo , asi mismo se invite a todas las areas de la entidad. </t>
  </si>
  <si>
    <t>Con los memorandos No 20221030007663-20221030007673 del 19 de enero de 2022 se programa mesa de trabajo para el 16 de febrero de 2022 a las 10:a.m previa coordinación con la SAF y SATN.</t>
  </si>
  <si>
    <t>Se reporta al grupo de representación el predio el Picadero, en el cual procede la acción de reparación directa dado que el predio no hasido reintegrado a la ANT, y presenta 240 dias de mora.</t>
  </si>
  <si>
    <t>Memorando dirigido a la Talento Humano para acordar fecha de socializacion la cual se debe desarrollar entre el 30 de octubre de 2021 al 30 de noviembre de 2021.               
Acta de participación a la socializacion.</t>
  </si>
  <si>
    <r>
      <rPr>
        <b/>
        <sz val="11"/>
        <color theme="1"/>
        <rFont val="Arial Narrow"/>
        <family val="2"/>
      </rPr>
      <t>20/01/2022.</t>
    </r>
    <r>
      <rPr>
        <sz val="11"/>
        <color theme="1"/>
        <rFont val="Arial Narrow"/>
        <family val="2"/>
      </rPr>
      <t xml:space="preserve">  En atención a los avances de gestión y evidencias allegadas, la acción de mejora presentó cumplimiento, toda vez que, se observó Acta de presentación de la demanda.</t>
    </r>
  </si>
  <si>
    <t>Memorando dirigido a Talento Humano para acordar fecha de socialización la cual se debe desarrollar entre el 30 de octubre de 2021 al 30 de noviembre de 2021.                         
•	Acta de participación a la socializacion.</t>
  </si>
  <si>
    <r>
      <rPr>
        <b/>
        <sz val="11"/>
        <color theme="1"/>
        <rFont val="Arial Narrow"/>
        <family val="2"/>
      </rPr>
      <t xml:space="preserve">20/01/2022.  </t>
    </r>
    <r>
      <rPr>
        <sz val="11"/>
        <color theme="1"/>
        <rFont val="Arial Narrow"/>
        <family val="2"/>
      </rPr>
      <t>En atención a los avances de gestión y evidencias allegadas, la acción de mejora presentó incumplimiento, dado que, no se observó Acta de conclusiones y compromisos adquiridos en la mesa de trabajo, estableciendo responsables en cada actividad.</t>
    </r>
  </si>
  <si>
    <r>
      <rPr>
        <b/>
        <sz val="11"/>
        <color indexed="8"/>
        <rFont val="Arial Narrow"/>
        <family val="2"/>
      </rPr>
      <t xml:space="preserve">19/01/2022. </t>
    </r>
    <r>
      <rPr>
        <sz val="11"/>
        <color indexed="8"/>
        <rFont val="Arial Narrow"/>
        <family val="2"/>
      </rPr>
      <t>En el marco de las observaciones a la remisión de la matriz del Plan de Mejoramiento Institucional, allegadas mediante correo electrónico el 18/01/2022 la Dirección de Ordenamiento Social de la Propiedad manifiesta lo siguiente:
“En virtud de lo enviado, respetuosamente realizamos las siguientes solicitudes: Revisar eventualidades discriminadas por cada área DGOSP, SPO y SSIT. De acuerdo a lo revisado se realizaron eventualidades en las siguientes acciones por área;
• DGOSP (2) -&gt; AME365 Y AME366
• SSIT (2) -&gt; AME521 y AME522
• SPO (1) -&gt; AME548
Acción AME365: Se carga guía firmada y publicada en SIG en la carpeta de evidencias (https://agenciadetierras-my.sharepoint.com/:f:/g/personal/zaira_sanchez_ant_gov_co/Egr3MWDG-i1CsU2QPCsAON0BqSxcDdGqyFfiKv99qZ8VJw?e=kTBEuU ), de igual manera se envía link de acceso al mismo icono de pdf POSPR-G-017 BASE DE DATOS ANÁLISIS PREDIAL INTEGRAL EN LA FORMULACIÓN E IMPLEMENTACIÓN DE POSPR.pdf”
Por consiguiente, cabe mencionar que,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Verificación adelantada por Marco Aurelio Cumbe Andrade - Contratista Oficina de Control Interno.</t>
    </r>
    <r>
      <rPr>
        <b/>
        <sz val="11"/>
        <color indexed="8"/>
        <rFont val="Arial Narrow"/>
        <family val="2"/>
      </rPr>
      <t xml:space="preserve">
15/01/2022.</t>
    </r>
    <r>
      <rPr>
        <sz val="11"/>
        <color indexed="8"/>
        <rFont val="Arial Narrow"/>
        <family val="2"/>
      </rPr>
      <t xml:space="preserve"> La Dirección de Ordenamiento Social de la Propiedad allegó evidencias de las gestiones relacionadas con la Elaboración del documento de informe sobre la actualización de la Herramienta API mediante el documento de nombre “POSPR-G-000 Guía BD API_rev ajustado 25.11.2021 firma JC”, Sin embargo, en atención con lo establecido en la acción de mejora y su correspondiente unidad de medida, se esperaba qué a la fecha de esta evaluación, la dirección tuviese el documento final aprobado, firmado y publicado.
La acción de mejora se encuentra incumplida, como se precisó, la Dirección mostro avances de gestión documentados, pero de acuerdo a la unidad de medida y acción establecida en el PMI, no se cumplió con el 100% del compromiso indicado.
Verificación adelantada por Marco Aurelio Cumbe Andrade - Contratista Oficina de Control Interno.</t>
    </r>
  </si>
  <si>
    <r>
      <rPr>
        <b/>
        <sz val="11"/>
        <color theme="1"/>
        <rFont val="Arial Narrow"/>
        <family val="2"/>
      </rPr>
      <t>19//01/2022</t>
    </r>
    <r>
      <rPr>
        <sz val="11"/>
        <color theme="1"/>
        <rFont val="Arial Narrow"/>
        <family val="2"/>
      </rPr>
      <t>. Teniendo en cuenta las observaciones indicadas por la Dirección de Ordenamiento Social de la Propiedad, la verificación realizada nuevamente, la acción de mejora, la actividad y la cantidad unidad de medida descrita en el PMI, se avala la ejecución de la tarea propuesta. En este sentido, se cambiará el estado de la eficacia a Ejecutada.
.</t>
    </r>
  </si>
  <si>
    <r>
      <rPr>
        <b/>
        <sz val="11"/>
        <color theme="1"/>
        <rFont val="Arial Narrow"/>
        <family val="2"/>
      </rPr>
      <t>21/01/2022.</t>
    </r>
    <r>
      <rPr>
        <sz val="11"/>
        <color theme="1"/>
        <rFont val="Arial Narrow"/>
        <family val="2"/>
      </rPr>
      <t xml:space="preserve">  La acción de mejora se encuentra en términos, su finalización esta programada para el 30/12/2022, para el periodo evaluado reportó avances de gestión documentados, relacionados con  3 Autos de cierre  de la etapa probatoria</t>
    </r>
  </si>
  <si>
    <r>
      <rPr>
        <b/>
        <sz val="11"/>
        <color theme="1"/>
        <rFont val="Arial Narrow"/>
        <family val="2"/>
      </rPr>
      <t xml:space="preserve">17/01/2022. </t>
    </r>
    <r>
      <rPr>
        <sz val="11"/>
        <color theme="1"/>
        <rFont val="Arial Narrow"/>
        <family val="2"/>
      </rPr>
      <t xml:space="preserve"> La acción de mejora se encuentra en términos, su finalización esta programada para el 30/12/2022, para el periodo evaluado reportó avances de gestión documentados, relacionados con 12 resoluciones finales de las  20 Resoluciones que finalicen procesos agrarios de clarificación y recuperación de baldíos. 
</t>
    </r>
  </si>
  <si>
    <r>
      <rPr>
        <b/>
        <sz val="11"/>
        <color theme="1"/>
        <rFont val="Arial Narrow"/>
        <family val="2"/>
      </rPr>
      <t xml:space="preserve">17/01/2022. </t>
    </r>
    <r>
      <rPr>
        <sz val="11"/>
        <color theme="1"/>
        <rFont val="Arial Narrow"/>
        <family val="2"/>
      </rPr>
      <t xml:space="preserve"> La Subdirección de Procesos Agrarios y Gestión Jurídica informo lo siguiente: 
</t>
    </r>
    <r>
      <rPr>
        <b/>
        <sz val="11"/>
        <color theme="1"/>
        <rFont val="Arial Narrow"/>
        <family val="2"/>
      </rPr>
      <t>- Ciénaga El Uvero,</t>
    </r>
    <r>
      <rPr>
        <sz val="11"/>
        <color theme="1"/>
        <rFont val="Arial Narrow"/>
        <family val="2"/>
      </rPr>
      <t xml:space="preserve"> se solicitó la inscripción de la decisión final ante la ORIP con No.20213201420501 y 20213201671381 y al personero con No.20213201283521 de 2021, esta pendiente el registro para proceder con el auto de archivo y el memorando de traslado. 
</t>
    </r>
    <r>
      <rPr>
        <b/>
        <sz val="11"/>
        <color theme="1"/>
        <rFont val="Arial Narrow"/>
        <family val="2"/>
      </rPr>
      <t>- Humedal Gota de Leche o Román,</t>
    </r>
    <r>
      <rPr>
        <sz val="11"/>
        <color theme="1"/>
        <rFont val="Arial Narrow"/>
        <family val="2"/>
      </rPr>
      <t xml:space="preserve"> se adelantaron oficios de comunicación y notificación de la decisión final, la cual aun no se encuentra ejecutoriada, por lo tanto, no es posible remitir a Administración hasta tanto no cumpla su ejecutoria y archivo.
</t>
    </r>
    <r>
      <rPr>
        <b/>
        <sz val="11"/>
        <color theme="1"/>
        <rFont val="Arial Narrow"/>
        <family val="2"/>
      </rPr>
      <t>- Humedal El Jardín,</t>
    </r>
    <r>
      <rPr>
        <sz val="11"/>
        <color theme="1"/>
        <rFont val="Arial Narrow"/>
        <family val="2"/>
      </rPr>
      <t xml:space="preserve"> se tiene Resolución Final no Ejecutoriada, tiene pendiente la inscripción ante la ORIP, comunicaciones del auto de archivo y memorando de traslado. 
</t>
    </r>
    <r>
      <rPr>
        <b/>
        <sz val="11"/>
        <color theme="1"/>
        <rFont val="Arial Narrow"/>
        <family val="2"/>
      </rPr>
      <t>- Sabanas Comunales El Vecia,</t>
    </r>
    <r>
      <rPr>
        <sz val="11"/>
        <color theme="1"/>
        <rFont val="Arial Narrow"/>
        <family val="2"/>
      </rPr>
      <t xml:space="preserve"> se profirió Auto de archivo el 26 de noviembre de 2021 y esta en trámite la comunicación de la decisión al Ministerio Público y personas interesadas. Una vez se cumpla el término se procederá a remitir el expediente a Administración de Tierras.
</t>
    </r>
    <r>
      <rPr>
        <b/>
        <sz val="11"/>
        <color theme="1"/>
        <rFont val="Arial Narrow"/>
        <family val="2"/>
      </rPr>
      <t xml:space="preserve">- Sabanas comunales La Vega Arriba, </t>
    </r>
    <r>
      <rPr>
        <sz val="11"/>
        <color theme="1"/>
        <rFont val="Arial Narrow"/>
        <family val="2"/>
      </rPr>
      <t xml:space="preserve">El 28 de mayo de 2021 se remitió el expediente a administración de tierras mediante Memorando 20213200140113.
</t>
    </r>
    <r>
      <rPr>
        <b/>
        <sz val="11"/>
        <color theme="1"/>
        <rFont val="Arial Narrow"/>
        <family val="2"/>
      </rPr>
      <t>- Sabanas comunales Miramar de Guanapalo,</t>
    </r>
    <r>
      <rPr>
        <sz val="11"/>
        <color theme="1"/>
        <rFont val="Arial Narrow"/>
        <family val="2"/>
      </rPr>
      <t xml:space="preserve"> Tiene acciones propias AME 487 a AME 490.
</t>
    </r>
    <r>
      <rPr>
        <b/>
        <sz val="11"/>
        <color theme="1"/>
        <rFont val="Arial Narrow"/>
        <family val="2"/>
      </rPr>
      <t>- Sabanas comunales La Esmeralda,</t>
    </r>
    <r>
      <rPr>
        <sz val="11"/>
        <color theme="1"/>
        <rFont val="Arial Narrow"/>
        <family val="2"/>
      </rPr>
      <t xml:space="preserve"> Tiene acciones propias AME 493.
Se anexan los memorandos remisorios identificados desde vigencia 2018 sumando 3 memorandos realizados en 2021 en armonía con el cumplimiento de la acción de mejora. Es importante entender que los procesos de deslinde se intervienen y se cierran conforme a la capacidad operativa de la SPAGJ, en ese orden de ideas consideramos que la acción se cumple respecto de los bienes que fueron remitidos a Administración de Tierras. 
Memorando 057 de 16 de noviembre de 2016
Memorando 20183200066213 de 3 de mayo de 2018 (Vichal)
Memorando 20193000204513 de 12 de noviembre de 2019 (11 predios)
Memorando 20193200212533 de 6 de diciembre de 2019 (Ciénaga Sábalo)
Memorando 20213200140113 de 28 de mayo de 2021 (La Vega Arriba)
Memorando 20213200281003 de 10 de septiembre de 2021 (Corralito)
Memorando 20213200282833 de 13 de septiembre de 2021 (Sabanas Comunales El Hatillo)
Se profirió el Auto de Archivo No.20213200141339, del proceso de Deslinde de Sabana Comunales de Arenas Blanca el 26 de noviembre de 2021, se requirió la inscripción de la decisión a la ORIP y se esta pendiente de dicha actuación, una vez registrada se procederá con el memorando remisorio.
Se profirió el Auto de Archivo No.20213200145079, del proceso de Deslinde de Sabana Comunales de Chavinave el 29 de noviembre de 2021, se requirió la inscripción de la decisión a la ORIP y se esta pendiente de dicha actuación, una vez registrada se procederá con el memorando remisorio.
Se profirió el Auto de Archivo No.20213200143189, del proceso de Deslinde de Sabana Comunales el Vecia el 26 de noviembre de 2021, se requirió la inscripción de la decisión a la ORIP y se esta pendiente de dicha actuación, una vez registrada se procederá con el memorando remisorio.
Frente a lo enunciado, se observó los siguientes memorandos de traslado de expediente a la Subdirección de Administración de Tierras:
</t>
    </r>
    <r>
      <rPr>
        <b/>
        <sz val="11"/>
        <color theme="1"/>
        <rFont val="Arial Narrow"/>
        <family val="2"/>
      </rPr>
      <t>20193200212533 del 06/12/2019,</t>
    </r>
    <r>
      <rPr>
        <sz val="11"/>
        <color theme="1"/>
        <rFont val="Arial Narrow"/>
        <family val="2"/>
      </rPr>
      <t xml:space="preserve"> traslado expediente Ciénaga de Sábalo, el cual si bien hace parte de la gestión adelantada por la Subdirección, no fue generado en el periodo de ejecución de la acción de la acción, a saber del 01/01/2021 al 30/06/2022.
</t>
    </r>
    <r>
      <rPr>
        <b/>
        <sz val="11"/>
        <color theme="1"/>
        <rFont val="Arial Narrow"/>
        <family val="2"/>
      </rPr>
      <t>20183200066213 del 03/05/2018</t>
    </r>
    <r>
      <rPr>
        <sz val="11"/>
        <color theme="1"/>
        <rFont val="Arial Narrow"/>
        <family val="2"/>
      </rPr>
      <t xml:space="preserve">, traslado expediente Ciénaga del Vichal, el cual si bien hace parte de la gestión adelantada por la Subdirección, no fue generado en el periodo de ejecución de la acción de la acción, a saber del 01/01/2021 al 30/06/2022.
</t>
    </r>
    <r>
      <rPr>
        <b/>
        <sz val="11"/>
        <color theme="1"/>
        <rFont val="Arial Narrow"/>
        <family val="2"/>
      </rPr>
      <t>Memorando No. 57 del 17/11/2016</t>
    </r>
    <r>
      <rPr>
        <sz val="11"/>
        <color theme="1"/>
        <rFont val="Arial Narrow"/>
        <family val="2"/>
      </rPr>
      <t xml:space="preserve">, remisión de expedientes con auto de archivo, el cual si bien hace parte de la gestión adelantada por la Subdirección, no fue generado en el periodo de ejecución de la acción de la acción, a saber del 01/01/2021 al 30/06/2022.
</t>
    </r>
    <r>
      <rPr>
        <b/>
        <sz val="11"/>
        <color theme="1"/>
        <rFont val="Arial Narrow"/>
        <family val="2"/>
      </rPr>
      <t>20213200140113 del 28/05/2021</t>
    </r>
    <r>
      <rPr>
        <sz val="11"/>
        <color theme="1"/>
        <rFont val="Arial Narrow"/>
        <family val="2"/>
      </rPr>
      <t xml:space="preserve">, traslado del expediente Sabanas Comunales de la Vega Arriba.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  No obstante, a fin de evaluar el cumplimiento de la acción de acuerdo a su planificación, se solicita que para el próximo seguimiento se allegue relación de los casos identificados con decisión final debidamente ejecutoriada y registrada, dentro del periodo de ejecución de la acción, allegando el memorando de traslado del expediente a la SAF, se sugiere garantizar el tratamiento de los casos objeto de análisis por el Ente de control.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</si>
  <si>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17/01/2022. </t>
    </r>
    <r>
      <rPr>
        <sz val="11"/>
        <color theme="1"/>
        <rFont val="Arial Narrow"/>
        <family val="2"/>
      </rPr>
      <t xml:space="preserve"> La acción de mejora se encuentra en términos, su finalización se encuentra programada para 30/06/2022, de acuerdo al periodo definido para su ejecución y corte al presente seguimiento, se observó memorandos de traslado del expediente de Sabanas Comunales de la Vega Arriba, Ciénaga Corralito y Sabanas Comunales El Hatillo.</t>
    </r>
  </si>
  <si>
    <r>
      <rPr>
        <b/>
        <sz val="11"/>
        <color theme="1"/>
        <rFont val="Arial Narrow"/>
        <family val="2"/>
      </rPr>
      <t xml:space="preserve">17/01/2022.  </t>
    </r>
    <r>
      <rPr>
        <sz val="11"/>
        <color theme="1"/>
        <rFont val="Arial Narrow"/>
        <family val="2"/>
      </rPr>
      <t xml:space="preserve">La Subdirección de Procesos Agrarios y Gestión Jurídica informó que, se expidieron 5 autos de archivo de los 6. Quedó pendiente un auto en atención a que la ORIP de Sabanalarga no ha adelantado la respectiva inscripción. Ya esta proyectado y una vez se obtenga el registro se procede inmediatamente a la expedición del auto.
Respecto a lo enunciado, se observó lo siguiente:
</t>
    </r>
    <r>
      <rPr>
        <b/>
        <sz val="11"/>
        <color theme="1"/>
        <rFont val="Arial Narrow"/>
        <family val="2"/>
      </rPr>
      <t>Auto 0213200107829 del 29/10/2021</t>
    </r>
    <r>
      <rPr>
        <sz val="11"/>
        <color theme="1"/>
        <rFont val="Arial Narrow"/>
        <family val="2"/>
      </rPr>
      <t xml:space="preserve">, por medio del cual se ordena el ARCHIVO DEFINITIVO del procedimiento agrario de Clarificación de la Propiedad, adelantado sobre el predio denominado LOTE 1 MANZANA 3, ubicado en el municipio de Juan de Acosta, departamento de Atlántico.
</t>
    </r>
    <r>
      <rPr>
        <b/>
        <sz val="11"/>
        <color theme="1"/>
        <rFont val="Arial Narrow"/>
        <family val="2"/>
      </rPr>
      <t>Auto 20213200146779 del 30/11/2021</t>
    </r>
    <r>
      <rPr>
        <sz val="11"/>
        <color theme="1"/>
        <rFont val="Arial Narrow"/>
        <family val="2"/>
      </rPr>
      <t xml:space="preserve">, por medio del cual se ordena el ARCHIVO DEFINITIVO del procedimiento agrario de Clarificación de la Propiedad, adelantado sobre el predio denominado LOTE 11 MANZANA 10, ubicado en el municipio de Juan de Acosta, departamento de Atlántico.
</t>
    </r>
    <r>
      <rPr>
        <b/>
        <sz val="11"/>
        <color theme="1"/>
        <rFont val="Arial Narrow"/>
        <family val="2"/>
      </rPr>
      <t>Auto 20213200176399 del 20/12/2021</t>
    </r>
    <r>
      <rPr>
        <sz val="11"/>
        <color theme="1"/>
        <rFont val="Arial Narrow"/>
        <family val="2"/>
      </rPr>
      <t xml:space="preserve">, Por medio del cual se ordena el ARCHIVO DEFINITIVO del procedimiento agrario de Clarificación de la propiedad, adelantado sobre el predio denominado LOTE 03 MANZANA 4A, ubicado en la jurisdicción del municipio de Juan de Acosta, departamento de Atlántico.
</t>
    </r>
    <r>
      <rPr>
        <b/>
        <sz val="11"/>
        <color theme="1"/>
        <rFont val="Arial Narrow"/>
        <family val="2"/>
      </rPr>
      <t>Auto 20213200176559 del 20/12/2021</t>
    </r>
    <r>
      <rPr>
        <sz val="11"/>
        <color theme="1"/>
        <rFont val="Arial Narrow"/>
        <family val="2"/>
      </rPr>
      <t xml:space="preserve">, Por medio del cual se ordena el ARCHIVO DEFINITIVO del procedimiento agrario de Clarificación de la propiedad, adelantado sobre el predio denominado LOTE 10 MANZANA R2, ubicado en la jurisdicción del municipio de Juan de Acosta, departamento de Atlántico.
</t>
    </r>
    <r>
      <rPr>
        <b/>
        <sz val="11"/>
        <color theme="1"/>
        <rFont val="Arial Narrow"/>
        <family val="2"/>
      </rPr>
      <t>Auto 20213200176529 del 20/12/2021</t>
    </r>
    <r>
      <rPr>
        <sz val="11"/>
        <color theme="1"/>
        <rFont val="Arial Narrow"/>
        <family val="2"/>
      </rPr>
      <t xml:space="preserve">, Por medio del cual se ordena el ARCHIVO DEFINITIVO del procedimiento agrario de Clarificación de la propiedad, adelantado sobre el predio denominado LOTE 13 MANZANA R2, ubicado en la jurisdicción del municipio de Juan de Acosta, departamento de Atlántico.
En atención a los avances de gestión y evidencias allegas, la acción de mejora presentó avances de gestión relacionados con 5 de los 6 autos de archivo.
</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</si>
  <si>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20/01/2022</t>
    </r>
    <r>
      <rPr>
        <sz val="11"/>
        <color theme="1"/>
        <rFont val="Arial Narrow"/>
        <family val="2"/>
      </rPr>
      <t>. La acción de mejora presentó cumplimiento, toda vez que,  se observó matriz  de casos verificados en  registro ante las ORIP, la cual relaciona 36 cados de los cuales 16 han surtido el registro ante la ORIP.</t>
    </r>
  </si>
  <si>
    <r>
      <rPr>
        <b/>
        <sz val="11"/>
        <color theme="1"/>
        <rFont val="Arial Narrow"/>
        <family val="2"/>
      </rPr>
      <t>18/01/2022.</t>
    </r>
    <r>
      <rPr>
        <sz val="11"/>
        <color theme="1"/>
        <rFont val="Arial Narrow"/>
        <family val="2"/>
      </rPr>
      <t xml:space="preserve">  La Subdirección de Procesos Agrarios y Gestión Jurídica indicó que, se adelantaron los oficios de comunicación y aviso de la Resolución No. 8667 del 25 de junio de 2021 “Por la cual se decide NO INICIAR LA SEGUNDA PARTE DE LA FASE ADMINISTRATIVA del Procedimiento Único del que trata el Decreto Ley 902 de 2017", adelantado sobre el predio denominado LOTE FINCA, identificado con Folio de Matrícula Inmobiliaria No. 146-42134, ubicado en el municipio de San Antero, departamento de Córdoba. Por Oficio 20213201638081 del 6 de diciembre de 2021 se solicita publicación en página web de dicha entidad y se destina hoy 29 de diciembre. Una vez se tenga la constancia de la publicación, se procederá a archivar y realizar el respectivo oficio remisorio del predio.  Se adelantaron oficios de comunicación y aviso de la Resolución No. 9158 del 30 de junio de 2021 “Por la cual se decide NO INICIAR LA SEGUNDA PARTE DE LA FASE ADMINISTRATIVA del Procedimiento Único del que trata el Decreto Ley 902 de 2017", adelantado sobre el predio denominado CARRERA 8 # 16A-93 URBANIZACION SAN BERNARDO UN LOTE Y LAS MEJORAS EN EL EXISTENTES, identificado con Folio de Matrícula Inmobiliaria No. 225-19725". Se adjunta la solicitud de publicación en página web de la Alcaldía respectiva por Oficio 20213201638221 del 6 de diciembre de 2021 y el formato de publicación, así como demás comunicaciones y notificaciones al ministerio público y al juzgado. No obstante, a la fecha no se tiene constancia de la publicación en la alcaldía, sin la cual no es posible adelantar el archivo y oficio remisorio del respectivo predio.  Por lo tanto, se da por cumplida la actividad dentro de los términos establecidos.
Por otra parte, a través de correo electrónico del 17/01/2022, se indicó que, hay dos alcaldías notificadas del proceso, por lo tanto en 2021 salieron 2 casos que representa el 100% de gestión de año.
En atención a los avances de gestión y evidencias allegadas, la acción de mejora presentó cumplimiento, toda vez que, se observaron memorando de notificación de los casos informados por la Subdirección y los cuales indicó corresponden al 100% para el periodo de ejecución de la acción.</t>
    </r>
  </si>
  <si>
    <r>
      <rPr>
        <b/>
        <sz val="11"/>
        <color theme="1"/>
        <rFont val="Arial Narrow"/>
        <family val="2"/>
      </rPr>
      <t xml:space="preserve">20/01/2022.  </t>
    </r>
    <r>
      <rPr>
        <sz val="11"/>
        <color theme="1"/>
        <rFont val="Arial Narrow"/>
        <family val="2"/>
      </rPr>
      <t xml:space="preserve">La Subdirección de Administración de Tierras de la Nación en el marco de la fase preliminar, allegó las siguientes actas pertenecientes a la mesa técnica operativa para el cumplimiento de la Sentencia T-488, a saber: Acta No. 16 del 25/03/2021  (reunión virtual, Acta No. 10 del 11/05/2021 (reunión virtual), ) y Acta No. 17 del 21/06/2021.
Frente a la información allegada se solicita se remitan los listados de asistencia electrónicos y/o en su defecto el acta suscrita por los participantes, así mismo, se recomienda analizar el consecutivo del Acta No. 16, dado que, no es consistente con las fechas de las actas restantes.
En atención a los avances de gestión y evidencias allegadas, la acción de mejora presentó incumpliendo, toda vez que, si bien se aportaron 3 de 4 actas, estas no están firmadas y no se allegaron listados de asistencia, para proceder a dar el avance físico a la actividad.
</t>
    </r>
    <r>
      <rPr>
        <b/>
        <sz val="11"/>
        <color theme="1"/>
        <rFont val="Arial Narrow"/>
        <family val="2"/>
      </rPr>
      <t xml:space="preserve">
07/01/2022.</t>
    </r>
    <r>
      <rPr>
        <sz val="11"/>
        <color theme="1"/>
        <rFont val="Arial Narrow"/>
        <family val="2"/>
      </rPr>
      <t xml:space="preserve">  La Subdirección de Administración de Tierras de la Nación indicó que, se adjunta evidencia del Decimo Noveno Informe - Mesa de Seguimiento T-488 / 2014 4ta sesión de Mesa Técnica.
Respecto a lo enunciado, se observó documento pdf de asistencia al Decimo Noveno Informe -Mesa de seguimiento -T 488-2014 del 13/12/2021.
En atención a los avances de gestión y evidencias allegadas, la acción de  mejora presento incumplimiento, toda vez que, con corte al III trimestres se allegó Acta No. 10 del 11/05/2021,  Acta No. 16 del 25/03/2021 y Acta No. 17 del 21/06/2021, no se suministraron los correspondientes listados de asistencias y/o actas firmadas para el caso que aplique.  Finalmente, no se allegó Acta de reunión realizada el 13/12/2021.</t>
    </r>
  </si>
  <si>
    <r>
      <rPr>
        <b/>
        <sz val="11"/>
        <color theme="1"/>
        <rFont val="Arial Narrow"/>
        <family val="2"/>
      </rPr>
      <t>05/01/2022.</t>
    </r>
    <r>
      <rPr>
        <sz val="11"/>
        <color theme="1"/>
        <rFont val="Arial Narrow"/>
        <family val="2"/>
      </rPr>
      <t xml:space="preserve"> La Subdirección de Administración de Tierras de la Nación indicó que, se reporta segundo informe semestral de cumplimiento con fecha de elaboración 1 de diciembre de 2021, mediante la cual se puede evidenciar las gestiones adelantadas tendientes a recuperar o regularizar los siguientes predios: Isla Arena se suscribió contrato de arrendamiento No. 1543 de 2021, Majayura suscribió contrato de arrendamiento No. 1579 de 2020, Isla Fama suscribió contrato de arrendamiento No. 2016 del 2021, Isla Tambito suscribió contrato de arrendamiento No. 1580 de 2020.   Sin embargo, aún está pendiente la suscripción del contrato de arrendamiento frente al predio Gran Edén pues si bien los ocupantes aportaron los documentos para el estudio de viabilidad para la celebración el contrato, estos solicitaron la reducción del área de arrendamiento, como quiera que el área de ocupación es inferior a la relacionada en el avalúo catastral emitido por el Instituto Geográfico Agustín Codazzi. Por lo tanto, se remitió oficio al IGAC, salida No. 20214301660311, con el fin de determinar el valor del metro cuadrado. Nos encontramos a la espera de la respuesta de la entidad competente.    
En cuanto a lo reportado, se observó documento "Segundo Informe de Cumplimiento Plan de Mejoramiento - 1 de diciembre de 2021", en el cual indica que, se ha dado inicio a la fase de suscripción de contratos bajo el régimen establecido en el Acuerdo 106 de 2019, generándose los siguientes avances respecto a los predios objeto de análisis del Estén de control, a saber:
</t>
    </r>
    <r>
      <rPr>
        <b/>
        <sz val="11"/>
        <color theme="1"/>
        <rFont val="Arial Narrow"/>
        <family val="2"/>
      </rPr>
      <t>Isla Arena</t>
    </r>
    <r>
      <rPr>
        <sz val="11"/>
        <color theme="1"/>
        <rFont val="Arial Narrow"/>
        <family val="2"/>
      </rPr>
      <t xml:space="preserve">, se suscribió contrato de arrendamiento No. 1543 el 21 de julio de 2021, con los ocupantes del predio la Sociedad Urbanismo Sostenible S.A.S, identificada con el Nit No. 900.550.356-0 representada legalmente por el señor Sergio Alberto de los Ríos Agudelo, identificado con cédula de ciudadanía No. 71.692.990. Actualmente se encuentra al día en sus obligaciones según informe de cartera con corte al 30 de septiembre de 2021.
</t>
    </r>
    <r>
      <rPr>
        <b/>
        <sz val="11"/>
        <color theme="1"/>
        <rFont val="Arial Narrow"/>
        <family val="2"/>
      </rPr>
      <t>Majayura</t>
    </r>
    <r>
      <rPr>
        <sz val="11"/>
        <color theme="1"/>
        <rFont val="Arial Narrow"/>
        <family val="2"/>
      </rPr>
      <t xml:space="preserve">, se suscribió contrato de arrendamiento el 28 de diciembre de 2020, y quedó
registrado bajo el número 1579 – 20, se encuentra en vigencia y el arrendatario se
encuentra al día en sus obligaciones contractuales.
</t>
    </r>
    <r>
      <rPr>
        <b/>
        <sz val="11"/>
        <color theme="1"/>
        <rFont val="Arial Narrow"/>
        <family val="2"/>
      </rPr>
      <t>Gran Edén</t>
    </r>
    <r>
      <rPr>
        <sz val="11"/>
        <color theme="1"/>
        <rFont val="Arial Narrow"/>
        <family val="2"/>
      </rPr>
      <t xml:space="preserve">, los ocupantes aportaron la documentación completa y actualizada para el estudio previo de los requisitos necesarios para la suscripción de contrato de arrendamiento.
</t>
    </r>
    <r>
      <rPr>
        <b/>
        <sz val="11"/>
        <color theme="1"/>
        <rFont val="Arial Narrow"/>
        <family val="2"/>
      </rPr>
      <t>Isla Fama</t>
    </r>
    <r>
      <rPr>
        <sz val="11"/>
        <color theme="1"/>
        <rFont val="Arial Narrow"/>
        <family val="2"/>
      </rPr>
      <t xml:space="preserve">, se suscribió contrato de arrendamiento No. 2016 el 25 de noviembre de 2021, con el señor Daniel Álvarez Mikey como heredero de la señora Fanny Elisa Mikey Orlansky, quien ostentaba la ocupación previa, y la señora Gloria de la Pava Giraldo, de acuerdo con la declaración juramentada presentada como antecedentes de ocupación.
</t>
    </r>
    <r>
      <rPr>
        <b/>
        <sz val="11"/>
        <color theme="1"/>
        <rFont val="Arial Narrow"/>
        <family val="2"/>
      </rPr>
      <t>Isla Tambito</t>
    </r>
    <r>
      <rPr>
        <sz val="11"/>
        <color theme="1"/>
        <rFont val="Arial Narrow"/>
        <family val="2"/>
      </rPr>
      <t>, Se suscribió contrato de arrendamiento el 28 de diciembre de 2020, y quedó registrado bajo el número 1580 – 20, se encuentra en vigencia y se encuentra al día en el pago de los cánones de arrendamiento.
En atención a los avances de gestión y evidencias allegadas, 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Se recomienda garantizar la suscripción del contrato Isla Fama.</t>
    </r>
  </si>
  <si>
    <r>
      <rPr>
        <b/>
        <sz val="11"/>
        <color theme="1"/>
        <rFont val="Arial Narrow"/>
        <family val="2"/>
      </rPr>
      <t xml:space="preserve">20/01/2022.  </t>
    </r>
    <r>
      <rPr>
        <sz val="11"/>
        <color theme="1"/>
        <rFont val="Arial Narrow"/>
        <family val="2"/>
      </rPr>
      <t>La Subdirección de Procesos Agrarios y Gestión Jurídica en fase preliminar indicó que, en este momento estarían incumplidas estas acciones específicas de trámite procesal ya que la resolución se encuentra en procesos de ejecutoria.  Si para el mes de enero no se interponen recursos es posible expedir la constancia ejecutoria de la resolución y enviar a registro. Posteriormente, se expide auto de archivo que se comunica y seguido se remitirá a SAT.  Frente a lo enunciado, la acción se mantiene en los términos inicialmente comunicados, para el próximo seguimiento se espera que de no haber más recursos de reposición, se allegue lo correspondiente a la unidad de medida de la acción.</t>
    </r>
    <r>
      <rPr>
        <b/>
        <sz val="11"/>
        <color theme="1"/>
        <rFont val="Arial Narrow"/>
        <family val="2"/>
      </rPr>
      <t xml:space="preserve">
17/01/2022. </t>
    </r>
    <r>
      <rPr>
        <sz val="11"/>
        <color theme="1"/>
        <rFont val="Arial Narrow"/>
        <family val="2"/>
      </rPr>
      <t xml:space="preserve"> La Subdirección de Procesos Agrarios y Gestión Jurídica indicó que, teniendo en cuenta que aún no esta ejecutoriada la resolución, no es posible remitir para registro la misma. El 20 de diciembre se publicó en página web de la Entidad. Una vez ejecutoriada se procederá a remitir el oficio de registro.
La acción de mejora presentó incumplimiento, toda vez que, no se observó oficio remisorio a la ORIP para solicitar registro.</t>
    </r>
  </si>
  <si>
    <r>
      <rPr>
        <b/>
        <sz val="11"/>
        <color theme="1"/>
        <rFont val="Arial Narrow"/>
        <family val="2"/>
      </rPr>
      <t xml:space="preserve">20/01/2022.  </t>
    </r>
    <r>
      <rPr>
        <sz val="11"/>
        <color theme="1"/>
        <rFont val="Arial Narrow"/>
        <family val="2"/>
      </rPr>
      <t>La Subdirección de Planeación Operativa en fase preliminar informó que se surtió el proceso de control en el Sistema Integrado de Gestión de la forma POSPR-F-023, versión 1 del 30/11/2021 y se encuentra disponible la  en la intranet.</t>
    </r>
    <r>
      <rPr>
        <b/>
        <sz val="11"/>
        <color theme="1"/>
        <rFont val="Arial Narrow"/>
        <family val="2"/>
      </rPr>
      <t xml:space="preserve">
14/01/2022. </t>
    </r>
    <r>
      <rPr>
        <sz val="11"/>
        <color theme="1"/>
        <rFont val="Arial Narrow"/>
        <family val="2"/>
      </rPr>
      <t xml:space="preserve"> La Subdirección de Planeación Operativa informó que, la forma POSPR-F-003 Plantilla Plan de Ordenamiento Social de la Propiedad Rural - Operativo fue actualizada,   incorporando en el numeral 2.1.9.3 Participación desde el enfoque diferencial  la caracterización de la situación de las mujeres y su relación con la propiedad en el territorio con base en la información secundaria disponible. Así mismo fue aprobado por el Director de Ordenamiento Social de la Propiedad Rural en calidad de Líder de Proceso y encuentra publicado en la Intranet de la Entidad.   Adicional, se cuenta con el documento POSPR-F-000 Plan de Ordenamiento Social de la Propiedad Rural - Consolidado,   incorporando en el numeral 3.2.1 la caracterización de la situación de las mujeres y su relación con la propiedad en el territorio que sea posible tener con información secundaria.  El documento fue ajustado conforme su retroalimentación y finalmente se encuentra en aprobación por parte del Director de la Direccion de Gestión del Ordenamiento de la Propiedad Rural. Se incorporó en este documento lo relacionado con el análisis y caracterización de mujeres, su relación con el territorio y la aplicación del enfoque diferencial en la implementación del POSPR.
Frente a lo enunciado, se observó la forma POSPR-F-003 PLAN DE ORDENAMIENTO SOCIAL DE LA PROPIEDAD RURAL - OPERATIVO, versión 5 del 09/06/2021, la cual se encuentra disponible en la intranet institucional en el enlace </t>
    </r>
    <r>
      <rPr>
        <sz val="11"/>
        <color rgb="FF0070C0"/>
        <rFont val="Arial Narrow"/>
        <family val="2"/>
      </rPr>
      <t xml:space="preserve">https://agenciadetierras.sharepoint.com/:w:/r/sites/antintranet/sistema-integrado-de-gestion/procesos-misionales/_layouts/15/Doc.aspx?sourcedoc=%7B77D71087-72E9-4112-B5B7-07CAF4112BFC%7D&amp;file=POSPR-F-003-Forma%20PLAN%20DE%20ORDENAMIENTO%20SOCIAL%20DE%20LA%20PROPIEDAD%20RURAL%20-%20OPERATIVO.docx&amp;action=default&amp;mobileredirect=true  . </t>
    </r>
    <r>
      <rPr>
        <sz val="11"/>
        <rFont val="Arial Narrow"/>
        <family val="2"/>
      </rPr>
      <t xml:space="preserve">Respecto a la plantilla para PLAN DE ORDENAMIENTO SOCIAL DE LA PROPIEDAD RURAL - OPERATIVO se allegó forma elaborada, así como, la forma INTI -F-007 del 01/12/2021 a través de la cual se esta tramitando la aprobación y publicación ante la Oficina de Planeación.
</t>
    </r>
    <r>
      <rPr>
        <sz val="11"/>
        <color theme="1"/>
        <rFont val="Arial Narrow"/>
        <family val="2"/>
      </rPr>
      <t xml:space="preserve">
En atención a los avances de gestión y evidencias allegadas, la acción de mejora presentó cumplimiento, toda vez que se observó la elaboración de las 2 planillas POSPR.
La Oficina de Control Interno, recomienda garantizar el control en el Sistema Integrado de Gestión de la forma elaborada, así como, su publicación.</t>
    </r>
  </si>
  <si>
    <r>
      <rPr>
        <b/>
        <sz val="11"/>
        <color theme="1"/>
        <rFont val="Arial Narrow"/>
        <family val="2"/>
      </rPr>
      <t xml:space="preserve">21/01/2021.  </t>
    </r>
    <r>
      <rPr>
        <sz val="11"/>
        <color theme="1"/>
        <rFont val="Arial Narrow"/>
        <family val="2"/>
      </rPr>
      <t>La Subdirección de Procesos Agrarios y Gestión Jurídica en fase preliminar indicó que, Es importante precisar que la acción específica era la verificación de decisiones finales para saber si se realizaron en debida forma. Y frente a esta labor, la SPAGJ entiende cumplida la acción toda vez que de la matriz identificada de 36  casos, se realizó una revisión TODOS ellos y se verificaron en las diferentes ORIP con el propósito de tener certeza que el registro se ajustara al debido proceso. De este ejercicio, pudimos evidenciar que 16 de los 36 casos tienen pendiente el registro para lo cual se adelantaron solicitudes de todos los casos que contaban con errores de registro y frente a los que no se obtuvo respuesta por parte de dichas oficinas, se adelantó reiteración por parte de esta Subdirección, así como por parte de la Dirección de Gestión Jurídica.  La acción llegaba hasta este diagnóstico (verificación) y no hasta la subsanación de los mismos. Actividad que viene adelantándose gracias al ejercicio previo. Por estos motivos, podemos decir que si hemos llevado a cabo la respectiva verificación de todos los casos y tenemos claro cuales están ajustados y cuales requieres corrección.  La SPAGJ viene gestionando estas correcciones, pero es importante tener en cuenta que son acciones que dependen también de terceros (SNR-ORIP).  Por la ANT, se identificaron los casos, se realizaron los oficios solicitando las correcciones, así como las respectivas reiteraciones y se le viene haciendo seguimiento a aquellos casos que no han tenido respuesta oportuna por las ORIP.  El Excel adjunto de la acción estaba filtrado con los 16 casos que se vienen tramitando para registro, pero si se quita el filtro pueden encontrar los 36 casos verificados. (la primera evidencia aportada)  Es preciso indicar que frente a la observación realizada por la OCI; y la observación realizada por la SPAGJ, y teniendo en cuenta la actividad: casos verificados en registro ante las ORIP y unidad de medida 31; el hallazgo AME-613 a corte 31 de diciembre del 2021, se encuentra ejecutado y no presenta incumplimiento. Se anexa nuevamente la respectiva evidencia. 
En atención a la aclaración realizada por la Subdirección respecto al propósito la acción, esta presentó cumplimiento, toda vez que,  se observó matriz  de casos verificados en  registro ante las ORIP, la cual relaciona 36 cados de los cuales 16 han surtido el registro ante la ORIP.</t>
    </r>
    <r>
      <rPr>
        <b/>
        <sz val="11"/>
        <color theme="1"/>
        <rFont val="Arial Narrow"/>
        <family val="2"/>
      </rPr>
      <t xml:space="preserve">
18/01/2022. </t>
    </r>
    <r>
      <rPr>
        <sz val="11"/>
        <color theme="1"/>
        <rFont val="Arial Narrow"/>
        <family val="2"/>
      </rPr>
      <t xml:space="preserve"> La Subdirección de Procesos Agrarios y Gestión Jurídica suministró archivo Excel "BASE DE CASOS CON DECISIÓN FINAL PENDIENTE ORIP CON CORTE A OCTUBRE DE 2021", la cual referencia inscripción en la ORIP de 16 de 36 casos.
En atención a los avances de gestión y evidencias allegadas, la acción de mejora presentó incumplimiento, toda vez que, que se observó, matriz de casos  verificados en  registro ante las ORIP, 16 de los 31 casos  verificados en  registro ante las ORIP.</t>
    </r>
  </si>
  <si>
    <r>
      <rPr>
        <b/>
        <sz val="11"/>
        <color theme="1"/>
        <rFont val="Arial Narrow"/>
        <family val="2"/>
      </rPr>
      <t xml:space="preserve">20/01/2022. </t>
    </r>
    <r>
      <rPr>
        <sz val="11"/>
        <color theme="1"/>
        <rFont val="Arial Narrow"/>
        <family val="2"/>
      </rPr>
      <t xml:space="preserve"> La Subdirección de Administración de Tierras de la Nación en el marco de la fase preliminar aportó 3 actos administrativos de procesos presentados ante el Consejo, a saber:
</t>
    </r>
    <r>
      <rPr>
        <b/>
        <sz val="11"/>
        <color theme="1"/>
        <rFont val="Arial Narrow"/>
        <family val="2"/>
      </rPr>
      <t>Acuerdo 189 del 26/10/202</t>
    </r>
    <r>
      <rPr>
        <sz val="11"/>
        <color theme="1"/>
        <rFont val="Arial Narrow"/>
        <family val="2"/>
      </rPr>
      <t xml:space="preserve">1, por la cual no se constituye, ni se delimita la Zona de Reserva Campesina de la región del Güejar - Cafre, pretendida en el municipio de Puerto Rico en el departamento del Meta.
</t>
    </r>
    <r>
      <rPr>
        <b/>
        <sz val="11"/>
        <color theme="1"/>
        <rFont val="Arial Narrow"/>
        <family val="2"/>
      </rPr>
      <t>Acuerdo 188 del 26/10/2021</t>
    </r>
    <r>
      <rPr>
        <sz val="11"/>
        <color theme="1"/>
        <rFont val="Arial Narrow"/>
        <family val="2"/>
      </rPr>
      <t>, por la cual no se constituye, ni se delimita la Zona de Reserva Campesina Sumapaz, pretendida por la localidad 20 de la ciudad de Bogotá D.C.</t>
    </r>
    <r>
      <rPr>
        <b/>
        <sz val="11"/>
        <color theme="1"/>
        <rFont val="Arial Narrow"/>
        <family val="2"/>
      </rPr>
      <t xml:space="preserve">
Acuerdo 187 del 26/10/2021, </t>
    </r>
    <r>
      <rPr>
        <sz val="11"/>
        <color theme="1"/>
        <rFont val="Arial Narrow"/>
        <family val="2"/>
      </rPr>
      <t>por la cual no se constituye, ni se delimita la Zona de Reserva Campesina Losada - Guayabero, pretendida entre los departamentos del Meta y Caquetá, cubriendo los municipios de Uribe y La Macarena - Meta.
En atención a los avances de gestión y evidencias aportadas, la acción de mejora presentó cumplimiento, toda vez que se observaron 3  Procesos ZRC adelantados y presentados al Consejo Directivo.</t>
    </r>
    <r>
      <rPr>
        <b/>
        <sz val="11"/>
        <color theme="1"/>
        <rFont val="Arial Narrow"/>
        <family val="2"/>
      </rPr>
      <t xml:space="preserve">
07/01/2022.  </t>
    </r>
    <r>
      <rPr>
        <sz val="11"/>
        <color theme="1"/>
        <rFont val="Arial Narrow"/>
        <family val="2"/>
      </rPr>
      <t>La Subdirección de Administración de Tierras de la Nación allegó el documento "Informe Ejecutivo Convenio de Cooperación Internacional No. 784-2018 firmados entre la Agencia Nacional de Tierras ANT y Oficina de las Naciones Unidas contra la droga y el delito UNODC", sin embargo, a través de este no es fue posible establecer los 3 Procesos adelantados y presentados al Consejo Directivo, a partir que surtió efecto la eventualidad de la acción inicial.
La acción de mejora presentó incumplimiento, toda vez que, no se observaron los 3 Procesos ZRC adelantados y presentados al Consejo Directivo.</t>
    </r>
  </si>
  <si>
    <r>
      <rPr>
        <b/>
        <sz val="11"/>
        <color theme="1"/>
        <rFont val="Arial Narrow"/>
        <family val="2"/>
      </rPr>
      <t xml:space="preserve">20/01/2022. </t>
    </r>
    <r>
      <rPr>
        <sz val="11"/>
        <color theme="1"/>
        <rFont val="Arial Narrow"/>
        <family val="2"/>
      </rPr>
      <t xml:space="preserve"> La Oficina Jurídica suministró acta individual del 29/11/2021, del proceso ejecutivo adelanto al señor Fernando Isaza Gutiérrez, así mismo, se allegó ,
En atención a los avances de gestión y evidencias allegadas, la acción de mejora presentó cumplimiento, toda vez que, se observó Acta de presentación de la demanda.</t>
    </r>
  </si>
  <si>
    <r>
      <rPr>
        <b/>
        <sz val="11"/>
        <color theme="1"/>
        <rFont val="Arial Narrow"/>
        <family val="2"/>
      </rPr>
      <t>20/01/2022.</t>
    </r>
    <r>
      <rPr>
        <sz val="11"/>
        <color theme="1"/>
        <rFont val="Arial Narrow"/>
        <family val="2"/>
      </rPr>
      <t xml:space="preserve">  La Oficina Jurídica allegó memorando 20221030007653 del 19/01/2022 a través del cual solicitó a la Subdirección de Talento Humano la programación de la socialización del Manual de Cobro Coactivo.
En atención a los avances de gestión y evidencias allegadas, la acción de mejora presentó incumplimiento, dado que, no se observó Acta de participación a la socialización.</t>
    </r>
  </si>
  <si>
    <r>
      <rPr>
        <b/>
        <sz val="11"/>
        <color theme="1"/>
        <rFont val="Arial Narrow"/>
        <family val="2"/>
      </rPr>
      <t>20/01/2022.</t>
    </r>
    <r>
      <rPr>
        <sz val="11"/>
        <color theme="1"/>
        <rFont val="Arial Narrow"/>
        <family val="2"/>
      </rPr>
      <t xml:space="preserve">  La Oficina Jurídica allegó memorandos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</si>
  <si>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Narrow"/>
        <family val="2"/>
      </rPr>
      <t>20/01/2022.</t>
    </r>
    <r>
      <rPr>
        <sz val="11"/>
        <color theme="1"/>
        <rFont val="Arial Narrow"/>
        <family val="2"/>
      </rPr>
      <t xml:space="preserve">  La Oficina Jurídica allegó memorando 20221030007673 y 20221030007663 del 19/01/2022  a través de los cuales se invita a la Subdirección Administrativa y Financiera y Subdirección de Administración de Tierras de la Nación a la mesa de trabajo sobre los componentes que configuran el titulo ejecutivo según lo establecido en el Estatuto Tributario y en el Manual de Cobro Coactivo de la entidad, la cual tendrá lugar el 16/02/2022 a las 10am.
En atención a los avances de gestión y evidencias allegadas, la acción de mejora presentó incumplimiento, dado que, no se observó Acta de conclusiones y compromisos adquiridos en la mesa de trabajo, estableciendo responsables en cada actividad.</t>
    </r>
  </si>
  <si>
    <r>
      <rPr>
        <b/>
        <sz val="11"/>
        <color theme="1"/>
        <rFont val="Arial Narrow"/>
        <family val="2"/>
      </rPr>
      <t xml:space="preserve">20/01/2022. </t>
    </r>
    <r>
      <rPr>
        <sz val="11"/>
        <color theme="1"/>
        <rFont val="Arial Narrow"/>
        <family val="2"/>
      </rPr>
      <t xml:space="preserve">La Oficina Jurídica informó que, se reporta al grupo de representación el predio el Picadero, en el cual procede la acción de reparación directa dado que el predio no ha sido reintegrado a la ANT, y presenta 240 días de mora.
La acción de mejora presentó incumplimiento, dado que, no se allegaron evidencias de la verificación adelantada por parte de la OJ a fin de determinar cuáles son los predios que se encuentran ocupados (sin titulo ejecutivo), y que presentan mora de más de 90 días y el correspondiente reporte al grupo de representación judicial para iniciar las acciones judiciales descritas en la acción de mejora.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</si>
  <si>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</si>
  <si>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</si>
  <si>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</si>
  <si>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</si>
  <si>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</si>
  <si>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</si>
  <si>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 xml:space="preserve">05/01/2022.    </t>
    </r>
    <r>
      <rPr>
        <sz val="11"/>
        <color theme="1"/>
        <rFont val="Arial Narrow"/>
        <family val="2"/>
      </rPr>
      <t xml:space="preserve">La acción de mejora presentó cumplimiento, toda vez que, se observó la elaboración de 2 informes de las gestiones adelantadas para la recuperación o suscribir el contrato de arrendamiento que regularice la ocupación, de los predios baldíos ubicados en las islas, denominados -Isla Arena, Majayura, Gran Edén, Isla Fama, Tambito. </t>
    </r>
  </si>
  <si>
    <r>
      <rPr>
        <b/>
        <sz val="11"/>
        <color theme="1"/>
        <rFont val="Arial Narrow"/>
        <family val="2"/>
      </rPr>
      <t>20/01/2022.</t>
    </r>
    <r>
      <rPr>
        <sz val="11"/>
        <color theme="1"/>
        <rFont val="Arial Narrow"/>
        <family val="2"/>
      </rPr>
      <t xml:space="preserve">  La acción de mejora se encuentra en términos, para el periodo evaluado reportó avances de gestión documentados, relacionados con la generación de 82 comunicaciones en los casos d, El Paraíso, La Asamblea, La Cabaña, Las Vegas del encanto, Maracaná, Sin nombre - Martha Sánchez 1, Sin nombre - Martha Sánchez 2 y Vida tranquila.</t>
    </r>
  </si>
  <si>
    <r>
      <rPr>
        <b/>
        <sz val="11"/>
        <color theme="1"/>
        <rFont val="Arial Narrow"/>
        <family val="2"/>
      </rPr>
      <t xml:space="preserve">20/01/2022.  </t>
    </r>
    <r>
      <rPr>
        <sz val="11"/>
        <color theme="1"/>
        <rFont val="Arial Narrow"/>
        <family val="2"/>
      </rPr>
      <t>En atención a los avances de gestión y evidencias aportadas, la acción de mejora presentó cumplimiento, toda vez que se observaron 3  Procesos ZRC adelantados y presentados al Consejo Directivo.</t>
    </r>
  </si>
  <si>
    <r>
      <rPr>
        <b/>
        <sz val="11"/>
        <color theme="1"/>
        <rFont val="Arial Narrow"/>
        <family val="2"/>
      </rPr>
      <t xml:space="preserve">20/01/2022.  </t>
    </r>
    <r>
      <rPr>
        <sz val="11"/>
        <color theme="1"/>
        <rFont val="Arial Narrow"/>
        <family val="2"/>
      </rPr>
      <t>En atención a los avances de gestión y evidencias allegadas, la acción de mejora presentó incumplimiento, dado que, no se observó Acta de participación a la socialización.</t>
    </r>
  </si>
  <si>
    <r>
      <rPr>
        <b/>
        <sz val="11"/>
        <color theme="1"/>
        <rFont val="Arial Narrow"/>
        <family val="2"/>
      </rPr>
      <t>20/01/2022.</t>
    </r>
    <r>
      <rPr>
        <sz val="11"/>
        <color theme="1"/>
        <rFont val="Arial Narrow"/>
        <family val="2"/>
      </rPr>
      <t xml:space="preserve"> En atención a los avances de gestión y evidencias allegadas, la acción de mejora presentó incumplimiento, dado que, no se observó Acta de participación a la socialización.</t>
    </r>
  </si>
  <si>
    <r>
      <rPr>
        <b/>
        <sz val="11"/>
        <color theme="1"/>
        <rFont val="Arial Narrow"/>
        <family val="2"/>
      </rPr>
      <t>21/01/2022.</t>
    </r>
    <r>
      <rPr>
        <sz val="11"/>
        <color theme="1"/>
        <rFont val="Arial Narrow"/>
        <family val="2"/>
      </rPr>
      <t xml:space="preserve">  La acción de mejora se encuentra en términos, su finalización está programada para el 15/12/2022, para el periodo evaluado no reportó avances de gestión.</t>
    </r>
  </si>
  <si>
    <r>
      <rPr>
        <b/>
        <sz val="11"/>
        <color theme="1"/>
        <rFont val="Arial Narrow"/>
        <family val="2"/>
      </rPr>
      <t xml:space="preserve">21/01/2021.  </t>
    </r>
    <r>
      <rPr>
        <sz val="11"/>
        <color theme="1"/>
        <rFont val="Arial Narrow"/>
        <family val="2"/>
      </rPr>
      <t xml:space="preserve">La Oficina de Planeación en fase preliminar indicó que, con relación a la acción AME-593 "Revisión del Macro-Proceso de Comunicación y Gestión con Grupos de Interés”, se confirma que los dos documentos definidos  como cantidad son: 
1.	Caracterización en PDF del proceso COMUNICACIÓN Y GESTIÓN CON GRUPOS DE INTERÉS versión 2, concertada. 
2.	Acta No. 01 del 18/05/2021 (Anexo listado de asistencia en Excel)
En atención a la aclaración allegada, la acción de mejora presentó incumplimiento, dado que observó 2 documentos como producto de la revisión y ajusta de los temas de Gestión de Planes e Instrumentos de Cooperación Internacional e Interinstitucional en el Macro-Proceso de Comunicación y Gestión con Grupos de Interés. </t>
    </r>
    <r>
      <rPr>
        <b/>
        <sz val="11"/>
        <color theme="1"/>
        <rFont val="Arial Narrow"/>
        <family val="2"/>
      </rPr>
      <t xml:space="preserve">
18/01/2022.  </t>
    </r>
    <r>
      <rPr>
        <sz val="11"/>
        <color theme="1"/>
        <rFont val="Arial Narrow"/>
        <family val="2"/>
      </rPr>
      <t xml:space="preserve">La Oficina de Planeación mediante correo electrónico del 12/01/2022 indico que, durante el segundo semestre de 2021 se adelantó la revisión y actualización de las caracterizaciones de los 16 Macro Procesos identificados en el Mapa de Procesos de la ANT. En mesas técnicas realizadas entre la Oficina de Planeación y los profesionales designados de cada dependencia, se fueron presentando y discutiendo propuestas, que para el caso del Macro proceso COMUNICACIÓN Y GESTIÓN CON GRUPOS DE INTERÉS - COGGI, se encuentran en el archivo Excel adjunto. La propuesta concertada, pre aprobada por la Oficina de Planeación y lista para aprobación final de la Alta Dirección, se adjunta en archivo PDF. 
Respecto a lo enunciado, se observó documento PDG COGGI-Caracterización COMUNICACIÓN Y GESTIÓN CON GRUPOS DE INTERÉS en proceso de aprobación de la Alta Dirección.
En atención a los avances de gestión y evidencias aportadas, la acción de mejora presentó incumplimiento, dado que observó 1 de los 2 documentos, a saber, propuesta de actualización del Macro-Proceso de Comunicación y Gestión con Grupos de Interés.
</t>
    </r>
    <r>
      <rPr>
        <b/>
        <sz val="11"/>
        <color theme="1"/>
        <rFont val="Arial Narrow"/>
        <family val="2"/>
      </rPr>
      <t xml:space="preserve">
11/01/2021. </t>
    </r>
    <r>
      <rPr>
        <sz val="11"/>
        <color theme="1"/>
        <rFont val="Arial Narrow"/>
        <family val="2"/>
      </rPr>
      <t xml:space="preserve"> La Oficina de Planeación informó que, durante el segundo semestre de 2021 y en el marco de la revisión y ajuste del Mapa de Procesos de la entidad, se finalizó la revisión  y ajuste de la Caracterización del proceso Estratégico COGGI COMUNICACIÓN Y GESTIÓN CON GRUPIS DE INTERES.  Las propuestas de caracterizaciones de Macro procesos se someterán a aprobación de la Dirección General. (Se adjunta propuesta de caracterización revisada y modificada.
Frente a lo enunciado, la evaluación de la acción de mejora se realizó a partir del archivo en formato Excel suministrado mediante correo electrónico del 31/12/2021, toda vez que, el enlace de share point referenciado en los avances de gestión, no permite el acceso a la información.
Enunciado lo anterior, se observó archivo en formato Excel, el cual en la "hoja 1" relaciona caracterización del proceso COMUNICACIÓN Y GESTIÓN CON GRUPOS DE INTERÉS, la cual incluye la actividad DIRECCIONAMIENTO  DE LA COOPERACIÓN INTERNACIONAL E INTERINSTITUCIONAL.  Así mismo, el archivo contiene la hoja "Secretaría General", en la cual se propone que  la actividad de  GESTIÓN DE PLANES E INSTRUMENTOS DE COOPERACIÓN INTERNACIONAL E INTERINSTITUCIONAL, se encuentre alineada con el proceso de direccionamiento estratégico debido a que a partir de esta no se dan elementos de comunicación sino estrategias de cooperación internacional.
Respecto a las evidencias allegadas, no fue posible establecer cual es la versión final del borrador para visto bueno de la Dirección General. Ahora bien, es preciso indicar que, la unidad de medida establecida para la presente actividad son 2 documentos.
La Oficina de Control Interno presentó inconvenientes para la evaluación de la acción, toda vez que, las evidencias aportadas no permiten establecer con claridad el cumplimiento de la acción según su planificación.</t>
    </r>
  </si>
  <si>
    <r>
      <rPr>
        <b/>
        <sz val="11"/>
        <color theme="1"/>
        <rFont val="Arial Narrow"/>
        <family val="2"/>
      </rPr>
      <t xml:space="preserve">21/01/2022.  </t>
    </r>
    <r>
      <rPr>
        <sz val="11"/>
        <color theme="1"/>
        <rFont val="Arial Narrow"/>
        <family val="2"/>
      </rPr>
      <t>La Oficina de Jurídica en la fase preliminar indicó que, esta no es responsable de ejecutar la actividad correspondiente al hallazgo de código AME-648, dado que en la mesa técnica realizada con la Oficina de Control Interno los días 4 y 5 de octubre de 2021, se aclaró: 
1.       El proceso de incumplimiento contractual es realizado por el Grupo Interno de Gestión Contractual. 
2.        La acción de mejora de “Modificar y/o actualizar el procedimiento de Gestión Financiera GEFIN -009, que incluya los controles de seguimiento, para su adecuado cumplimiento” se encuentra a cargo de la Subdirección de Administración de Tierras de la Nación, tal como se evidencia en los códigos de acción de mejora No AME-636, AME-640, AME-647, AME-660, AME-665. 
Por las razones anteriormente expuestas, se solicita respetuosamente se corrija la matriz en el hallazgo No 6 código AME-648. Es oportuno informar que la oficina jurídica a participado en las primeras reuniones programadas por Subdirección en cumplimiento del plan de mejoramiento, y como apoyo para la ejecución de la actividad AME-648. 
Por consiguiente, la oficina jurídica tiene a su cargo 6 acciones de mejora no 7 como se relaciona en el correo que antecede. 
Frente a lo enunciado, se confirma que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En con concordancia con lo anterior, la acción se mantiene en los términos comunicados en preliminar.</t>
    </r>
    <r>
      <rPr>
        <b/>
        <sz val="11"/>
        <color theme="1"/>
        <rFont val="Arial Narrow"/>
        <family val="2"/>
      </rPr>
      <t xml:space="preserve">
20/01/2022.</t>
    </r>
    <r>
      <rPr>
        <sz val="11"/>
        <color theme="1"/>
        <rFont val="Arial Narrow"/>
        <family val="2"/>
      </rPr>
      <t xml:space="preserve">  La Oficina de Control Interno consultó el plan de mejoramiento allegado por la dependencia interlocutora de la auditoría mediante correo electrónico del 08/10/2021, observándose que, la responsabilidad se encuentra en cabeza de la Oficina Jurídica, para llevar a cabo el ajuste requerido, es necesario que la nueva dependencia responsable de ejecución de la acción allegue memorando solicitando el correspondiente ajuste.  Las gestiones enunciadas deben ser adelantas por las dependencias en convergen en la acción.
La acción de mejora se encuentra en términos, su finalización está programada para el 15/12/2022, para el periodo evaluado no reportó avances de gestión.</t>
    </r>
  </si>
  <si>
    <r>
      <rPr>
        <b/>
        <sz val="11"/>
        <color theme="1"/>
        <rFont val="Arial Narrow"/>
        <family val="2"/>
      </rPr>
      <t xml:space="preserve">21/01/2022.  </t>
    </r>
    <r>
      <rPr>
        <sz val="11"/>
        <color theme="1"/>
        <rFont val="Arial Narrow"/>
        <family val="2"/>
      </rPr>
      <t xml:space="preserve">La Subdirección Administrativa y Financiera en fase preliminar indicó que, se han enviado las listas de asistencia a las reuniones de seguimiento a la desagregación, registro y ejecución de las subcuentas del fondo de tierras, por lo tanto, no acoge el incumplimiento reportado, teniendo en cuenta que la unidad de medida ha contado con las evidencias correspondientes para cada seguimiento y que en atención a las recomendaciones realizadas por su oficina, presenta la tabla dinámica compartida en la presentación con los enlaces correspondientes. 
Frente a lo enunciado, la Oficina de Control Interno realizó un análisis de los resultados obtenidos en la vigencia 2021, observando lo siguiente:
</t>
    </r>
    <r>
      <rPr>
        <b/>
        <sz val="11"/>
        <color theme="1"/>
        <rFont val="Arial Narrow"/>
        <family val="2"/>
      </rPr>
      <t>1. Con corte al I Semestre 2021</t>
    </r>
    <r>
      <rPr>
        <sz val="11"/>
        <color theme="1"/>
        <rFont val="Arial Narrow"/>
        <family val="2"/>
      </rPr>
      <t xml:space="preserve">, se dio un avance físico de la acción, a partir de las evidencias aportadas de la reunión del 23/04/2021.
</t>
    </r>
    <r>
      <rPr>
        <b/>
        <sz val="11"/>
        <color theme="1"/>
        <rFont val="Arial Narrow"/>
        <family val="2"/>
      </rPr>
      <t>2. Con corte al III Trimestre 2021</t>
    </r>
    <r>
      <rPr>
        <sz val="11"/>
        <color theme="1"/>
        <rFont val="Arial Narrow"/>
        <family val="2"/>
      </rPr>
      <t xml:space="preserve">, se observó lista de asistencia electrónica del 13/07/2021 de Reunión de seguimiento a la ejecución presupuesta ANT-2021, así mismo, se allegaron memorias relacionadas con el seguimiento a las reservas presupuestales 2020 con corte al 30/06/2021 y cuentas pendientes a mayo del 2021. Sin embargo, los soportes allegados no permitieron evidenciar que en dicha reunión se realizó seguimiento a la desagregación, registro y ejecución de las subcuentas del fondo de tierras, por tanto no se dio avance físico a la acción.  No obstante en periodo preliminar la Secretaría General mediante correo electrónico del 13/10/2021 indicó que, adicional a las mesas de trabajo de seguimiento a la ejecución presupuestal de la SAF, las cuales han sido reportadas en los seguimientos del Plan de Mejoramiento, la Secretaría General ha generado espacios con la Subdirección de Administración de Tierras de la Nación, con el fin de conocer el detalle financiero y el manejo administrativo del Fondo de Tierras, en el vídeo adjunto a esta comunicación se puede evidenciar la presentación de las subcuentas del fondo, los manejos e ingresos por donación. Por otro lado, la Subdirección Administrativa y Financiera y la Subdirección de Administración de Tierras de la Nación realizan mensualmente la conciliación financiera del fondo de tierras, por lo tanto, consideramos que existe comunicación en doble vía para conocer e identificar los ingresos, egresos y administración del fondo.  Frente a lo enunciado no se pudo acceder a la grabación de la reunión en cuestión, por tanto, se dio avance físico a la acción.
</t>
    </r>
    <r>
      <rPr>
        <b/>
        <sz val="11"/>
        <color theme="1"/>
        <rFont val="Arial Narrow"/>
        <family val="2"/>
      </rPr>
      <t>3. Corte IV Trimestre 2021</t>
    </r>
    <r>
      <rPr>
        <sz val="11"/>
        <color theme="1"/>
        <rFont val="Arial Narrow"/>
        <family val="2"/>
      </rPr>
      <t>, se observó lista de asistencia a reunión del 13/10/2021 y herramienta de análisis de ejecución la cual referencia el estado de la ejecución presupuestal pasiva de las unidades relacionadas con el Fondo de Tierras.
A partir de las observaciones allegadas y el análisis descrito, se solicitó vía telefónica al enlace de PM de la Secretaría General, a fin se que se allegara soportes relacionas con la lista de asistencia y memorias de la reunión virtual reportada en el periodo de observaciones del III Trimestre del 2021, documentos que fueron suministrado mediante correo electrónico del 21/01/2022, así: Listado de asistencia del 02/09/20021 con personal de Acceso a Tierras e infográfica utilizada.
En atención a lo expuesto anteriormente, la acción de mejora presentó cumplimiento, toda vez que, se observaron 3 reuniones de seguimiento a la desagregación, registro y ejecución de las subcuentas del fondo de tierras.</t>
    </r>
    <r>
      <rPr>
        <b/>
        <sz val="11"/>
        <color theme="1"/>
        <rFont val="Arial Narrow"/>
        <family val="2"/>
      </rPr>
      <t xml:space="preserve">
12/01/2022.  </t>
    </r>
    <r>
      <rPr>
        <sz val="11"/>
        <color theme="1"/>
        <rFont val="Arial Narrow"/>
        <family val="2"/>
      </rPr>
      <t xml:space="preserve">La Subdirección Administrativa y Financiera indicó que, el pasado 13 de Octubre se realizó la reunión de seguimiento a la ejecución presupuestal de la Entidad, donde se incluyó la ejecución de las subcuentas del fondo de tierras. Se adjunta como evidencia el listado de asistencia y el archivo en Excel utilizado para realizar el seguimiento y presentación del estado presupuestal de las subcuentas del fondo de tierras en la ANT. 
En cuanto a lo enunciado, se observó lista de asistencia a reunión del 13/10/2021 y herramienta de análisis de ejecución la cual referencia el estado de la ejecución presupuestal pasiva de las unidades relacionadas con el Fondo de Tierras.
En atención a los avances de gestión y evidencias suministradas, la acción presentó incumplimiento, dado que se evidenciaron 2 de las 3 reuniones trimestrales de seguimiento a la desagregación, registro y ejecución de las subcuentas del fondo de tierras.
Se sugiere incluir temas relacionados con la distribución de los ingresos. </t>
    </r>
  </si>
  <si>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</si>
  <si>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</si>
  <si>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21/01/2022.  </t>
    </r>
    <r>
      <rPr>
        <sz val="11"/>
        <color theme="1"/>
        <rFont val="Arial Narrow"/>
        <family val="2"/>
      </rPr>
      <t xml:space="preserve"> En atención a los avances de gestión y evidencias allegadas, la acción de mejora presentó cumplimiento, toda vez que, se observaron capacitaciones a los líderes de UGT, servicio al ciudadanos y colaboradores de la Unidad Coordinadora de Genero.</t>
    </r>
  </si>
  <si>
    <r>
      <rPr>
        <b/>
        <sz val="11"/>
        <color theme="1"/>
        <rFont val="Arial Narrow"/>
        <family val="2"/>
      </rPr>
      <t xml:space="preserve">21/01/2022.  </t>
    </r>
    <r>
      <rPr>
        <sz val="11"/>
        <color theme="1"/>
        <rFont val="Arial Narrow"/>
        <family val="2"/>
      </rPr>
      <t>La Dirección de Acceso a Tierras mediante correo electrónico del 21/01/2022 allegó GENFI-F-019 del 20/01/2022, Convenio Interadministrativo Electrónico 1498 de 2020 del periodo diciembre 2021. 
En atención a las evidencias aportadas, la acción de mejora presentó incumplimiento, toda vez que, se observaron los 8 formato GEFIN-F-019 implementados.  Se recomienda, realizar la implementación del formato en aquellos Convenios objeto de análisis de estar vigentes.</t>
    </r>
    <r>
      <rPr>
        <b/>
        <sz val="11"/>
        <color theme="1"/>
        <rFont val="Arial Narrow"/>
        <family val="2"/>
      </rPr>
      <t xml:space="preserve">
07/01/2022.</t>
    </r>
    <r>
      <rPr>
        <sz val="11"/>
        <color theme="1"/>
        <rFont val="Arial Narrow"/>
        <family val="2"/>
      </rPr>
      <t xml:space="preserve">  La Dirección de Acceso a Tierras allegó los siguientes documentos:
GENFI-019 DEL 21/10/2021, Convenio 784/2018 periodo septiembre.
GENFI-019 DEL 23/11/2021, Convenio de Asociación COFESCO-ANT1056 del periodo junio - octubre 2021.
GENFI-019 DEL 29/11/2021, Convenio de Asociación CORPROGRESO-ANT1097 del periodo abril-julio 2021.
GENFI-019 DEL 11/11/2021, Convenio de Asociación 1254/2020 del periodo abril 2021.
GENFI-019 DEL 25/11/2021, Convenio Interadministrativo Electrónico 1261/2021 del periodo agosto 2021.
GENFI-019 DEL 28/07/2021, Convenio Cooperación técnica y económica entre la oficina de las Naciones Unidas contra la Droga y el Delito - UNODC y la Agencia Nacional de Tierras - ANT - UNODC 1303/2019 del periodo abril-junio 2021.
GENFI-019 DEL 10/12/2021, Convenio 1552 del 2020 del periodo de agosto.
En atención a los avances de gestión y evidencias allegadas, la acción de mejora presentó incumplimiento, toda vez que, se observaron 7 de los 8 formato GEFIN-F-019 implementados.  Se recomienda, realizar la implementación del formato en aquellos Convenios objeto de análisis de estar vigentes.
</t>
    </r>
  </si>
  <si>
    <r>
      <rPr>
        <b/>
        <sz val="11"/>
        <color theme="1"/>
        <rFont val="Arial Narrow"/>
        <family val="2"/>
      </rPr>
      <t xml:space="preserve">21/01/2021.  </t>
    </r>
    <r>
      <rPr>
        <sz val="11"/>
        <color theme="1"/>
        <rFont val="Arial Narrow"/>
        <family val="2"/>
      </rPr>
      <t xml:space="preserve">La Dirección General en fase preliminar aportó los siguientes documentos:
Listado de asistencia del 28/10/2021 perteneciente al Acta No. 01 del 28/10/2021
Acta No. 1 del 15/03/2021 Encuentro de líderes de la unidades de gestión territorial 2021
Así mismo, indicó que, la Unidad Coordinadora de Genero está conformada por las siguientes direcciones y subdirecciones Dirección de Asuntos Étnicos, Dirección de Gestión de Ordenamiento Social de la Propiedad Rural, Dirección General - Mesa Unidad Coordinadora de Genero, Oficina de Planeación, Subdirección de acceso a Tierras por Demanda y Descongestión, Subdirección de Planeación Operativa, Subdirección de Seguridad Jurídica de Tierras y Subdirección de sistemas de Información de Tierras, así como, informó que la capacitación a dichas dependencias se realizó el 09/12/2021.
En atención a los avances de gestión y evidencias allegadas, la acción de mejora presentó cumplimiento, toda vez que, se observaron capacitaciones a los líderes de UGT, servicio al ciudadanos y colaboradores de la Unidad Coordinadora de Genero.
</t>
    </r>
    <r>
      <rPr>
        <b/>
        <sz val="11"/>
        <color theme="1"/>
        <rFont val="Arial Narrow"/>
        <family val="2"/>
      </rPr>
      <t xml:space="preserve">
20/01/2022.</t>
    </r>
    <r>
      <rPr>
        <sz val="11"/>
        <color theme="1"/>
        <rFont val="Arial Narrow"/>
        <family val="2"/>
      </rPr>
      <t xml:space="preserve">  La Dirección General - Mesa Unidad Coordinadora de Genero suministró los siguientes documentos:
</t>
    </r>
    <r>
      <rPr>
        <b/>
        <sz val="11"/>
        <color theme="1"/>
        <rFont val="Arial Narrow"/>
        <family val="2"/>
      </rPr>
      <t xml:space="preserve">Acta No. 02 del 09/12/2021 </t>
    </r>
    <r>
      <rPr>
        <sz val="11"/>
        <color theme="1"/>
        <rFont val="Arial Narrow"/>
        <family val="2"/>
      </rPr>
      <t xml:space="preserve">Fortalecimiento segundo bloqueo: Atención Diferencial y Acciones Afirmativas dirigido a contratistas y funcionarios de la Dirección General, así como, de Dialogo Social y Subdirección de Planeación Operativa.
</t>
    </r>
    <r>
      <rPr>
        <b/>
        <sz val="11"/>
        <color theme="1"/>
        <rFont val="Arial Narrow"/>
        <family val="2"/>
      </rPr>
      <t>Relatoría No. 1 del 17/07/2021</t>
    </r>
    <r>
      <rPr>
        <sz val="11"/>
        <color theme="1"/>
        <rFont val="Arial Narrow"/>
        <family val="2"/>
      </rPr>
      <t xml:space="preserve"> Jornada de Fortalecimiento interno: “Diversidades sexuales y de género”
</t>
    </r>
    <r>
      <rPr>
        <b/>
        <sz val="11"/>
        <color theme="1"/>
        <rFont val="Arial Narrow"/>
        <family val="2"/>
      </rPr>
      <t>Acta No. 01 del 19/06/2021</t>
    </r>
    <r>
      <rPr>
        <sz val="11"/>
        <color theme="1"/>
        <rFont val="Arial Narrow"/>
        <family val="2"/>
      </rPr>
      <t xml:space="preserve"> Curso de mujer rural y equidad de género.
</t>
    </r>
    <r>
      <rPr>
        <b/>
        <sz val="11"/>
        <color theme="1"/>
        <rFont val="Arial Narrow"/>
        <family val="2"/>
      </rPr>
      <t xml:space="preserve">Acta No. 01 del 28/10/2021 </t>
    </r>
    <r>
      <rPr>
        <sz val="11"/>
        <color theme="1"/>
        <rFont val="Arial Narrow"/>
        <family val="2"/>
      </rPr>
      <t xml:space="preserve">Capacita citación enfoque diferencial, mujer rural y étnica dirigida a Servicio al Ciudadano, PATs y Dialogo Social.
Respecto a las evidencias aportadas, la Oficina de Control Interno entablo contacto telefónico con el enlace Lorena Guerra el pasado 11/01/2022 y 20/01/2022, donde se indicó que las capacitaciones de mujer rural son abordadas a través de una infografía y esquema predeterminado,  donde inicialmente se hace una introducción de la Agencia y posteriormente se desarrolla el concepto de enfoque de genero y mujer rural, sujetos de  acceso a tierra y formalización, FISO y RESO y  criterios para asignar puntos.   Respecto a lo anterior, se aportó infografía.  Finalmente, se indicó que de la Unidad Coordinadora de Genero hacen parte colaboradores de DAÉ, DOSP, DG, OP, SATDD,  SPO, SSJT, SSIT.
En concordancia con lo anterior, se observó lo siguiente:
</t>
    </r>
    <r>
      <rPr>
        <b/>
        <sz val="11"/>
        <color theme="1"/>
        <rFont val="Arial Narrow"/>
        <family val="2"/>
      </rPr>
      <t>Acta No. 02 del 09/12/2021</t>
    </r>
    <r>
      <rPr>
        <sz val="11"/>
        <color theme="1"/>
        <rFont val="Arial Narrow"/>
        <family val="2"/>
      </rPr>
      <t xml:space="preserve">, registra participación de contratistas y funcionarios de la Dirección General, así como, de Dialogo Social y Subdirección de Planeación Operativa; en el punto 3, ítem tercero enuncia lo concerniente a la calificación y puntajes a mujeres rurales.
</t>
    </r>
    <r>
      <rPr>
        <b/>
        <sz val="11"/>
        <color theme="1"/>
        <rFont val="Arial Narrow"/>
        <family val="2"/>
      </rPr>
      <t>Relatoría No. 1 del 17/07/2021</t>
    </r>
    <r>
      <rPr>
        <sz val="11"/>
        <color theme="1"/>
        <rFont val="Arial Narrow"/>
        <family val="2"/>
      </rPr>
      <t xml:space="preserve">, en reunión telefónica del 20/01/2022 con Lorena Guerra se determinó que esta no presenta relación con lo planificado en la acción de mejora. 
</t>
    </r>
    <r>
      <rPr>
        <b/>
        <sz val="11"/>
        <color theme="1"/>
        <rFont val="Arial Narrow"/>
        <family val="2"/>
      </rPr>
      <t>Acta No. 01 del 19/06/2021</t>
    </r>
    <r>
      <rPr>
        <sz val="11"/>
        <color theme="1"/>
        <rFont val="Arial Narrow"/>
        <family val="2"/>
      </rPr>
      <t xml:space="preserve">,  actividad realizada en el marco de la reinducción a servicio al ciudadano, la cual fue realizada con la infografía y esquema descrito en el párrafo anterior.
</t>
    </r>
    <r>
      <rPr>
        <b/>
        <sz val="11"/>
        <color theme="1"/>
        <rFont val="Arial Narrow"/>
        <family val="2"/>
      </rPr>
      <t>Acta No. 01 del 28/10/2021</t>
    </r>
    <r>
      <rPr>
        <sz val="11"/>
        <color theme="1"/>
        <rFont val="Arial Narrow"/>
        <family val="2"/>
      </rPr>
      <t xml:space="preserve">, actividad dirigida a colaboradores de servicio al ciudadano, en atención a la infografía allegada, se trataron temas relacionados con la calificación y asignación de puntaje para las mujeres.
Descrito lo anterior y a  fin de evaluar la acción de mejora de acuerdo a su planificación, solicitamos amablemente se remitan las siguientes evidencias:
1. Registro electrónico de asistencia generado en Teams de actividad del 28/10/2021 o en su defecto, captura de pantallas donde se pueda evidenciar la asistencia de personal de servicio al ciudadano.
2. Acta y/o listado asistencia u otro soporte que permita evidenciar la capacitación adelantada a los Lideres de las UGTs.
3.  Acta y/o listado asistencia u otro soporte que permita evidenciar la capacitación adelantada a los integrantes de la Unidad Coordinadora de Mujer Rural.
Lo anterior,  debe ser remitido a más tardar el viernes 21 de enero antes de medio día, dado que, para este día, se tiene planificado la transmisión a la Contraloría General de la República.
</t>
    </r>
  </si>
  <si>
    <r>
      <rPr>
        <b/>
        <sz val="11"/>
        <color theme="1"/>
        <rFont val="Arial Narrow"/>
        <family val="2"/>
      </rPr>
      <t xml:space="preserve">21/01/2022.  </t>
    </r>
    <r>
      <rPr>
        <sz val="11"/>
        <color theme="1"/>
        <rFont val="Arial Narrow"/>
        <family val="2"/>
      </rPr>
      <t>En atención a los avances de gestión y evidencias suministradas, la acción de mejora presentó cumplimiento, toda vez que, se observaron 3 reuniones de seguimiento a la desagregación, registro y ejecución de las subcuentas del fondo de tierras.</t>
    </r>
  </si>
  <si>
    <r>
      <t xml:space="preserve">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así mismo,  solicitó se ajuste la fecha de finalización a 30/12/2022, toda vez que, surtió aprobación eventualidad presentada al CICCI.  Frente a lo enunciado, la Oficina verificó la información allegada en la fecha indicada observando que en efecto las evidencias habían sido suministradas, por tanto, procedió a su validación.  Igualmente, ajustó la fecha de cierre, dado que la registrada obedecía a un error involuntario al momento de ingresar las eventualidades aprobadas por el CICCI a la matriz de seguimiento.
La acción de mejora se encuentra en términos, su finalización esta programada para el 30/12/2022, para el periodo evaluado reportó avances de gestión documentados, relacionados con 6 resoluciones finales, así, Resolución No. 25813 de 30 de noviembre de 2021,  proceso agrario de Clarificación del predio LA FLORESTA, Resolución No. 25588 de 30 de noviembre de 2021, proceso agrario de Clarificación del predio ZOILA ESTHER, Resolución No. 25815 de 30 de noviembre de 2021, proceso agrario de Clarificación del predio SAN QUINTIN, Resolución No. 25647 de 30 de noviembre de 2021, proceso agrario de Clarificación del predio CABO SAN JUAN y Resolución No. 31884 de 29 de diciembre de 2021, proceso agrario de Clarificación del predio MARTHA SANCHEZ HERNANDEZ N° 2.
6. Resolución No. 31981 de 30 de diciembre de 2021, mediante la cual se resuelve el proceso agrario de Clarificación adelantado sobre el predio MARTHA SANCHEZ HERNANDEZ N° 1
</t>
    </r>
    <r>
      <rPr>
        <b/>
        <sz val="11"/>
        <color theme="1"/>
        <rFont val="Arial Narrow"/>
        <family val="2"/>
      </rPr>
      <t xml:space="preserve">
17/01/2022.  </t>
    </r>
    <r>
      <rPr>
        <sz val="11"/>
        <color theme="1"/>
        <rFont val="Arial Narrow"/>
        <family val="2"/>
      </rPr>
      <t xml:space="preserve">La Subdirección de Seguridad Jurídica de Tierras informó que, en el periodo objeto de evaluación se expidieron 6  Resoluciones que finalizaron procesos agrarios de clarificación de la propiedad:
1. Resolución No. 25813 de 30 de noviembre de 2021, mediante la cual se resuelve el proceso agrario de Clarificación adelantado sobre el predio LA FLORESTA, ubicado en el municipio de San Juan del Cesar - Guajira.
2. Resolución No. 25588 de 30 de noviembre de 2021, mediante la cual se resuelve el proceso agrario de Clarificación adelantado sobre el predio ZOILA ESTHER, ubicado en el municipio de Santa Marta - Magdalena.
3. Resolución No. 25815 de 30 de noviembre de 2021, mediante la cual se resuelve el proceso agrario de Clarificación adelantado sobre el predio SAN QUINTIN, ubicado en el municipio de Santa Marta - Magdalena.
4. Resolución No. 25647 de 30 de noviembre de 2021, mediante la cual se resuelve el proceso agrario de Clarificación adelantado sobre el predio CABO SAN JUAN, ubicado en el municipio de Santa Marta - Magdalena.
5. Resolución No. 31884 de 29 de diciembre de 2021, mediante la cual se resuelve el proceso agrario de Clarificación adelantado sobre el predio MARTHA SANCHEZ HERNANDEZ N° 2, ubicado en el municipio de Santa Marta - Magdalena.
6. Resolución No. 31981 de 30 de diciembre de 2021, mediante la cual se resuelve el proceso agrario de Clarificación adelantado sobre el predio MARTHA SANCHEZ HERNANDEZ N° 1, ubicado en el municipio de Santa Marta - Magdalena.
La acción de mejora presentó incumplimiento, toda vez que, con corte al presente seguimiento se observaron 6 de los  20 Resoluciones que finalicen procesos agrarios de clarificación y recuperación de baldíos.  No obstante, para el periodo evaluado se reportó avances de gestión, sin embargo, no se suministraron los soportes de los 6 actos administrativos.
</t>
    </r>
    <r>
      <rPr>
        <b/>
        <sz val="11"/>
        <color theme="1"/>
        <rFont val="Arial Narrow"/>
        <family val="2"/>
      </rPr>
      <t xml:space="preserve">
29/11/2021.  </t>
    </r>
    <r>
      <rPr>
        <sz val="11"/>
        <color theme="1"/>
        <rFont val="Arial Narrow"/>
        <family val="2"/>
      </rPr>
      <t>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</si>
  <si>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21/01/2022.  </t>
    </r>
    <r>
      <rPr>
        <sz val="11"/>
        <color theme="1"/>
        <rFont val="Arial Narrow"/>
        <family val="2"/>
      </rPr>
      <t>La Dirección de Asuntos Étnicos en fase preliminar indicó que, se considera cumplida esta acción de mejora, toda vez que el procedimiento ACCTI-P-023 (Constitución) describe como tarea #19 a cargo de la SUBDAE para atender las observaciones del Ministerio del Interior, realizando mesas técnicas con cada una de las personas responsables de la tarea sobre la cual el citado Ministerio está solicitando aclaración y donde se asumen compromisos y se ejecuta la actividad necesaria para atender los requerimientos. De ser necesario se le da un alcance al ESEJTT para remitir nuevamente el expediente (subsanando la observación) con el fin de dar continuidad al proceso.
En atención a la observación allegadas, la acción de mejora presentó cumplimiento, toda vez que el procedimiento ACCTI-P-023 prevé en su actividad No. 19 los lineamientos y tiempos para subsanar las observaciones del Ministerio del Interior.</t>
    </r>
    <r>
      <rPr>
        <b/>
        <sz val="11"/>
        <color theme="1"/>
        <rFont val="Arial Narrow"/>
        <family val="2"/>
      </rPr>
      <t xml:space="preserve">
19/01/2022. </t>
    </r>
    <r>
      <rPr>
        <sz val="11"/>
        <color theme="1"/>
        <rFont val="Arial Narrow"/>
        <family val="2"/>
      </rPr>
      <t xml:space="preserve">  La Dirección de Asuntos Étnicos suministró el documento ACCTI-P-023 CONSTITUCIÓN DE RESGUARDOS INDÍGENAS, versión 1 del 28/12/2021, el cual establece en su Actividad No. 18 los lineamientos para remitir el expediente al Ministerio del interior, sin embargo, no se prevé las acciones a realizar y sus tiempos, para aquellos casos que la Agencia trámite las aclaraciones solicitadas por el Ministerio del Interior para dar su concepto previo.  Lo enunciado, hace parte de lo observado por el Ente de control.
En atención a lo enunciado, la acción de mejora presentó incumplimiento, dado que, si bien se observó el fortalecimiento del procedimiento para la Constitución de Resguardos Indígenas en cuanto el envío del expediente al Ministerio, no se prevé las acciones para el trámite las aclaraciones solicitadas por dicha Entidad para dar concepto previo.</t>
    </r>
  </si>
  <si>
    <r>
      <rPr>
        <b/>
        <sz val="11"/>
        <color theme="1"/>
        <rFont val="Arial Narrow"/>
        <family val="2"/>
      </rPr>
      <t xml:space="preserve">21/01/2022. </t>
    </r>
    <r>
      <rPr>
        <sz val="11"/>
        <color theme="1"/>
        <rFont val="Arial Narrow"/>
        <family val="2"/>
      </rPr>
      <t>En atención a la observación allegadas, la acción de mejora presentó cumplimiento, toda vez que el procedimiento ACCTI-P-023 prevé en su actividad No. 19 los lineamientos y tiempos para subsanar las observaciones del Ministerio del Interior.</t>
    </r>
  </si>
  <si>
    <r>
      <rPr>
        <b/>
        <sz val="11"/>
        <color theme="1"/>
        <rFont val="Arial Narrow"/>
        <family val="2"/>
      </rPr>
      <t xml:space="preserve">21/01/2022.  </t>
    </r>
    <r>
      <rPr>
        <sz val="11"/>
        <color theme="1"/>
        <rFont val="Arial Narrow"/>
        <family val="2"/>
      </rPr>
      <t>En atención a los avances de gestión y evidencias allegadas, la acción de mejora presentó cumplimiento, toda vez que se observó la prueba piloto de la herramienta de regionalización en la ejecución de los recursos del proyecto de inversión de Comunidades Indígenas.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</si>
  <si>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t>
    </r>
  </si>
  <si>
    <r>
      <rPr>
        <b/>
        <sz val="11"/>
        <color theme="1"/>
        <rFont val="Arial Narrow"/>
        <family val="2"/>
      </rPr>
      <t xml:space="preserve">21/01/2022.  </t>
    </r>
    <r>
      <rPr>
        <sz val="11"/>
        <color theme="1"/>
        <rFont val="Arial Narrow"/>
        <family val="2"/>
      </rPr>
      <t xml:space="preserve">En la fase preliminar la Oficina de Planeación mediante correo electrónico del 21/01/2021allegó  aprobación del documento DEST-I-002 CRITERIOS PARA LA PRIORIZACIÓN DE LOS PROCEDIMIENTOS DEL PLAN DE ATENCIÓN Y METAS DE LOS PROYECTOS DE INVERSIÓN DE LA DIRECCIÓN ASUNTOS ÉTNICOS, versión 2 del 21/01/2022. 
En atención a lo enunciado, la acción de mejora presento cumplimiento, toda vez que, se observó la actualización del instructivo de criterios para la priorización de los procedimientos del plan de atención y metas de los proyectos de inversión de la DAE.
</t>
    </r>
    <r>
      <rPr>
        <b/>
        <sz val="11"/>
        <color theme="1"/>
        <rFont val="Arial Narrow"/>
        <family val="2"/>
      </rPr>
      <t xml:space="preserve">
19/01/2022. </t>
    </r>
    <r>
      <rPr>
        <sz val="11"/>
        <color theme="1"/>
        <rFont val="Arial Narrow"/>
        <family val="2"/>
      </rPr>
      <t xml:space="preserve">Se solicita fortalecer las evidencias aportadas, allegando la forma de solicitud de actualización a la Oficina de Planeación, junto al correo electrónico, el cual debe contener tanto la forma enunciada, como el documento a actualizar. </t>
    </r>
  </si>
  <si>
    <r>
      <rPr>
        <b/>
        <sz val="11"/>
        <color theme="1"/>
        <rFont val="Arial Narrow"/>
        <family val="2"/>
      </rPr>
      <t xml:space="preserve">21/01/2022. </t>
    </r>
    <r>
      <rPr>
        <sz val="11"/>
        <color theme="1"/>
        <rFont val="Arial Narrow"/>
        <family val="2"/>
      </rPr>
      <t>la acción de mejora presento cumplimiento, toda vez que, se observó la actualización del instructivo de criterios para la priorización de los procedimientos del plan de atención y metas de los proyectos de inversión de la DAE.</t>
    </r>
  </si>
  <si>
    <r>
      <rPr>
        <b/>
        <sz val="11"/>
        <color theme="1"/>
        <rFont val="Arial Narrow"/>
        <family val="2"/>
      </rPr>
      <t xml:space="preserve">21/01/2022. </t>
    </r>
    <r>
      <rPr>
        <sz val="11"/>
        <color theme="1"/>
        <rFont val="Arial Narrow"/>
        <family val="2"/>
      </rPr>
      <t xml:space="preserve"> La acción de mejora presentó cumplimiento, toda vez que, se allegó el acta de liquidación, compromiso adquirido en solicitud de eventualidad de la acción</t>
    </r>
  </si>
  <si>
    <r>
      <rPr>
        <b/>
        <sz val="11"/>
        <color theme="1"/>
        <rFont val="Arial Narrow"/>
        <family val="2"/>
      </rPr>
      <t xml:space="preserve">21/01/2022. </t>
    </r>
    <r>
      <rPr>
        <sz val="11"/>
        <color theme="1"/>
        <rFont val="Arial Narrow"/>
        <family val="2"/>
      </rPr>
      <t xml:space="preserve"> La Dirección de Asuntos Étnicos en fase preliminar aportó Acta de liquidación del Convenios de Asociación 912 de 2018, la cual indica que, el Asociado cumplió – en medio de circunstancias excepcionalísimas– el objeto del Convenio de Asociación N.º 912 de 2018 en un 87.4% a nivel de las obligaciones asumidas y en un 86% de ejecución financiera.
En atención a las evidencias aportadas, la acción de mejora presentó cumplimiento, toda vez que, se allegó el acta de liquidación, compromiso adquirido en solicitud de eventualidad de la acción.</t>
    </r>
    <r>
      <rPr>
        <b/>
        <sz val="11"/>
        <color theme="1"/>
        <rFont val="Arial Narrow"/>
        <family val="2"/>
      </rPr>
      <t xml:space="preserve">
19/01/2022.</t>
    </r>
    <r>
      <rPr>
        <sz val="11"/>
        <color theme="1"/>
        <rFont val="Arial Narrow"/>
        <family val="2"/>
      </rPr>
      <t xml:space="preserve">  La Dirección de Asuntos Étnicos indicó que, se están realizando ajustes al informe final y actas de liquidación, sugeridos por el contratista para la consecución de las firmas.
Frente a lo enunciado, es preciso indicar que,  la justificación de la eventualidad aprobada el 30/06/2021 fue orientada a la liquidación del Convenio, el cual finalizó el 30/03/2021, lo anterior,  con el fin de revisar el cumplimiento del objeto y verificar que se atendieran las anotaciones realizadas por la CGR. 
En concordancia con lo anterior, la acción de mejora presentó incumplimiento, dado que no se allegaron evidencias que den cuenta de los términos en los cuales se liquidó el Convenio. Se recomienda adelantar las acciones tendientes a la ejecución de la actividad, toda vez que, esta viene ejecutándose desde 22/07/2019 y presentó ampliación de plazo de ejecución el pasado 30/06/2021 mediante eventualidad aprobada por el CICCI.</t>
    </r>
  </si>
  <si>
    <r>
      <rPr>
        <b/>
        <sz val="11"/>
        <color theme="1"/>
        <rFont val="Arial Narrow"/>
        <family val="2"/>
      </rPr>
      <t xml:space="preserve">21/01/2022.  </t>
    </r>
    <r>
      <rPr>
        <sz val="11"/>
        <color theme="1"/>
        <rFont val="Arial Narrow"/>
        <family val="2"/>
      </rPr>
      <t xml:space="preserve">La Subdirección de Seguridad Jurídica de Tierras en la fase preliminar indicó que, de 2 de las acciones de mejora se tienen las siguientes observaciones:
</t>
    </r>
    <r>
      <rPr>
        <b/>
        <sz val="11"/>
        <color theme="1"/>
        <rFont val="Arial Narrow"/>
        <family val="2"/>
      </rPr>
      <t>Acciones AME-530 y AME 531</t>
    </r>
    <r>
      <rPr>
        <sz val="11"/>
        <color theme="1"/>
        <rFont val="Arial Narrow"/>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hayo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Narrow"/>
        <family val="2"/>
      </rPr>
      <t xml:space="preserve">
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la generación de 82 comunicaciones en los casos de El Paraíso, La Asamblea, La Cabaña, Las Vegas del encanto, Maracaná, Sin nombre - Martha Sánchez 1, Sin nombre - Martha Sánchez 2 y Vida tranquila.
</t>
    </r>
    <r>
      <rPr>
        <b/>
        <sz val="11"/>
        <color theme="1"/>
        <rFont val="Arial Narrow"/>
        <family val="2"/>
      </rPr>
      <t xml:space="preserve">7/01/2022.  </t>
    </r>
    <r>
      <rPr>
        <sz val="11"/>
        <color theme="1"/>
        <rFont val="Arial Narrow"/>
        <family val="2"/>
      </rPr>
      <t xml:space="preserve">La Subdirección de Seguridad Jurídica de Tierras informó que, en el periodo objeto de evaluación, se realizaron 49 de solicitudes y reiteraciones, los cuales se relacionan por predio, a continuación: 
</t>
    </r>
    <r>
      <rPr>
        <b/>
        <sz val="11"/>
        <color theme="1"/>
        <rFont val="Arial Narrow"/>
        <family val="2"/>
      </rPr>
      <t>• Las Vegas del Encanto</t>
    </r>
    <r>
      <rPr>
        <sz val="11"/>
        <color theme="1"/>
        <rFont val="Arial Narrow"/>
        <family val="2"/>
      </rPr>
      <t xml:space="preserve"> (15 solicitudes): Octubre: 20213101283381, 20213101329301, 20213101329261, 20213101329141, 20213101329281, 20213101444271, 20213101443401 y 20213101326771. Noviembre: 20213101478031, 20213101611101, 20213101611591 y 20213101611441. Diciembre: 20213101692041, 20213101691931 y 20213101692121.
</t>
    </r>
    <r>
      <rPr>
        <b/>
        <sz val="11"/>
        <color theme="1"/>
        <rFont val="Arial Narrow"/>
        <family val="2"/>
      </rPr>
      <t xml:space="preserve">• Maracaná: </t>
    </r>
    <r>
      <rPr>
        <sz val="11"/>
        <color theme="1"/>
        <rFont val="Arial Narrow"/>
        <family val="2"/>
      </rPr>
      <t xml:space="preserve">(15 solicitudes): Octubre: 20213101329691, 20213101329671, 20213101329701, 20213101329551, 20213101444641, 20213101444501, 20213101444721 y 20213101444781. Noviembre: 20213101611621, 20213101611661, 20213101611751 y 20213101611521.  Diciembre: 20213101693161, 20213101693211 y 20213101692311.
</t>
    </r>
    <r>
      <rPr>
        <b/>
        <sz val="11"/>
        <color theme="1"/>
        <rFont val="Arial Narrow"/>
        <family val="2"/>
      </rPr>
      <t xml:space="preserve">• Paraíso: </t>
    </r>
    <r>
      <rPr>
        <sz val="11"/>
        <color theme="1"/>
        <rFont val="Arial Narrow"/>
        <family val="2"/>
      </rPr>
      <t xml:space="preserve">(3 solicitudes): Octubre: 20213101280391, 20213101329811 y 20213101444861.
</t>
    </r>
    <r>
      <rPr>
        <b/>
        <sz val="11"/>
        <color theme="1"/>
        <rFont val="Arial Narrow"/>
        <family val="2"/>
      </rPr>
      <t xml:space="preserve">• Sin Nombre - Marta Sanchez Hernandez No. 1: </t>
    </r>
    <r>
      <rPr>
        <sz val="11"/>
        <color theme="1"/>
        <rFont val="Arial Narrow"/>
        <family val="2"/>
      </rPr>
      <t xml:space="preserve">(3 solicitudes) Octubre: 20213101329021. Noviembre: 20213101520451. Diciembre: 20213101640431.
</t>
    </r>
    <r>
      <rPr>
        <b/>
        <sz val="11"/>
        <color theme="1"/>
        <rFont val="Arial Narrow"/>
        <family val="2"/>
      </rPr>
      <t>• Sin Nombre - Marta Sanchez Hernandez No. 2:</t>
    </r>
    <r>
      <rPr>
        <sz val="11"/>
        <color theme="1"/>
        <rFont val="Arial Narrow"/>
        <family val="2"/>
      </rPr>
      <t xml:space="preserve"> (3 solicitudes) Octubre: 20213101329041. Noviembre: 20213101520411. Diciembre: 20213101640381.
</t>
    </r>
    <r>
      <rPr>
        <b/>
        <sz val="11"/>
        <color theme="1"/>
        <rFont val="Arial Narrow"/>
        <family val="2"/>
      </rPr>
      <t xml:space="preserve">• La Cabaña: </t>
    </r>
    <r>
      <rPr>
        <sz val="11"/>
        <color theme="1"/>
        <rFont val="Arial Narrow"/>
        <family val="2"/>
      </rPr>
      <t xml:space="preserve">(4 solicitudes) Octubre: 20213101329101 y 20213101328891. Noviembre: 20213101520541. Diciembre: 20213101656051.
• </t>
    </r>
    <r>
      <rPr>
        <b/>
        <sz val="11"/>
        <color theme="1"/>
        <rFont val="Arial Narrow"/>
        <family val="2"/>
      </rPr>
      <t xml:space="preserve">La Asamblea: </t>
    </r>
    <r>
      <rPr>
        <sz val="11"/>
        <color theme="1"/>
        <rFont val="Arial Narrow"/>
        <family val="2"/>
      </rPr>
      <t xml:space="preserve">(2 solicitudes) Octubre: 20213101328911. Diciembre: 20213101656301
• </t>
    </r>
    <r>
      <rPr>
        <b/>
        <sz val="11"/>
        <color theme="1"/>
        <rFont val="Arial Narrow"/>
        <family val="2"/>
      </rPr>
      <t xml:space="preserve">Vida Tranquila: </t>
    </r>
    <r>
      <rPr>
        <sz val="11"/>
        <color theme="1"/>
        <rFont val="Arial Narrow"/>
        <family val="2"/>
      </rPr>
      <t>(4 solicitudes): Octubre: 20213101328961. Noviembre: 20213101520581.  Diciembre: 20213101692051 y 20213101656401.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</si>
  <si>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21/01/2022.  </t>
    </r>
    <r>
      <rPr>
        <sz val="11"/>
        <color theme="1"/>
        <rFont val="Arial Narrow"/>
        <family val="2"/>
      </rPr>
      <t xml:space="preserve">La Subdirección de Seguridad Jurídica de Tierras en la fase preliminar indicó que, de 2 de las acciones de mejora se tienen las siguientes observaciones:
</t>
    </r>
    <r>
      <rPr>
        <b/>
        <sz val="11"/>
        <color theme="1"/>
        <rFont val="Arial Narrow"/>
        <family val="2"/>
      </rPr>
      <t>Acciones AME-530 y AME 531</t>
    </r>
    <r>
      <rPr>
        <sz val="11"/>
        <color theme="1"/>
        <rFont val="Arial Narrow"/>
        <family val="2"/>
      </rPr>
      <t xml:space="preserve">
Al no encontrarse definida en dichas acciones la unidad de medida para determinar un 100%, se considera que la misma no tiene una cantidad específica de actuaciones por valorar, razón por la que se realiza conforme a su necesidad, es decir, cada vez que se requiera para la atención de los casos priorizados.  Por tal motivo, se considera que el porcentaje de cumplimiento, debe estar en 100% (puesto que es indeterminable). No obstante, como la ejecución de la misma se programa (conforme a la eventualidad) hasta el 30 de diciembre de 2022, las actuaciones se seguirán realizando cada vez que sea necesario.
Frente a lo enunciado, la Oficina de Control Interno hayo procedente la observación, dando un avance físico del 100% para el periodo evaluado. No obstante, este no debe entenderse como el cumplimiento de la acción, toda vez que, esta se evalúa en un periodo de tiempo determinado, por una cantidad no especifica de actuaciones.
</t>
    </r>
    <r>
      <rPr>
        <b/>
        <sz val="11"/>
        <color theme="1"/>
        <rFont val="Arial Narrow"/>
        <family val="2"/>
      </rPr>
      <t xml:space="preserve">
21/01/2022.  </t>
    </r>
    <r>
      <rPr>
        <sz val="11"/>
        <color theme="1"/>
        <rFont val="Arial Narrow"/>
        <family val="2"/>
      </rPr>
      <t xml:space="preserve">La Subdirección de Seguridad Jurídica de Tierras en la fase preliminar indicó que, a través de correo electrónico del 30/12/2021 fueron suministradas la evidencias correspondientes.  Frente a lo enunciado, la Oficina verificó la información allegada en la fecha indicada observando que en efecto las evidencias habían sido suministradas, por tanto, procedió a su validación.
La acción de mejora se encuentra en términos, su finalización esta programada para el 30/12/2022, para el periodo evaluado reportó avances de gestión documentados, relacionados con 3 Autos de cierre de la etapa probatoria, a saber, Auto No. 20213100103539 de 28 de octubre de 2021 proceso de Recuperación de baldíos predio SANTA ROSA, Auto No. 20213100179059 de 21 de diciembre de 2021 proceso de Clarificación del predio Sin nombre - MARTHA SANCHEZ HERNANDEZ N° 1 y  Auto No. 20213100178929 de 21 de diciembre de 2021 proceso de Clarificación del predio Sin nombre - MARTHA SANCHEZ HERNANDEZ N° 2.
</t>
    </r>
    <r>
      <rPr>
        <b/>
        <sz val="11"/>
        <color theme="1"/>
        <rFont val="Arial Narrow"/>
        <family val="2"/>
      </rPr>
      <t xml:space="preserve">
17/01/2022.  </t>
    </r>
    <r>
      <rPr>
        <sz val="11"/>
        <color theme="1"/>
        <rFont val="Arial Narrow"/>
        <family val="2"/>
      </rPr>
      <t xml:space="preserve">La Subdirección de Seguridad Jurídica de Tierras informó que, en el periodo objeto de evaluación se expidieron 3 autos de cierre de etapa probatoria: 
</t>
    </r>
    <r>
      <rPr>
        <b/>
        <sz val="11"/>
        <color theme="1"/>
        <rFont val="Arial Narrow"/>
        <family val="2"/>
      </rPr>
      <t>1. Auto No. 20213100103539 de 28 de octubre de 2021</t>
    </r>
    <r>
      <rPr>
        <sz val="11"/>
        <color theme="1"/>
        <rFont val="Arial Narrow"/>
        <family val="2"/>
      </rPr>
      <t xml:space="preserve">, mediante el cual se cierra la Etapa Probatoria del proceso de Recuperación de baldíos indebidamente ocupados adelantado sobre el predio SANTA ROSA, ubicado en el municipio de Santa Marta, Magdalena.
</t>
    </r>
    <r>
      <rPr>
        <b/>
        <sz val="11"/>
        <color theme="1"/>
        <rFont val="Arial Narrow"/>
        <family val="2"/>
      </rPr>
      <t>2. Auto No. 20213100179059 de 21 de diciembre de 2021</t>
    </r>
    <r>
      <rPr>
        <sz val="11"/>
        <color theme="1"/>
        <rFont val="Arial Narrow"/>
        <family val="2"/>
      </rPr>
      <t xml:space="preserve">, mediante el cual se cierra la Etapa Probatoria del proceso de Clarificación adelantado sobre el predio Sin nombre - MARTHA SANCHEZ HERNANDEZ N° 1, ubicado en el municipio de Puerto Libertador, Córdoba.
</t>
    </r>
    <r>
      <rPr>
        <b/>
        <sz val="11"/>
        <color theme="1"/>
        <rFont val="Arial Narrow"/>
        <family val="2"/>
      </rPr>
      <t>3- Auto No. 20213100178929 de 21 de diciembre de 2021</t>
    </r>
    <r>
      <rPr>
        <sz val="11"/>
        <color theme="1"/>
        <rFont val="Arial Narrow"/>
        <family val="2"/>
      </rPr>
      <t>, mediante el cual se cierra la Etapa Probatoria del proceso de Clarificación adelantado sobre el predio Sin nombre - MARTHA SANCHEZ HERNANDEZ N° 2, ubicado en el municipio de Puerto Libertador, Córdoba.
La acción de mejora se encuentra en términos, su finalización esta programada para el 30/12/2022, para el periodo evaluado reportó avances de gestión, sin embargo, dado que no se suministraron los soportes, no fue posible establecer el avance físico de la acción.</t>
    </r>
    <r>
      <rPr>
        <b/>
        <sz val="11"/>
        <color theme="1"/>
        <rFont val="Arial Narrow"/>
        <family val="2"/>
      </rPr>
      <t xml:space="preserve">
29/11/2021. </t>
    </r>
    <r>
      <rPr>
        <sz val="11"/>
        <color theme="1"/>
        <rFont val="Arial Narrow"/>
        <family val="2"/>
      </rPr>
      <t xml:space="preserve"> La Dirección de Gestión Jurídica de Tierras mediante memorando  20213000363743 del 05/11/2021, con alcance bajo memorandos 20213000370223 del 10/11/2021, 20213000399863 del 25/11/2021 y correo electrónico del 26/11/2021, allegó solicitud de eventualidad de la acción de mejora,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</si>
  <si>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21/01/2021.  </t>
    </r>
    <r>
      <rPr>
        <sz val="11"/>
        <color theme="1"/>
        <rFont val="Arial Narrow"/>
        <family val="2"/>
      </rPr>
      <t>La Dirección de Asuntos Étnicos en fase preliminar indicó que,</t>
    </r>
    <r>
      <rPr>
        <b/>
        <sz val="11"/>
        <color theme="1"/>
        <rFont val="Arial Narrow"/>
        <family val="2"/>
      </rPr>
      <t xml:space="preserve"> </t>
    </r>
    <r>
      <rPr>
        <sz val="11"/>
        <color theme="1"/>
        <rFont val="Arial Narrow"/>
        <family val="2"/>
      </rPr>
      <t>por tratarse de una actividad que hacen parte de las funciones misionales de la Subdirección de Asuntos Étnicos, se solicita cambiar el responsable de la actividad y para el cumplimiento de esta acción quede como responsable la Subdirección de Asuntos Étnicos.
Inicialmente es importante tener en cuenta que la presente acción es producto de la eventualidad aprobada por el CICCI el pasado 30/06/2021 para las acciones de mejora AME-375 y AME-376, las cuales de acuerdo al correo allegado el 28/01/2020 para suscripción del plan de  mejoramiento, estaban bajo la responsabilidad de ejecución de la Subdirección y Dirección de Asuntos Étnicos, ahora, se sugiere que la responsabilidad de la acción este de acuerdo a las funciones y competencias de las dependencias, para este caso, se debería establecer cual de las 2 dependencias ejecuta el procedimiento de las formas subsidiarias a la notificación personal, señaladas en el CPACA y la forma en que se opera en el momento de ejecutar en el procedimiento, a fin que la actualización del documento este acorde a sus necesidades.  Finalmente, para llevar a cabo el ajuste solicitado, es necesario que la dependencia definida como responsable de ejecución de la acción según sus funciones y competencias, allegue memorando a la Oficina de Control Interno solicitando el correspondiente cambio. Las gestiones enunciadas deben ser adelantas por las dependencias en convergen en la acción.
En concordancia con lo anterior, el estado de la acción de mejora se mantiene en los términos comunicados inicialmente, a la espera que, para el próximo seguimiento, las dependencias que convergen lleven a cabo los ajustes requeridos.</t>
    </r>
    <r>
      <rPr>
        <b/>
        <sz val="11"/>
        <color theme="1"/>
        <rFont val="Arial Narrow"/>
        <family val="2"/>
      </rPr>
      <t xml:space="preserve">
19/01/2022.  </t>
    </r>
    <r>
      <rPr>
        <sz val="11"/>
        <color theme="1"/>
        <rFont val="Arial Narrow"/>
        <family val="2"/>
      </rPr>
      <t xml:space="preserve"> La Dirección de Asuntos Étnicos indicó que, actualmente este procedimiento se encuentra en revisión de la Subdirección de Asuntos Étnicos para su posterior aprobación y publicación.
En atención a los avances de gestión y evidencias allegadas, la acción de mejora presentó incumplimiento, toda vez que, no se observó el procedimiento actualizado.</t>
    </r>
  </si>
  <si>
    <r>
      <rPr>
        <b/>
        <sz val="11"/>
        <color theme="1"/>
        <rFont val="Arial Narrow"/>
        <family val="2"/>
      </rPr>
      <t xml:space="preserve">21/01/2021. </t>
    </r>
    <r>
      <rPr>
        <sz val="11"/>
        <color theme="1"/>
        <rFont val="Arial Narrow"/>
        <family val="2"/>
      </rPr>
      <t xml:space="preserve"> La Dirección de Asunto Étnicos en fase preliminar aportó  Acta No. 01 del 13/01/2022 firmada, dándose por ejecutada la acción de mejora.</t>
    </r>
    <r>
      <rPr>
        <b/>
        <sz val="11"/>
        <color theme="1"/>
        <rFont val="Arial Narrow"/>
        <family val="2"/>
      </rPr>
      <t xml:space="preserve">
19/01/2022.</t>
    </r>
    <r>
      <rPr>
        <sz val="11"/>
        <color theme="1"/>
        <rFont val="Arial Narrow"/>
        <family val="2"/>
      </rPr>
      <t xml:space="preserve">  La Dirección de Asunto Étnicos suministró Acta No. 01 del 13/01/2022, cuyo objetivo fue articular con la Subdirección Administrativa y Financiera, el procedimiento vigente ACCTI-P-021 COMPRA DIRECTA DE PREDIOS Y MEJORAS CON DESTINO A LAS COMUNIDADES ÉTNICAS, para validar el mecanismo utilizado por la Dirección de Asuntos Étnicos en el reporte de los predios que ingresan al Fondo de Tierras para la Reforma Rural Integral en procura de tener actualizada las estadísticas.  Sin embargo, el Acta no registra las firmas del total de participantes en la actividad y tampoco se allegó listado de asistencia que permita evidenciar la participación de los servidores públicos.
En atención a los avances de gestión y evidencias allegadas, la acción de mejora presentó incumplimiento, se solicita se allegue el Acta firmada por el total de participantes u en su defecto el listado de asistencia.</t>
    </r>
  </si>
  <si>
    <r>
      <rPr>
        <b/>
        <sz val="11"/>
        <color theme="1"/>
        <rFont val="Arial Narrow"/>
        <family val="2"/>
      </rPr>
      <t xml:space="preserve">21/01/2022. </t>
    </r>
    <r>
      <rPr>
        <sz val="11"/>
        <color theme="1"/>
        <rFont val="Arial Narrow"/>
        <family val="2"/>
      </rPr>
      <t xml:space="preserve"> La Dirección de Asuntos Étnicos en fase preliminar indicó que, con el fin de fortalecer la herramienta creada para mostrar la discriminación y regionalización de la ejecución presupuestal y toda vez que la vigencia 2021, tendrá el cierre hasta la próxima semana, por no contar con los archivos del cierre financiero definitivo, que emite el Sistema Financiera de la Nación- SIIF; se anexa archivo de Excel donde se tomó como piloto la vigencia 2019, allí se detalla inicialmente la regionalización del departamento del Cauca piloto inicial de este ejercicio, discriminando lo ejecutado en adquisiciones de predios, transporte y viáticos, contratos, convenios y nómina. Este ejercicio se replicará para la regionalización del proyecto de inversión desde la vigencia 2019 en adelante.
En atención a los avances de gestión y evidencias allegadas, la acción de mejora presentó cumplimiento, toda vez que se observó la prueba piloto de la herramienta de regionalización en la ejecución de los recursos del proyecto de inversión de Comunidades Indígenas.  Se recomienda su implementación para las vigencias posteriores.</t>
    </r>
    <r>
      <rPr>
        <b/>
        <sz val="11"/>
        <color theme="1"/>
        <rFont val="Arial Narrow"/>
        <family val="2"/>
      </rPr>
      <t xml:space="preserve">
19/01/2022.</t>
    </r>
    <r>
      <rPr>
        <sz val="11"/>
        <color theme="1"/>
        <rFont val="Arial Narrow"/>
        <family val="2"/>
      </rPr>
      <t xml:space="preserve">  La Dirección de Asuntos Étnicos, suministró  archivo Excel, sin embargo, no es establecer la fecha de corte y en que consistió la actualización realizada. 
En concordancia con lo anterior, se solicita fortalecer los avances de gestión y las evidencias allegadas, a fin de evaluar su estado.  Lo anterior, debe ser suministrado en la fase preliminar.
</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</si>
  <si>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toda vez que, se observó Acta de mesa técnica.</t>
    </r>
  </si>
  <si>
    <r>
      <rPr>
        <b/>
        <sz val="11"/>
        <color theme="1"/>
        <rFont val="Arial Narrow"/>
        <family val="2"/>
      </rPr>
      <t xml:space="preserve">20/01/2022. </t>
    </r>
    <r>
      <rPr>
        <sz val="11"/>
        <color theme="1"/>
        <rFont val="Arial Narrow"/>
        <family val="2"/>
      </rPr>
      <t xml:space="preserve"> La acción de mejora presentó incumplimiento, dado que, no se allegaron evidencias de la verificación adelantada por parte de la OJ a fin de determinar cuáles son los predios que se encuentran ocupados, y q presentan mora de más de 90 días y el correspondiente reporte al grupo de representación judicial para iniciar las acciones judiciales descritas en la acción de mejora. </t>
    </r>
  </si>
  <si>
    <r>
      <rPr>
        <b/>
        <sz val="11"/>
        <color theme="1"/>
        <rFont val="Arial Narrow"/>
        <family val="2"/>
      </rPr>
      <t xml:space="preserve">19/01/2022. </t>
    </r>
    <r>
      <rPr>
        <sz val="11"/>
        <color theme="1"/>
        <rFont val="Arial Narrow"/>
        <family val="2"/>
      </rPr>
      <t>En atención a los avances de gestión y evidencias allegadas, la acción de mejora presentó cumplimiento, dado que, se observó el acto administrativo que resuelve el estado de la solicitud de titulación colectiva.</t>
    </r>
  </si>
  <si>
    <r>
      <rPr>
        <b/>
        <sz val="11"/>
        <color theme="1"/>
        <rFont val="Arial Narrow"/>
        <family val="2"/>
      </rPr>
      <t xml:space="preserve">17/01/2022. </t>
    </r>
    <r>
      <rPr>
        <sz val="11"/>
        <color theme="1"/>
        <rFont val="Arial Narrow"/>
        <family val="2"/>
      </rPr>
      <t>En atención a los avances de gestión y evidencias allegadas con corte al presente seguimiento, la acción de mejora presentó cumplimiento, toda vez que, se observaron las 5 Actas de comisión conjunta que reporte los casos que fueron objeto de búsqueda de información.</t>
    </r>
  </si>
  <si>
    <r>
      <rPr>
        <b/>
        <sz val="11"/>
        <color theme="1"/>
        <rFont val="Arial Narrow"/>
        <family val="2"/>
      </rPr>
      <t xml:space="preserve">22/10/2022. </t>
    </r>
    <r>
      <rPr>
        <sz val="11"/>
        <color theme="1"/>
        <rFont val="Arial Narrow"/>
        <family val="2"/>
      </rPr>
      <t xml:space="preserve">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</si>
  <si>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t xml:space="preserve">19/10/2022.  </t>
    </r>
    <r>
      <rPr>
        <sz val="11"/>
        <color theme="1"/>
        <rFont val="Arial Narrow"/>
        <family val="2"/>
      </rPr>
      <t xml:space="preserve">La Oficina de Planeación mediante correo electrónico del 12/01/2022 suministró 7 fichas de los proyectos actualizados y adicionalmente, se adjuntó captura de pantalla de la plataforma SUIFP, en la cual se puede observa el estado “actualizado” en cada uno de los proyectos, en el mes diciembre del 2021. </t>
    </r>
  </si>
  <si>
    <r>
      <rPr>
        <b/>
        <sz val="11"/>
        <color theme="1"/>
        <rFont val="Arial Narrow"/>
        <family val="2"/>
      </rPr>
      <t xml:space="preserve">19/01/2022. </t>
    </r>
    <r>
      <rPr>
        <sz val="11"/>
        <color theme="1"/>
        <rFont val="Arial Narrow"/>
        <family val="2"/>
      </rPr>
      <t xml:space="preserve"> En atención a los avances de gestión y evidencias allegadas, la acción de mejora presentó cumplimiento, toda vez que, se observó la elaboración un instrumento para el seguimiento y control de la actividad de compras de inmuebles.</t>
    </r>
  </si>
  <si>
    <r>
      <rPr>
        <b/>
        <sz val="11"/>
        <color theme="1"/>
        <rFont val="Arial Narrow"/>
        <family val="2"/>
      </rPr>
      <t xml:space="preserve">21/01/2022. </t>
    </r>
    <r>
      <rPr>
        <sz val="11"/>
        <color theme="1"/>
        <rFont val="Arial Narrow"/>
        <family val="2"/>
      </rPr>
      <t xml:space="preserve"> En atención a los avances de gestión y evidencias allegadas, la acción de mejora presentó cumplimiento, toda vez que, se observaron  los 8 formato GEFIN-F-019 implementados.  Se recomienda, realizar la implementación del formato en aquellos Convenios objeto de análisis de estar vigentes.</t>
    </r>
  </si>
  <si>
    <r>
      <rPr>
        <b/>
        <sz val="11"/>
        <color theme="1"/>
        <rFont val="Arial Narrow"/>
        <family val="2"/>
      </rPr>
      <t>20/10/2021</t>
    </r>
    <r>
      <rPr>
        <sz val="11"/>
        <color theme="1"/>
        <rFont val="Arial Narrow"/>
        <family val="2"/>
      </rPr>
      <t>. En atención a los avances gestión y evidencias allegadas, la acción de mejora presentó cumplimiento.</t>
    </r>
  </si>
  <si>
    <r>
      <rPr>
        <b/>
        <sz val="11"/>
        <color theme="1"/>
        <rFont val="Arial Narrow"/>
        <family val="2"/>
      </rPr>
      <t>16/07/2020.</t>
    </r>
    <r>
      <rPr>
        <sz val="11"/>
        <color theme="1"/>
        <rFont val="Arial Narrow"/>
        <family val="2"/>
      </rPr>
      <t xml:space="preserve"> En atención a las evidencias aportadas con corte al 30/12/2020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t>
    </r>
  </si>
  <si>
    <r>
      <rPr>
        <b/>
        <sz val="11"/>
        <color theme="1"/>
        <rFont val="Arial Narrow"/>
        <family val="2"/>
      </rPr>
      <t>18/10/2021.  L</t>
    </r>
    <r>
      <rPr>
        <sz val="11"/>
        <color theme="1"/>
        <rFont val="Arial Narrow"/>
        <family val="2"/>
      </rPr>
      <t>a acción presentó cumplimiento, dado que, se allegó la Guía para la Incorporación del Enfoque Diferencial en el Modelo de Atención por Oferta (20nov) y la Guía de Participación en la Ruta de Formulación e Implementación de POSPR.</t>
    </r>
  </si>
  <si>
    <r>
      <rPr>
        <b/>
        <sz val="11"/>
        <color theme="1"/>
        <rFont val="Arial Narrow"/>
        <family val="2"/>
      </rPr>
      <t xml:space="preserve">21/01/2022.  </t>
    </r>
    <r>
      <rPr>
        <sz val="11"/>
        <color theme="1"/>
        <rFont val="Arial Narrow"/>
        <family val="2"/>
      </rPr>
      <t xml:space="preserve">En atención a la aclaración allegada, la acción de mejora presentó cumplimiento, dado que observaron 2 documentos como producto de la revisión y ajusta de los temas de Gestión de Planes e Instrumentos de Cooperación Internacional e Interinstitucional en el Macro-Proceso de Comunicación y Gestión con Grupos de Interés. </t>
    </r>
  </si>
  <si>
    <t xml:space="preserve">Analizar, identificar y actualizar progresivamente los estados procesales (última actuación administrativa adelantada) de 189.757 expedientes contentivos de solicitudes de adjudicación de BPN, de acuerdo a la información reportada en el SIT, la cual está sujeta al suministro íntegro  que realice el archivo de la ANT de cada uno de los expedientes digitales identificados
Actualizar  en el SIT 10000, de los 40.000 expedientes analizados, en el último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</si>
  <si>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En el marco de la Auditoria Financiera realizada conforme al PAA 2021, la Oficina de Control Interno realizó el análisis de 13 contratos con deudas con edades superiores a 90 días y las gestiones adelantadas por la Entidad para la recuperación de los saldos adeudados y de los terrenos, encontrando lo siguiente:
	Se trata de contratos de arriendo que fueron suscritos por el Incoder, y que no se realizó en el término correspondiente las actuaciones para conformar el título y proceder con las gestiones de cobro pertinente.
	Desde la Oficina Jurídica de la ANT se han instaurado procesos declarativos, con miras a que en instancia judicial se declare la terminación de los contratos y se condene al pago de los cánones de arriendo adeudados a la fecha de presentación de la demanda.
	Las demandas fueron presentadas y en varios casos remitidas por competencia a otras ciudades, presentando retrasos en los procesos.
	Actualmente los procesos se encuentran en etapa inicial sin que se haya proferido sentencia en ninguno de los casos. 
	No se ha logrado la recuperación de los terrenos.
	Demoras en las gestiones del proceso administrativo de acuerdo con el procedimiento y manual de cobro coactivo de la Agencia.
En concordancia con lo descrito anteriormente, la acción de mejora es INEFECTIVA, toda vez que, si bien se presentó el informe sobre las acciones judiciales como lo describe la acción, se observa que la entidad no documenta rutas claras frente a temas que se encuentran pendientes por definir, tal es el caso de los cánones de arriendo que se siguen cobrando pese a que los contratos se encuentran vencidos; 2- no se han definidos rutas jurídicas frente a los predios invadidos y de los cuales se continúan realizando cobros a los arrendatarios que actualmente no tienen la tenencia del predio; 3.- No se han definido rutas frente a los casos en donde han muerto los arrendatarios. 
Así las cosas, pese a que se han realizado los informes correspondientes, no se ha logrado por parte de la Entidad la recuperación de los valores señalados en la cartera, así como tampoco se ha logrado la recuperación de los predios, situación que no permite arrojar una conclusión diferente de la acción AME-249.</t>
  </si>
  <si>
    <t>Informe Auditoria Financiera. Memorando de remision 20211020354883</t>
  </si>
  <si>
    <t>Auditoria Financiera OCI- PAA 2021.</t>
  </si>
  <si>
    <t>Sandra Milena Bejarano Pinzon- Eliana Paola Castro Arrieta</t>
  </si>
  <si>
    <t>En el marco de la Auditoria Financiera, se observó que pese a la publicación del Acuerdo 106 de 2019, la cual quedo en firme el 4 de marzo de 2020, se logran evidenciar 36 predios con contratos finalizados con vigencia 2015, 2016 y 2017 de predios de Islas de Rosario y San Bernardo, que no se han realizado el respectivo contrato nuevo encontrándose sin saldo en cartera por aprovechamiento del uso del predio, así mismo, 15 predios con cartera superior a 90 días y no se ha recuperado los predios. Por lo anterior, la actividad AME 250 es INEFECTIVA.</t>
  </si>
  <si>
    <t xml:space="preserve">En el marco de la Auditoria Financiera, la Subdirección Administrativa y Financiera remitió la siguiente información:
	Procedimiento Gestión Financiera y Cartera De Recursos Propios, Código- GEFIN-P-009 Actividad: GESTIÓN DE INGRESOS Y CARTERA VERSIÓN 1, Proceso: Gestión Financiera.
	Relación de contratos vigentes con deudas superiores a 90 días.
Frente a la información allegada, la Oficina de Control Interno realizó una muestra de 4 contratos vigentes con carteras de edades superiores a 90 días, arrojando como conclusión lo siguiente:
1.- De los 4 contratos analizados, solo en 1 (Isla Pavitos), se logró recaudar el pago por la suma de $39.611.392.
2.- En la revisión de los expedientes se observa que se han generado de forma periódica los estados de cuenta y oficios de solicitud de obligaciones contractuales.
3.- En la mayoría de los casos no existe una manifestación del arrendatario de llegar a un acuerdo para el pago de los valores adeudados. 
4-No se ha efectuado cobro coactivo para las deudas superiores a 90 días.
En concordancia con lo descrito anteriormente, la acción de mejora es INEFECTIVA, toda vez que, si bien se evidenció la adopción de actuaciones destinadas a ejercer las acciones de cobro persuasivo, estas se efectuaron por fuera de los términos establecidos en el procedimiento y en el manual del cobro coactivo.  </t>
  </si>
  <si>
    <r>
      <rPr>
        <b/>
        <sz val="11"/>
        <color theme="1"/>
        <rFont val="Arial Narrow"/>
        <family val="2"/>
      </rPr>
      <t>28/01/2022.</t>
    </r>
    <r>
      <rPr>
        <sz val="11"/>
        <color theme="1"/>
        <rFont val="Arial Narrow"/>
        <family val="2"/>
      </rPr>
      <t xml:space="preserve">  La Coordinación para la Gestión Contractual allegó documento "Seguimiento Gestión Contractual", el cual indica que la actividad fue desarrollada a través de la base de datos "Tramites GIT Contratos", la cual relaciona el proceso contractual al cual se la realizado seguimiento (procesos, modificaciones, prestación de servicios, terminaciones, liquidaciones".
La acción de mejora presentó cumplimiento.</t>
    </r>
  </si>
  <si>
    <r>
      <rPr>
        <b/>
        <sz val="11"/>
        <color theme="1"/>
        <rFont val="Arial Narrow"/>
        <family val="2"/>
      </rPr>
      <t xml:space="preserve">28/01/2022. </t>
    </r>
    <r>
      <rPr>
        <sz val="11"/>
        <color theme="1"/>
        <rFont val="Arial Narrow"/>
        <family val="2"/>
      </rPr>
      <t>Para el periodo evaluado, no se allegaron avances de gestión, la acción de mejora se encuentra en términos, su finalización esta programada para el 1/07/2022.</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se encontraba en términos para su ejecución.</t>
    </r>
  </si>
  <si>
    <r>
      <rPr>
        <b/>
        <sz val="11"/>
        <color theme="1"/>
        <rFont val="Arial Narrow"/>
        <family val="2"/>
      </rPr>
      <t xml:space="preserve">28/01/2022. </t>
    </r>
    <r>
      <rPr>
        <sz val="11"/>
        <color theme="1"/>
        <rFont val="Arial Narrow"/>
        <family val="2"/>
      </rPr>
      <t xml:space="preserve">Para el periodo evaluado, no se allegaron avances de gestión, la acción de mejora se encuentra en términos, su finalización esta programada para el 31/01/2022.
</t>
    </r>
    <r>
      <rPr>
        <b/>
        <sz val="11"/>
        <color theme="1"/>
        <rFont val="Arial Narrow"/>
        <family val="2"/>
      </rPr>
      <t xml:space="preserve">
29/11/2021. </t>
    </r>
    <r>
      <rPr>
        <sz val="11"/>
        <color theme="1"/>
        <rFont val="Arial Narrow"/>
        <family val="2"/>
      </rPr>
      <t>La Dirección de Acceso a Tierras mediante 20212200288033 del 16/09/2021, con alcance bajo correo electrónico del 26/11/2021, allegó solicitud de modificación de la acción de mejora relacionada con la ampliación del periodo de ejecución, lo anterior fue puesto en consideración y aprobado por el CICCI en sesión del 29/11/2021.
Cabe señalar que, en el marco al seguimiento de PM realizado por la OCI con corte al III Trimestre del 2021 la acción de mejora presentó incumplimiento.</t>
    </r>
  </si>
  <si>
    <r>
      <rPr>
        <b/>
        <sz val="11"/>
        <color theme="1"/>
        <rFont val="Arial Narrow"/>
        <family val="2"/>
      </rPr>
      <t>28/01/2022.</t>
    </r>
    <r>
      <rPr>
        <sz val="11"/>
        <color theme="1"/>
        <rFont val="Arial Narrow"/>
        <family val="2"/>
      </rPr>
      <t xml:space="preserve"> Para el periodo evaluado, no se allegaron avances de gestión, la acción de mejora presentó incumplimiento, su finalización estaba programada para el 31/08/2021.
</t>
    </r>
  </si>
  <si>
    <r>
      <rPr>
        <b/>
        <sz val="11"/>
        <color theme="1"/>
        <rFont val="Arial Narrow"/>
        <family val="2"/>
      </rPr>
      <t>28/01/2022.</t>
    </r>
    <r>
      <rPr>
        <sz val="11"/>
        <color theme="1"/>
        <rFont val="Arial Narrow"/>
        <family val="2"/>
      </rPr>
      <t xml:space="preserve"> Para el periodo evaluado, no se allegaron avances de gestión, la acción de mejora presentó incumplimiento, su finalización estaba programada para el 28/05/2021.
</t>
    </r>
  </si>
  <si>
    <r>
      <rPr>
        <b/>
        <sz val="11"/>
        <color theme="1"/>
        <rFont val="Arial Narrow"/>
        <family val="2"/>
      </rPr>
      <t>28/01/2022.</t>
    </r>
    <r>
      <rPr>
        <sz val="11"/>
        <color theme="1"/>
        <rFont val="Arial Narrow"/>
        <family val="2"/>
      </rPr>
      <t xml:space="preserve">  La Subdirección de Acceso a Tierras en Zonas Focalizadas allegó Acta No. 21 del 15/11/2021 referente al seguimiento a la gestión de peticiones de los expedientes de los Predios El Oasis, Casa Lote y Campo Verde.
La acción de mejora se encuentra en términos, presentó avances de gestión documentados relacionados con 1 de las 4 actas trimestrales.</t>
    </r>
  </si>
  <si>
    <r>
      <rPr>
        <b/>
        <sz val="11"/>
        <color theme="1"/>
        <rFont val="Arial Narrow"/>
        <family val="2"/>
      </rPr>
      <t xml:space="preserve">28/01/2022. </t>
    </r>
    <r>
      <rPr>
        <sz val="11"/>
        <color theme="1"/>
        <rFont val="Arial Narrow"/>
        <family val="2"/>
      </rPr>
      <t xml:space="preserve"> La Coordinación para la Gestión Contractual informó que ha venido la información diligenciada para publicación en la tienda virtual del Estado, como evidencia de ello, aportó capturas de pantalla del aplicativo Colombia compra.
La acción de mejora presentó cumplimiento.</t>
    </r>
  </si>
  <si>
    <r>
      <rPr>
        <b/>
        <sz val="11"/>
        <color theme="1"/>
        <rFont val="Arial Narrow"/>
        <family val="2"/>
      </rPr>
      <t xml:space="preserve">28/01/2022.  </t>
    </r>
    <r>
      <rPr>
        <sz val="11"/>
        <color theme="1"/>
        <rFont val="Arial Narrow"/>
        <family val="2"/>
      </rPr>
      <t>La Subdirección de Acceso a Tierras en Zonas Focalizadas informó que, de acuerdo a las mesas de trabajo reportadas en el  trimestre anteriores entre las subdirecciones responsables de la actividad ( SATZF y SATDD) se de inicio a la actualización de estado de los expedientes manejados en el grupo de revocatoria en la forma ACCTI-F-097 Matriz General Revocatoria Directa, con el fin determinar el punto de partida para el plan de descongestión.
Acción de mejora en términos, su ejecución finaliza el 31/08/2022.</t>
    </r>
  </si>
  <si>
    <r>
      <rPr>
        <b/>
        <sz val="11"/>
        <color theme="1"/>
        <rFont val="Arial Narrow"/>
        <family val="2"/>
      </rPr>
      <t>28/01/2022.</t>
    </r>
    <r>
      <rPr>
        <sz val="11"/>
        <color theme="1"/>
        <rFont val="Arial Narrow"/>
        <family val="2"/>
      </rPr>
      <t xml:space="preserve">  La Subdirección Administrativa y Financiera indicó que, se realizará la solicitud de ampliación de plazo de la acción de mejora, con el fin de realizar una revisión más profunda al anexo de la resolución 193 del 2016.
La acción de mejora presentó incumplimiento.</t>
    </r>
  </si>
  <si>
    <r>
      <rPr>
        <b/>
        <sz val="11"/>
        <color theme="1"/>
        <rFont val="Arial Narrow"/>
        <family val="2"/>
      </rPr>
      <t xml:space="preserve">28/01/2022. </t>
    </r>
    <r>
      <rPr>
        <sz val="11"/>
        <color theme="1"/>
        <rFont val="Arial Narrow"/>
        <family val="2"/>
      </rPr>
      <t xml:space="preserve"> La Subdirección Administrativa y Financiera suministró el documento GEFIN-P-006 PREPARACIÓN Y PRESENTACIÓN DE ESTADOS FINANCIEROS, versión 3 del 26/11/2021.
La acción de mejora presentó cumplimiento.</t>
    </r>
  </si>
  <si>
    <r>
      <rPr>
        <b/>
        <sz val="11"/>
        <color theme="1"/>
        <rFont val="Arial Narrow"/>
        <family val="2"/>
      </rPr>
      <t xml:space="preserve">28/01/2022. </t>
    </r>
    <r>
      <rPr>
        <sz val="11"/>
        <color theme="1"/>
        <rFont val="Arial Narrow"/>
        <family val="2"/>
      </rPr>
      <t xml:space="preserve"> La Subdirección Administrativa y Financiera allegó  INTI -F-007 del 27/12/2021, a través del cual solicitó la actualización del documento ADMBS-P-001 el cual especifica la tarea correspondiente al manejo y uso de la firma digital.
La acción de mejora presentó cumplimiento.</t>
    </r>
  </si>
  <si>
    <t>28/01/2022. La Subdirección Administrativa y Financiera allegó registro COGGI-F-010 mediante el cual referencian el monitoreo realizado al cumplimiento de la matriz de transparencia en cuanto a la categoría de presupuesto y contratación.
La acción de mejora presentó cumplimiento.</t>
  </si>
  <si>
    <r>
      <rPr>
        <b/>
        <sz val="11"/>
        <rFont val="Arial Narrow"/>
        <family val="2"/>
      </rPr>
      <t>28/01/2022.</t>
    </r>
    <r>
      <rPr>
        <sz val="11"/>
        <rFont val="Arial Narrow"/>
        <family val="2"/>
      </rPr>
      <t xml:space="preserve"> La Subdirección Administrativa y Financiera allegó memorando 20216010355143 del 29/10/2021  de la Coordinación de Gestión Contractual, en el cual se indica que el documento ADQBS-I-001 Manual de Contratación fue actualizado incluyéndose un acápite denominado "Entrega de documentos a cargo de los contratistas", en el cual se relaciona la obligación de los contratistas de entregar todos los documentos y/o archivos a su cargo, al momento de la terminación del contrato.  Finalmente, indica que el Grupo Contratos, ha venido cumpliendo las indicaciones establecidas, para la entrega de inventarios documentales por parte de los funcionarios y contratistas, pertenecientes a esta coordinación, al momento de desvincularse de la Agencia Nacional de Tierras, es decir, quienes no realicen el trámite respectivo, no recibirán su ultimo pago, hasta tanto estén a paz y salvo, cumpliendo así el requerimiento establecido.
Frente a la Subdirección de Talento Humano, se observó memorando 20216100305163 del 27/09/2021, el cual refiere que la desvinculación de personal se realizada de acuerdo a lo establecido en el procedimiento GTHU-P-009, el cual en su actividad 13 referencia el formato GTHU-F-007 FORMA RETIRO FUNCIONARIOS, en el cual el jefe inmediato del funcionario da visto bueno de la entrega de archivos físicos y electrónicos.
La acción de mejora presentó cumplimiento.</t>
    </r>
  </si>
  <si>
    <r>
      <rPr>
        <b/>
        <sz val="11"/>
        <color theme="1"/>
        <rFont val="Arial Narrow"/>
        <family val="2"/>
      </rPr>
      <t xml:space="preserve">28/01/2022.  </t>
    </r>
    <r>
      <rPr>
        <sz val="11"/>
        <color theme="1"/>
        <rFont val="Arial Narrow"/>
        <family val="2"/>
      </rPr>
      <t xml:space="preserve">La Subdirección Administrativa y Financiera aportó el registro INTI-F-007 del 27/08/2021, a través del cual se solicitó a la Oficina de Planeación la creación de 3 indicadores que permitan medir el porcentaje de la ejecución de la reserva presupuestal, presupuesto de funcionamiento, Inversión y el total general.
La acción de mejora presentó cumplimiento. </t>
    </r>
  </si>
  <si>
    <r>
      <rPr>
        <b/>
        <sz val="11"/>
        <color theme="1"/>
        <rFont val="Arial Narrow"/>
        <family val="2"/>
      </rPr>
      <t>28/01/2022.</t>
    </r>
    <r>
      <rPr>
        <sz val="11"/>
        <color theme="1"/>
        <rFont val="Arial Narrow"/>
        <family val="2"/>
      </rPr>
      <t xml:space="preserve">  La Subdirección Administrativa y Financiera allegó la medición de los siguientes indicadores:
EJECUCIÓN DE LA RESERVA PRESUPUESTAL DE INVERSION, 97,55% con corte a diciembre 2021.
EJECUCIÓN  DE LA RESERVA PRESUPUESTAL DE FUNCIONAMIENTO, 57% con corte a diciembre 2021.
EJECUCIÓN DE LA RESERVA PRESUPUESTAL, 98,69% con corte a diciembre 2021.
La acción de mejora se encuentra en términos, observándose un avance de 1 de los 4 seguimiento a realizar a los indicadores.  Se solicita que para el próximo seguimiento se allegue el seguimiento puntual realizado a los indicadores generados mediante la acción AMI-168.</t>
    </r>
  </si>
  <si>
    <r>
      <rPr>
        <b/>
        <sz val="11"/>
        <color theme="1"/>
        <rFont val="Arial Narrow"/>
        <family val="2"/>
      </rPr>
      <t>31/01/2022.</t>
    </r>
    <r>
      <rPr>
        <sz val="11"/>
        <color theme="1"/>
        <rFont val="Arial Narrow"/>
        <family val="2"/>
      </rPr>
      <t xml:space="preserve">  La acción de mejora se encuentra en términos, su finalización está programada para el 31/03/2022.</t>
    </r>
  </si>
  <si>
    <r>
      <rPr>
        <b/>
        <sz val="11"/>
        <color theme="1"/>
        <rFont val="Arial Narrow"/>
        <family val="2"/>
      </rPr>
      <t>31/01/2022.</t>
    </r>
    <r>
      <rPr>
        <sz val="11"/>
        <color theme="1"/>
        <rFont val="Arial Narrow"/>
        <family val="2"/>
      </rPr>
      <t xml:space="preserve">  La acción de mejora se encuentra en términos, su finalización está programada para el 3/05/2022.</t>
    </r>
  </si>
  <si>
    <r>
      <rPr>
        <b/>
        <sz val="11"/>
        <color theme="1"/>
        <rFont val="Arial Narrow"/>
        <family val="2"/>
      </rPr>
      <t xml:space="preserve">31/01/2022. </t>
    </r>
    <r>
      <rPr>
        <sz val="11"/>
        <color theme="1"/>
        <rFont val="Arial Narrow"/>
        <family val="2"/>
      </rPr>
      <t xml:space="preserve"> La Subdirección de Talento Humano aportó la actualización del documento GTHU-I-007 INSPECCIONES DE SEGURIDAD,  versión 2 del 21/12/2021 .
La acción de mejora presentó incumplimiento, toda vez que, se observó 1 de los 2 Documentos actualizados.</t>
    </r>
  </si>
  <si>
    <r>
      <rPr>
        <b/>
        <sz val="11"/>
        <color theme="1"/>
        <rFont val="Arial Narrow"/>
        <family val="2"/>
      </rPr>
      <t xml:space="preserve">31/01/2022. </t>
    </r>
    <r>
      <rPr>
        <sz val="11"/>
        <color theme="1"/>
        <rFont val="Arial Narrow"/>
        <family val="2"/>
      </rPr>
      <t xml:space="preserve"> Se observó memorando 20216100450253 del 23/12/2021 de asunto Informe planes de prevención preparación y respuesta ante emergencias e inspecciones de seguridad, donde se informa a la Subdirección Administrativa y Financiera los planes de acción pendientes por ejecutar de acuerdo a las inspecciones y a las actualizaciones de los planes de emergencias realizadas por la ARL Positiva 
La acción de  mejora presentó cumplimiento.</t>
    </r>
  </si>
  <si>
    <r>
      <rPr>
        <b/>
        <sz val="11"/>
        <color theme="1"/>
        <rFont val="Arial Narrow"/>
        <family val="2"/>
      </rPr>
      <t>31/01/2022.</t>
    </r>
    <r>
      <rPr>
        <sz val="11"/>
        <color theme="1"/>
        <rFont val="Arial Narrow"/>
        <family val="2"/>
      </rPr>
      <t xml:space="preserve">  La Subdirección de Talento Humano indicó que, en el segundo semestre del presente año se hizo las Investigaciones de los accidentes laborales de tres contratistas y una funcionaria de la entidad, donde se hizo la respectiva análisis de causa de cada uno de los accidentes laborales, en el  numeral IV análisis de causa, el plan de acción se encuentra en el numeral V medidas o acciones correctivas y preventivas.  Respecto a lo enunciado, se suministró cuatro Investigaciones de accidentes laborales. 
La acción presentó cumplimiento.  </t>
    </r>
  </si>
  <si>
    <r>
      <rPr>
        <b/>
        <sz val="11"/>
        <color theme="1"/>
        <rFont val="Arial Narrow"/>
        <family val="2"/>
      </rPr>
      <t xml:space="preserve">31/01/2022. </t>
    </r>
    <r>
      <rPr>
        <sz val="11"/>
        <color theme="1"/>
        <rFont val="Arial Narrow"/>
        <family val="2"/>
      </rPr>
      <t xml:space="preserve"> La Subdirección de Talento Humano indicó que, por falta de recursos de la re inversión de aportes al corredor de seguros ITAU y de la ARL Positiva no fue posible gestionar la auditoria del SG-SST para que se contara con la participación de los integrantes del COPASST, no obstante, se envió un correo al corredor de seguros para que nos apoye el próximo año primer trimestre con la auditoria y/o autoevaluación del SG-SST.  
La acción de mejora presentó incumplimiento.</t>
    </r>
  </si>
  <si>
    <r>
      <rPr>
        <b/>
        <sz val="11"/>
        <color theme="1"/>
        <rFont val="Arial Narrow"/>
        <family val="2"/>
      </rPr>
      <t xml:space="preserve">31/01/2022.  </t>
    </r>
    <r>
      <rPr>
        <sz val="11"/>
        <color theme="1"/>
        <rFont val="Arial Narrow"/>
        <family val="2"/>
      </rPr>
      <t>La Secretaría General en periodo de observaciones indicó que, el procedimiento ADMBS-P-001 PROCEDIMIENTO NUMERACION NOTIFICACION COMUNICACION Y PUBLICACION DE RESOLUCIONES Y AUTOS V2, se encuentra actualizado en el Sistema Integrado de Gestión para su consulta. 
Frente a lo enunciado, se consultó el SIG en la intranet, observando el documento ADMBS-P-001 PROCEDIMIENTO NUMERACION NOTIFICACION COMUNICACION Y PUBLICACION DE RESOLUCIONES Y AUTOS, versión 2 del 30/12/2021, el cual incluye en sus actividades 6, 7 y 8 lineamiento para su comunicación.
La acción de mejora presentó cumplimiento.</t>
    </r>
    <r>
      <rPr>
        <b/>
        <sz val="11"/>
        <color theme="1"/>
        <rFont val="Arial Narrow"/>
        <family val="2"/>
      </rPr>
      <t xml:space="preserve">
28/01/2022.  </t>
    </r>
    <r>
      <rPr>
        <sz val="11"/>
        <color theme="1"/>
        <rFont val="Arial Narrow"/>
        <family val="2"/>
      </rPr>
      <t>Se solicita se amplie la información allegada a fin de evaluar el cumplimiento de la acción en cuanto a la actualización de los documentos en el Sistema Integrado de Gestión relacionados con la Notificación de actos administrativos.</t>
    </r>
  </si>
  <si>
    <r>
      <rPr>
        <b/>
        <sz val="11"/>
        <color theme="1"/>
        <rFont val="Arial Narrow"/>
        <family val="2"/>
      </rPr>
      <t xml:space="preserve">31/01/2022.  </t>
    </r>
    <r>
      <rPr>
        <sz val="11"/>
        <color theme="1"/>
        <rFont val="Arial Narrow"/>
        <family val="2"/>
      </rPr>
      <t xml:space="preserve">La Subdirección Administrativa y Financiera en fase preliminar aportó Acta No.  001 del 24/11/2021 en la cual se concluye que no es pertinente generar un riesgo por un documento que integra un gran documento y que se identificó la posibilidad de incumplimiento de este, ya en un riesgo creado (Riesgo 67).
La acción de mejora presentó incumplimiento, toda vez que, los soportes allegados no permiten evidenciar el cumplimiento de la acción según su planificación.  La Oficina de Control Interno les invita a fortalecer el proceso de análisis para formulación de acciones de mejora, a fin de evitar la generación de acciones de mejora que ya se encuentran implementadas.
</t>
    </r>
    <r>
      <rPr>
        <b/>
        <sz val="11"/>
        <color theme="1"/>
        <rFont val="Arial Narrow"/>
        <family val="2"/>
      </rPr>
      <t xml:space="preserve">
28/01/2022.</t>
    </r>
    <r>
      <rPr>
        <sz val="11"/>
        <color theme="1"/>
        <rFont val="Arial Narrow"/>
        <family val="2"/>
      </rPr>
      <t xml:space="preserve">  Se solicita se allegue el mapa de riesgos, así como, se indique el código de riesgo mencionado, así como, se describan las situaciones que conllevaron a la formulación de una acción de mejora relacionada con un control ya existente.
La Oficina de Control Interno les invita a fortalecer el proceso de análisis para formulación de acciones de mejora.</t>
    </r>
  </si>
  <si>
    <r>
      <rPr>
        <b/>
        <sz val="11"/>
        <color theme="1"/>
        <rFont val="Arial Narrow"/>
        <family val="2"/>
      </rPr>
      <t xml:space="preserve">31/01/2022.  </t>
    </r>
    <r>
      <rPr>
        <sz val="11"/>
        <color theme="1"/>
        <rFont val="Arial Narrow"/>
        <family val="2"/>
      </rPr>
      <t>La Subdirección Administrativa y Financiera</t>
    </r>
    <r>
      <rPr>
        <b/>
        <sz val="11"/>
        <color theme="1"/>
        <rFont val="Arial Narrow"/>
        <family val="2"/>
      </rPr>
      <t xml:space="preserve"> </t>
    </r>
    <r>
      <rPr>
        <sz val="11"/>
        <color theme="1"/>
        <rFont val="Arial Narrow"/>
        <family val="2"/>
      </rPr>
      <t xml:space="preserve">no allegó observaciones en la fase preliminar.
La acción de mejora presentó cumplimiento, toda vez que, no se evidenció si a la fecha el aplicativo se encuentra ajustado en cuanto recálculo de la vida útil de los activos.
</t>
    </r>
    <r>
      <rPr>
        <b/>
        <sz val="11"/>
        <color theme="1"/>
        <rFont val="Arial Narrow"/>
        <family val="2"/>
      </rPr>
      <t xml:space="preserve">
28/01/2022. </t>
    </r>
    <r>
      <rPr>
        <sz val="11"/>
        <color theme="1"/>
        <rFont val="Arial Narrow"/>
        <family val="2"/>
      </rPr>
      <t xml:space="preserve"> Se solicita se amplie la información allegada en relación con la unidad de medida establecida, indicando si a la fecha el aplicativo se encuentra ajustado en cuanto recálculo de la vida útil de los activos.</t>
    </r>
  </si>
  <si>
    <r>
      <rPr>
        <b/>
        <sz val="11"/>
        <color theme="1"/>
        <rFont val="Arial Narrow"/>
        <family val="2"/>
      </rPr>
      <t xml:space="preserve">31/01/2022. </t>
    </r>
    <r>
      <rPr>
        <sz val="11"/>
        <color theme="1"/>
        <rFont val="Arial Narrow"/>
        <family val="2"/>
      </rPr>
      <t xml:space="preserve"> La Subdirección de Talento Humano en fase preliminar aportó Acta de entrega elementos de protección personal contingencia COVID19 del 11/10/2021 a la SATDD. 
La acción presentó cumplimiento.</t>
    </r>
    <r>
      <rPr>
        <b/>
        <sz val="11"/>
        <color theme="1"/>
        <rFont val="Arial Narrow"/>
        <family val="2"/>
      </rPr>
      <t xml:space="preserve">
31/01/2022.</t>
    </r>
    <r>
      <rPr>
        <sz val="11"/>
        <color theme="1"/>
        <rFont val="Arial Narrow"/>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</si>
  <si>
    <r>
      <rPr>
        <b/>
        <sz val="11"/>
        <color theme="1"/>
        <rFont val="Arial Narrow"/>
        <family val="2"/>
      </rPr>
      <t xml:space="preserve">31/01/2022.  </t>
    </r>
    <r>
      <rPr>
        <sz val="11"/>
        <color theme="1"/>
        <rFont val="Arial Narrow"/>
        <family val="2"/>
      </rPr>
      <t>La Subdirección de Talento Humano en fase preliminar  indicó que, se remiten las memoria utilizadas en la inducción y/o re inducción en Seguridad y Salud en el Trabajo, cabe aclarar que para el sistema de gestión de SST cuando hablamos de inducción y /o re inducción nos estamos refiriendo al mismo tema ya que en la inducción es para el conocimiento del sistema y el re inducción es recordar las normas de prevención para lo cual se utiliza la misma presentación en ambos casos.
La acción de mejora presentó cumplimiento.</t>
    </r>
    <r>
      <rPr>
        <b/>
        <sz val="11"/>
        <color theme="1"/>
        <rFont val="Arial Narrow"/>
        <family val="2"/>
      </rPr>
      <t xml:space="preserve">
31/01/2022.  </t>
    </r>
    <r>
      <rPr>
        <sz val="11"/>
        <color theme="1"/>
        <rFont val="Arial Narrow"/>
        <family val="2"/>
      </rPr>
      <t>La Subdirección de Talento Humano informó que, El día 22 de noviembre del 2021 se envió por correo masivo de talento humano el banner de inducción de contratistas, con las instrucciones para el ingreso al aula virtual, la inducción y reinducción la presentaron 35 contratistas.
Frente a lo enunciado, se observó captura de pantalla de invitación al curso de inducción para contratistas, así como, listado de asistencia con 35 participantes.
En atención a la evidencias aportadas, la acción de mejora presentó incumplimiento, la acción esta orientada a realizar la reinducción del SG-SST, es preciso que a través de la evidencias aportadas se observe que se tocaron temas relacionas con SG-SS en el marco de la Reinducción a Contratistas..</t>
    </r>
  </si>
  <si>
    <r>
      <rPr>
        <b/>
        <sz val="11"/>
        <color theme="1"/>
        <rFont val="Arial Narrow"/>
        <family val="2"/>
      </rPr>
      <t xml:space="preserve">31/01/2022. </t>
    </r>
    <r>
      <rPr>
        <sz val="11"/>
        <color theme="1"/>
        <rFont val="Arial Narrow"/>
        <family val="2"/>
      </rPr>
      <t xml:space="preserve"> La Subdirección de Talento Humano en fase preliminar aportó los siguientes documentos:
Acta de entrega elementos de protección personal contingencia COVID19 del 11/10/2021 a la SATDD.  
Acta de entrega elementos de protección personal contingencia COVID19 del 07/09/2021 a la DG- Coordinación UGT.
Registro de entrega del 30/11/2021 a la SSJ.
La acción presentó cumplimiento.</t>
    </r>
    <r>
      <rPr>
        <b/>
        <sz val="11"/>
        <color theme="1"/>
        <rFont val="Arial Narrow"/>
        <family val="2"/>
      </rPr>
      <t xml:space="preserve">
31/01/2022.</t>
    </r>
    <r>
      <rPr>
        <sz val="11"/>
        <color theme="1"/>
        <rFont val="Arial Narrow"/>
        <family val="2"/>
      </rPr>
      <t xml:space="preserve">  La Subdirección de Talento Humano informó que, en el segundo semestre se hizo la entrega de los kits de bioseguridad a los funcionarios y contratistas directos de la  entidad, así mismo se solicito a los colaboradores que firmara el registro de entrega del kit de bioseguridad. 
Frente a lo enunciado se observó lo siguiente:
Acta de entrega elementos de protección personal contingencia COVID19 del 04/06/2021 a la SAF - Gestión Documental.
Recibido elementos de protección personal contingencia COVID19 del 16/03/2021 a la DAT.
Acta de entrega elementos de protección personal contingencia COVID19 del 26/11/2021 a la UGT Medellín.
Recibido elementos de protección personal contingencia COVID19 del 05/08/2021 a Dirección General - Topografía.
La acción de mejora presentó incumplimiento, se solicita se alleguen 5 Registros de entrega de los EPPS en el periodo de establecido en la acción, a saber, 1/07/2021 al 31/12/2021.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</si>
</sst>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0.0"/>
    <numFmt numFmtId="165" formatCode="0.0%"/>
  </numFmts>
  <fonts count="67" x14ac:knownFonts="1">
    <font>
      <sz val="11"/>
      <color theme="1"/>
      <name val="Calibri"/>
      <family val="2"/>
      <scheme val="minor"/>
    </font>
    <font>
      <b/>
      <sz val="11"/>
      <color theme="1"/>
      <name val="Arial Narrow"/>
      <family val="2"/>
    </font>
    <font>
      <b/>
      <sz val="11"/>
      <name val="Arial Narrow"/>
      <family val="2"/>
    </font>
    <font>
      <sz val="11"/>
      <color theme="1"/>
      <name val="Arial Narrow"/>
      <family val="2"/>
    </font>
    <font>
      <sz val="11"/>
      <color indexed="8"/>
      <name val="Arial Narrow"/>
      <family val="2"/>
    </font>
    <font>
      <b/>
      <sz val="11"/>
      <color indexed="8"/>
      <name val="Arial Narrow"/>
      <family val="2"/>
    </font>
    <font>
      <b/>
      <sz val="11"/>
      <color rgb="FFFF0000"/>
      <name val="Arial Narrow"/>
      <family val="2"/>
    </font>
    <font>
      <sz val="11"/>
      <name val="Arial Narrow"/>
      <family val="2"/>
    </font>
    <font>
      <sz val="10"/>
      <color indexed="10"/>
      <name val="Arial Narrow"/>
      <family val="2"/>
    </font>
    <font>
      <sz val="11"/>
      <color rgb="FF263238"/>
      <name val="Arial Narrow"/>
      <family val="2"/>
    </font>
    <font>
      <sz val="11"/>
      <color rgb="FF000000"/>
      <name val="Arial Narrow"/>
      <family val="2"/>
    </font>
    <font>
      <sz val="11"/>
      <color indexed="10"/>
      <name val="Arial Narrow"/>
      <family val="2"/>
    </font>
    <font>
      <i/>
      <sz val="11"/>
      <color indexed="8"/>
      <name val="Arial Narrow"/>
      <family val="2"/>
    </font>
    <font>
      <sz val="11"/>
      <color indexed="8"/>
      <name val="Calibri"/>
      <family val="2"/>
      <scheme val="minor"/>
    </font>
    <font>
      <b/>
      <sz val="9"/>
      <color indexed="81"/>
      <name val="Tahoma"/>
      <family val="2"/>
    </font>
    <font>
      <sz val="9"/>
      <color indexed="81"/>
      <name val="Tahoma"/>
      <family val="2"/>
    </font>
    <font>
      <i/>
      <sz val="11"/>
      <color theme="1"/>
      <name val="Arial Narrow"/>
      <family val="2"/>
    </font>
    <font>
      <b/>
      <sz val="11"/>
      <color theme="1"/>
      <name val="Calibri"/>
      <family val="2"/>
      <scheme val="minor"/>
    </font>
    <font>
      <sz val="11"/>
      <color theme="1"/>
      <name val="Calibri"/>
      <family val="2"/>
      <scheme val="minor"/>
    </font>
    <font>
      <b/>
      <sz val="11"/>
      <color rgb="FFFF0000"/>
      <name val="Calibri"/>
      <family val="2"/>
      <scheme val="minor"/>
    </font>
    <font>
      <b/>
      <sz val="11"/>
      <color rgb="FF70AD47"/>
      <name val="Calibri"/>
      <family val="2"/>
      <scheme val="minor"/>
    </font>
    <font>
      <b/>
      <sz val="11"/>
      <color rgb="FF000000"/>
      <name val="Arial Narrow"/>
      <family val="2"/>
    </font>
    <font>
      <i/>
      <sz val="11"/>
      <name val="Arial Narrow"/>
      <family val="2"/>
    </font>
    <font>
      <sz val="11"/>
      <color rgb="FF0070C0"/>
      <name val="Arial Narrow"/>
      <family val="2"/>
    </font>
    <font>
      <sz val="11"/>
      <color rgb="FFFF0000"/>
      <name val="Arial Narrow"/>
      <family val="2"/>
    </font>
    <font>
      <b/>
      <sz val="13"/>
      <color theme="1"/>
      <name val="Calibri"/>
      <family val="2"/>
      <scheme val="minor"/>
    </font>
    <font>
      <b/>
      <sz val="14"/>
      <color theme="1"/>
      <name val="Calibri"/>
      <family val="2"/>
      <scheme val="minor"/>
    </font>
    <font>
      <b/>
      <u/>
      <sz val="20"/>
      <color theme="1"/>
      <name val="Calibri"/>
      <family val="2"/>
      <scheme val="minor"/>
    </font>
    <font>
      <b/>
      <sz val="11"/>
      <name val="Calibri"/>
      <family val="2"/>
      <scheme val="minor"/>
    </font>
    <font>
      <i/>
      <sz val="11"/>
      <color rgb="FF0070C0"/>
      <name val="Arial Narrow"/>
      <family val="2"/>
    </font>
    <font>
      <i/>
      <sz val="11"/>
      <color rgb="FF000000"/>
      <name val="Arial Narrow"/>
      <family val="2"/>
    </font>
    <font>
      <b/>
      <sz val="11"/>
      <color rgb="FF33CC33"/>
      <name val="Arial Narrow"/>
      <family val="2"/>
    </font>
    <font>
      <b/>
      <sz val="11"/>
      <color theme="5"/>
      <name val="Arial Narrow"/>
      <family val="2"/>
    </font>
    <font>
      <b/>
      <sz val="11"/>
      <color theme="9"/>
      <name val="Arial Narrow"/>
      <family val="2"/>
    </font>
    <font>
      <sz val="11"/>
      <color theme="9"/>
      <name val="Arial Narrow"/>
      <family val="2"/>
    </font>
    <font>
      <b/>
      <sz val="11"/>
      <color rgb="FF92D050"/>
      <name val="Arial Narrow"/>
      <family val="2"/>
    </font>
    <font>
      <sz val="11"/>
      <color rgb="FF92D050"/>
      <name val="Arial Narrow"/>
      <family val="2"/>
    </font>
    <font>
      <b/>
      <i/>
      <sz val="11"/>
      <color rgb="FF000000"/>
      <name val="Arial Narrow"/>
      <family val="2"/>
    </font>
    <font>
      <sz val="11"/>
      <name val="Calibri"/>
      <family val="2"/>
      <scheme val="minor"/>
    </font>
    <font>
      <sz val="11"/>
      <color theme="1"/>
      <name val="Arial"/>
      <family val="2"/>
    </font>
    <font>
      <b/>
      <sz val="11"/>
      <color theme="1"/>
      <name val="Arial"/>
      <family val="2"/>
    </font>
    <font>
      <b/>
      <i/>
      <sz val="11"/>
      <name val="Arial Narrow"/>
      <family val="2"/>
    </font>
    <font>
      <sz val="8"/>
      <name val="Calibri"/>
      <family val="2"/>
      <scheme val="minor"/>
    </font>
    <font>
      <b/>
      <sz val="11"/>
      <color rgb="FF000000"/>
      <name val="Arial"/>
      <family val="2"/>
    </font>
    <font>
      <sz val="11"/>
      <color rgb="FF000000"/>
      <name val="Arial"/>
      <family val="2"/>
    </font>
    <font>
      <sz val="12"/>
      <color theme="1"/>
      <name val="Arial"/>
      <family val="2"/>
    </font>
    <font>
      <b/>
      <sz val="12"/>
      <color theme="1"/>
      <name val="Arial"/>
      <family val="2"/>
    </font>
    <font>
      <b/>
      <sz val="12"/>
      <name val="Arial"/>
      <family val="2"/>
    </font>
    <font>
      <sz val="12"/>
      <name val="Arial"/>
      <family val="2"/>
    </font>
    <font>
      <sz val="12"/>
      <color theme="1"/>
      <name val="Calibri"/>
      <family val="2"/>
      <scheme val="minor"/>
    </font>
    <font>
      <i/>
      <sz val="9"/>
      <color theme="1"/>
      <name val="Arial Narrow"/>
      <family val="2"/>
    </font>
    <font>
      <b/>
      <sz val="11"/>
      <color rgb="FF0070C0"/>
      <name val="Arial Narrow"/>
      <family val="2"/>
    </font>
    <font>
      <u/>
      <sz val="11"/>
      <color indexed="40"/>
      <name val="Arial Narrow"/>
      <family val="2"/>
    </font>
    <font>
      <sz val="11"/>
      <color indexed="30"/>
      <name val="Arial Narrow"/>
      <family val="2"/>
    </font>
    <font>
      <sz val="11"/>
      <color theme="8"/>
      <name val="Arial Narrow"/>
      <family val="2"/>
    </font>
    <font>
      <b/>
      <sz val="20"/>
      <name val="Arial Narrow"/>
      <family val="2"/>
    </font>
    <font>
      <b/>
      <sz val="20"/>
      <color theme="1"/>
      <name val="Arial Narrow"/>
      <family val="2"/>
    </font>
    <font>
      <b/>
      <sz val="14"/>
      <color rgb="FFFF0000"/>
      <name val="Arial Narrow"/>
      <family val="2"/>
    </font>
    <font>
      <sz val="10"/>
      <name val="Arial"/>
      <family val="2"/>
    </font>
    <font>
      <sz val="11"/>
      <name val="Arial"/>
      <family val="2"/>
    </font>
    <font>
      <sz val="7.7"/>
      <color theme="1"/>
      <name val="Arial Narrow"/>
      <family val="2"/>
    </font>
    <font>
      <b/>
      <u/>
      <sz val="11"/>
      <color theme="1"/>
      <name val="Arial Narrow"/>
      <family val="2"/>
    </font>
    <font>
      <u/>
      <sz val="11"/>
      <color theme="10"/>
      <name val="Calibri"/>
      <family val="2"/>
      <scheme val="minor"/>
    </font>
    <font>
      <sz val="11"/>
      <color theme="1"/>
      <name val="Calibri"/>
      <family val="2"/>
      <charset val="1"/>
    </font>
    <font>
      <sz val="11"/>
      <color theme="1"/>
      <name val="Arial Narrow"/>
      <family val="2"/>
      <charset val="1"/>
    </font>
    <font>
      <sz val="11"/>
      <color rgb="FF000000"/>
      <name val="Arial Narrow"/>
      <family val="2"/>
      <charset val="1"/>
    </font>
    <font>
      <b/>
      <u/>
      <sz val="11"/>
      <name val="Arial Narrow"/>
      <family val="2"/>
    </font>
  </fonts>
  <fills count="1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6"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s>
  <cellStyleXfs count="6">
    <xf numFmtId="0" fontId="0" fillId="0" borderId="0"/>
    <xf numFmtId="0" fontId="13" fillId="0" borderId="0"/>
    <xf numFmtId="9" fontId="18" fillId="0" borderId="0" applyFont="0" applyFill="0" applyBorder="0" applyAlignment="0" applyProtection="0"/>
    <xf numFmtId="44" fontId="18" fillId="0" borderId="0" applyFont="0" applyFill="0" applyBorder="0" applyAlignment="0" applyProtection="0"/>
    <xf numFmtId="0" fontId="62" fillId="0" borderId="0" applyNumberFormat="0" applyFill="0" applyBorder="0" applyAlignment="0" applyProtection="0"/>
    <xf numFmtId="44" fontId="18" fillId="0" borderId="0" applyFont="0" applyFill="0" applyBorder="0" applyAlignment="0" applyProtection="0"/>
  </cellStyleXfs>
  <cellXfs count="717">
    <xf numFmtId="0" fontId="0" fillId="0" borderId="0" xfId="0"/>
    <xf numFmtId="0" fontId="3" fillId="0" borderId="1" xfId="0" applyFont="1" applyFill="1" applyBorder="1" applyAlignment="1" applyProtection="1">
      <alignment horizontal="center" vertical="top"/>
    </xf>
    <xf numFmtId="0" fontId="4" fillId="0" borderId="1" xfId="0" applyFont="1" applyFill="1" applyBorder="1" applyAlignment="1" applyProtection="1">
      <alignment horizontal="justify" vertical="top" wrapText="1"/>
    </xf>
    <xf numFmtId="0" fontId="3" fillId="0" borderId="1" xfId="0" applyFont="1" applyFill="1" applyBorder="1" applyAlignment="1" applyProtection="1">
      <alignment horizontal="justify" vertical="top" wrapText="1"/>
    </xf>
    <xf numFmtId="0" fontId="3" fillId="0" borderId="1" xfId="0" applyNumberFormat="1" applyFont="1" applyFill="1" applyBorder="1" applyAlignment="1">
      <alignment horizontal="justify" vertical="top" wrapText="1"/>
    </xf>
    <xf numFmtId="0" fontId="3" fillId="0" borderId="1" xfId="0" applyFont="1" applyFill="1" applyBorder="1" applyAlignment="1" applyProtection="1">
      <alignment horizontal="left" vertical="top" wrapText="1"/>
    </xf>
    <xf numFmtId="0" fontId="3" fillId="0" borderId="1" xfId="0" applyFont="1" applyFill="1" applyBorder="1" applyAlignment="1">
      <alignment horizontal="justify" vertical="top" wrapText="1"/>
    </xf>
    <xf numFmtId="0" fontId="4" fillId="0" borderId="1" xfId="0" applyFont="1" applyFill="1" applyBorder="1" applyAlignment="1" applyProtection="1">
      <alignment horizontal="left" vertical="top" wrapText="1"/>
    </xf>
    <xf numFmtId="0" fontId="3" fillId="2" borderId="1" xfId="0" applyFont="1" applyFill="1" applyBorder="1" applyAlignment="1" applyProtection="1">
      <alignment horizontal="justify" vertical="top" wrapText="1"/>
    </xf>
    <xf numFmtId="0" fontId="10" fillId="0" borderId="1" xfId="0" applyFont="1" applyBorder="1" applyAlignment="1">
      <alignment horizontal="justify" vertical="top" wrapText="1"/>
    </xf>
    <xf numFmtId="0" fontId="3" fillId="0" borderId="1" xfId="0" applyFont="1" applyBorder="1" applyAlignment="1">
      <alignment horizontal="justify" vertical="top" wrapText="1"/>
    </xf>
    <xf numFmtId="0" fontId="3" fillId="0" borderId="1" xfId="0" applyFont="1" applyFill="1" applyBorder="1" applyAlignment="1" applyProtection="1">
      <alignment horizontal="justify" vertical="top" wrapText="1"/>
      <protection locked="0"/>
    </xf>
    <xf numFmtId="0" fontId="7" fillId="0" borderId="1" xfId="0" applyFont="1" applyFill="1" applyBorder="1" applyAlignment="1" applyProtection="1">
      <alignment horizontal="justify" vertical="top" wrapText="1"/>
      <protection locked="0"/>
    </xf>
    <xf numFmtId="0" fontId="3" fillId="0" borderId="0" xfId="0" applyFont="1"/>
    <xf numFmtId="0" fontId="3" fillId="0" borderId="0" xfId="0" applyFont="1" applyAlignment="1">
      <alignment vertical="top"/>
    </xf>
    <xf numFmtId="0" fontId="3" fillId="0" borderId="0" xfId="0" applyFont="1" applyAlignment="1">
      <alignment horizontal="left"/>
    </xf>
    <xf numFmtId="0" fontId="2" fillId="3" borderId="1" xfId="0" applyFont="1" applyFill="1" applyBorder="1" applyAlignment="1">
      <alignment horizontal="center" vertical="center" wrapText="1"/>
    </xf>
    <xf numFmtId="0" fontId="3" fillId="0" borderId="1" xfId="0" applyNumberFormat="1" applyFont="1" applyFill="1" applyBorder="1" applyAlignment="1" applyProtection="1">
      <alignment horizontal="justify" vertical="top" wrapText="1"/>
    </xf>
    <xf numFmtId="0" fontId="3" fillId="0" borderId="1" xfId="0" applyFont="1" applyFill="1" applyBorder="1" applyAlignment="1" applyProtection="1">
      <alignment horizontal="justify" vertical="top"/>
    </xf>
    <xf numFmtId="0" fontId="3" fillId="0" borderId="1" xfId="0" quotePrefix="1" applyNumberFormat="1" applyFont="1" applyFill="1" applyBorder="1" applyAlignment="1" applyProtection="1">
      <alignment horizontal="justify" vertical="top" wrapText="1"/>
    </xf>
    <xf numFmtId="0" fontId="3" fillId="0" borderId="1" xfId="0" applyFont="1" applyFill="1" applyBorder="1" applyAlignment="1" applyProtection="1">
      <alignment horizontal="center" vertical="top" wrapText="1"/>
    </xf>
    <xf numFmtId="0" fontId="7" fillId="0" borderId="1" xfId="0" applyFont="1" applyFill="1" applyBorder="1" applyAlignment="1" applyProtection="1">
      <alignment horizontal="justify" vertical="top" wrapText="1"/>
    </xf>
    <xf numFmtId="0" fontId="7" fillId="0" borderId="1" xfId="0" applyFont="1" applyFill="1" applyBorder="1" applyAlignment="1" applyProtection="1">
      <alignment horizontal="center" vertical="top" wrapText="1"/>
    </xf>
    <xf numFmtId="0" fontId="10" fillId="0" borderId="1" xfId="0" applyFont="1" applyFill="1" applyBorder="1" applyAlignment="1" applyProtection="1">
      <alignment horizontal="justify" vertical="top" wrapText="1"/>
    </xf>
    <xf numFmtId="0" fontId="4" fillId="0" borderId="1" xfId="0" applyFont="1" applyBorder="1" applyAlignment="1" applyProtection="1">
      <alignment horizontal="left" vertical="top" wrapText="1"/>
    </xf>
    <xf numFmtId="0" fontId="3" fillId="0" borderId="1" xfId="0" applyFont="1" applyBorder="1" applyAlignment="1" applyProtection="1">
      <alignment horizontal="left" vertical="top" wrapText="1"/>
    </xf>
    <xf numFmtId="0" fontId="3" fillId="0" borderId="1" xfId="0" applyFont="1" applyBorder="1" applyAlignment="1" applyProtection="1">
      <alignment horizontal="left" vertical="top"/>
    </xf>
    <xf numFmtId="0" fontId="4" fillId="0" borderId="1" xfId="1" applyFont="1" applyBorder="1" applyAlignment="1" applyProtection="1">
      <alignment horizontal="left" vertical="top" wrapText="1"/>
    </xf>
    <xf numFmtId="0" fontId="4" fillId="0" borderId="1" xfId="1" applyFont="1" applyFill="1" applyBorder="1" applyAlignment="1" applyProtection="1">
      <alignment horizontal="left" vertical="top" wrapText="1"/>
    </xf>
    <xf numFmtId="0" fontId="1" fillId="0" borderId="1" xfId="0" applyFont="1" applyFill="1" applyBorder="1" applyAlignment="1" applyProtection="1">
      <alignment horizontal="center" vertical="top"/>
    </xf>
    <xf numFmtId="0" fontId="3" fillId="0" borderId="1" xfId="0" applyFont="1" applyBorder="1" applyAlignment="1">
      <alignment vertical="top"/>
    </xf>
    <xf numFmtId="0" fontId="3" fillId="0" borderId="1" xfId="0" applyFont="1" applyBorder="1" applyAlignment="1">
      <alignment horizontal="justify" vertical="top"/>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0" fontId="3" fillId="0" borderId="4" xfId="0" applyFont="1" applyBorder="1" applyAlignment="1">
      <alignment horizontal="justify" vertical="top"/>
    </xf>
    <xf numFmtId="0" fontId="3" fillId="2" borderId="1" xfId="0" applyFont="1" applyFill="1" applyBorder="1" applyAlignment="1">
      <alignment horizontal="justify" vertical="top"/>
    </xf>
    <xf numFmtId="0" fontId="3" fillId="0" borderId="1" xfId="0" applyFont="1" applyBorder="1" applyAlignment="1">
      <alignment horizontal="left" vertical="top"/>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xf>
    <xf numFmtId="0" fontId="3" fillId="2" borderId="1" xfId="0" applyFont="1" applyFill="1" applyBorder="1" applyAlignment="1">
      <alignment horizontal="justify" vertical="top" wrapText="1"/>
    </xf>
    <xf numFmtId="0" fontId="4" fillId="0" borderId="1" xfId="0" applyFont="1" applyFill="1" applyBorder="1" applyAlignment="1">
      <alignment horizontal="justify" vertical="top" wrapText="1"/>
    </xf>
    <xf numFmtId="0" fontId="3" fillId="0" borderId="0" xfId="0" applyFont="1" applyAlignment="1">
      <alignment vertical="top" wrapText="1"/>
    </xf>
    <xf numFmtId="0" fontId="0" fillId="2" borderId="0" xfId="0" applyFill="1" applyProtection="1"/>
    <xf numFmtId="0" fontId="17" fillId="2" borderId="0" xfId="0" applyFont="1" applyFill="1" applyBorder="1" applyAlignment="1" applyProtection="1">
      <alignment horizontal="center" vertical="center" wrapText="1"/>
    </xf>
    <xf numFmtId="0" fontId="0" fillId="2" borderId="0" xfId="0" applyFill="1" applyAlignment="1" applyProtection="1">
      <alignment vertical="center"/>
    </xf>
    <xf numFmtId="0" fontId="17" fillId="3" borderId="1" xfId="0" applyFont="1" applyFill="1" applyBorder="1" applyAlignment="1" applyProtection="1">
      <alignment vertical="center"/>
    </xf>
    <xf numFmtId="0" fontId="17" fillId="2" borderId="0" xfId="0" applyFont="1" applyFill="1" applyBorder="1" applyAlignment="1" applyProtection="1">
      <alignment horizontal="center"/>
    </xf>
    <xf numFmtId="0" fontId="0" fillId="2" borderId="0" xfId="0" applyFill="1" applyBorder="1" applyAlignment="1" applyProtection="1">
      <alignment horizontal="center"/>
    </xf>
    <xf numFmtId="0" fontId="17" fillId="3" borderId="1" xfId="0" applyFont="1" applyFill="1" applyBorder="1" applyAlignment="1" applyProtection="1">
      <alignment horizontal="center"/>
    </xf>
    <xf numFmtId="0" fontId="17" fillId="2" borderId="0" xfId="0" applyFont="1" applyFill="1" applyAlignment="1" applyProtection="1">
      <alignment horizontal="center"/>
    </xf>
    <xf numFmtId="0" fontId="20" fillId="2" borderId="0" xfId="0" applyFont="1" applyFill="1" applyAlignment="1" applyProtection="1">
      <alignment horizontal="center"/>
    </xf>
    <xf numFmtId="0" fontId="19" fillId="2" borderId="0" xfId="0" applyFont="1" applyFill="1" applyAlignment="1" applyProtection="1">
      <alignment horizontal="center"/>
    </xf>
    <xf numFmtId="0" fontId="0" fillId="2" borderId="0" xfId="0" applyFill="1" applyAlignment="1" applyProtection="1">
      <alignment horizontal="center"/>
    </xf>
    <xf numFmtId="9" fontId="17" fillId="2" borderId="0" xfId="0" applyNumberFormat="1" applyFont="1" applyFill="1" applyBorder="1" applyAlignment="1" applyProtection="1">
      <alignment horizontal="center"/>
    </xf>
    <xf numFmtId="9" fontId="20" fillId="2" borderId="0" xfId="2" applyFont="1" applyFill="1" applyAlignment="1" applyProtection="1">
      <alignment horizontal="center"/>
    </xf>
    <xf numFmtId="9" fontId="19" fillId="2" borderId="0" xfId="2" applyFont="1" applyFill="1" applyAlignment="1" applyProtection="1">
      <alignment horizontal="center"/>
    </xf>
    <xf numFmtId="9" fontId="0" fillId="2" borderId="0" xfId="2" applyFont="1" applyFill="1" applyAlignment="1" applyProtection="1">
      <alignment horizontal="center"/>
    </xf>
    <xf numFmtId="14" fontId="3" fillId="0" borderId="1" xfId="0" applyNumberFormat="1" applyFont="1" applyFill="1" applyBorder="1" applyAlignment="1" applyProtection="1">
      <alignment horizontal="center" vertical="top" wrapText="1"/>
    </xf>
    <xf numFmtId="1" fontId="28" fillId="2" borderId="0" xfId="0" applyNumberFormat="1" applyFont="1" applyFill="1" applyAlignment="1" applyProtection="1">
      <alignment horizontal="center"/>
    </xf>
    <xf numFmtId="9" fontId="28" fillId="2" borderId="0" xfId="2" applyFont="1" applyFill="1" applyAlignment="1" applyProtection="1">
      <alignment horizontal="center"/>
    </xf>
    <xf numFmtId="9" fontId="28" fillId="2" borderId="0" xfId="0" applyNumberFormat="1" applyFont="1" applyFill="1" applyAlignment="1" applyProtection="1">
      <alignment horizontal="center"/>
    </xf>
    <xf numFmtId="0" fontId="28" fillId="2" borderId="0" xfId="0" applyFont="1" applyFill="1" applyAlignment="1" applyProtection="1">
      <alignment horizontal="center"/>
    </xf>
    <xf numFmtId="0" fontId="0" fillId="2" borderId="0" xfId="0" applyFont="1" applyFill="1" applyBorder="1" applyAlignment="1" applyProtection="1">
      <alignment horizontal="center"/>
    </xf>
    <xf numFmtId="0" fontId="17" fillId="3" borderId="2" xfId="0" applyFont="1" applyFill="1" applyBorder="1" applyAlignment="1" applyProtection="1">
      <alignment horizontal="left" vertical="center" wrapText="1"/>
    </xf>
    <xf numFmtId="0" fontId="17" fillId="9" borderId="1" xfId="0" applyFont="1" applyFill="1" applyBorder="1" applyAlignment="1" applyProtection="1">
      <alignment horizontal="left" vertical="center"/>
    </xf>
    <xf numFmtId="0" fontId="17" fillId="10" borderId="1" xfId="0" applyFont="1" applyFill="1" applyBorder="1" applyAlignment="1" applyProtection="1">
      <alignment horizontal="left" vertical="center"/>
    </xf>
    <xf numFmtId="0" fontId="17" fillId="8" borderId="1" xfId="0" applyFont="1" applyFill="1" applyBorder="1" applyAlignment="1" applyProtection="1">
      <alignment horizontal="left" vertical="center"/>
    </xf>
    <xf numFmtId="0" fontId="0" fillId="0" borderId="1" xfId="0" applyFont="1" applyFill="1" applyBorder="1" applyAlignment="1" applyProtection="1">
      <alignment horizontal="center"/>
    </xf>
    <xf numFmtId="0" fontId="5" fillId="0" borderId="1" xfId="0" applyFont="1" applyFill="1" applyBorder="1" applyAlignment="1" applyProtection="1">
      <alignment horizontal="justify" vertical="top" wrapText="1"/>
      <protection locked="0"/>
    </xf>
    <xf numFmtId="0" fontId="1" fillId="0" borderId="1" xfId="0" applyFont="1" applyFill="1" applyBorder="1" applyAlignment="1" applyProtection="1">
      <alignment horizontal="justify" vertical="top" wrapText="1"/>
    </xf>
    <xf numFmtId="0" fontId="0" fillId="0" borderId="1" xfId="0" applyFill="1" applyBorder="1" applyProtection="1"/>
    <xf numFmtId="0" fontId="17" fillId="0" borderId="0" xfId="0" applyFont="1" applyFill="1" applyBorder="1" applyAlignment="1" applyProtection="1">
      <alignment horizontal="center"/>
    </xf>
    <xf numFmtId="0" fontId="0" fillId="0" borderId="0" xfId="0" applyFont="1" applyFill="1" applyBorder="1" applyAlignment="1" applyProtection="1">
      <alignment horizontal="center"/>
    </xf>
    <xf numFmtId="0" fontId="0" fillId="0" borderId="0" xfId="0" applyFill="1" applyProtection="1"/>
    <xf numFmtId="0" fontId="5" fillId="0" borderId="1" xfId="0" applyFont="1" applyFill="1" applyBorder="1" applyAlignment="1">
      <alignment horizontal="justify" vertical="top" wrapText="1"/>
    </xf>
    <xf numFmtId="0" fontId="2" fillId="0" borderId="1" xfId="0" applyFont="1" applyFill="1" applyBorder="1" applyAlignment="1">
      <alignment horizontal="justify" vertical="top" wrapText="1"/>
    </xf>
    <xf numFmtId="0" fontId="5" fillId="0" borderId="2" xfId="0" applyFont="1" applyFill="1" applyBorder="1" applyAlignment="1">
      <alignment horizontal="justify" vertical="top" wrapText="1"/>
    </xf>
    <xf numFmtId="0" fontId="3" fillId="0" borderId="0" xfId="0" applyFont="1" applyAlignment="1">
      <alignment horizontal="center" vertical="top"/>
    </xf>
    <xf numFmtId="0" fontId="3"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protection locked="0"/>
    </xf>
    <xf numFmtId="0" fontId="3" fillId="2" borderId="0" xfId="0" applyFont="1" applyFill="1" applyAlignment="1">
      <alignment horizontal="center" vertical="top"/>
    </xf>
    <xf numFmtId="0" fontId="3" fillId="0" borderId="0" xfId="0" applyFont="1" applyAlignment="1">
      <alignment horizontal="left" vertical="top"/>
    </xf>
    <xf numFmtId="0" fontId="3" fillId="0" borderId="1" xfId="0" applyFont="1" applyFill="1" applyBorder="1" applyAlignment="1" applyProtection="1">
      <alignment horizontal="left" vertical="top" wrapText="1"/>
      <protection locked="0"/>
    </xf>
    <xf numFmtId="0" fontId="10" fillId="0" borderId="1" xfId="0" applyFont="1" applyFill="1" applyBorder="1" applyAlignment="1" applyProtection="1">
      <alignment horizontal="justify" vertical="top"/>
    </xf>
    <xf numFmtId="14" fontId="3" fillId="0" borderId="1" xfId="0" applyNumberFormat="1" applyFont="1" applyBorder="1" applyAlignment="1">
      <alignment horizontal="center" vertical="top" wrapText="1"/>
    </xf>
    <xf numFmtId="0" fontId="3" fillId="0" borderId="0" xfId="0" applyFont="1" applyFill="1" applyAlignment="1">
      <alignment horizontal="left" vertical="top"/>
    </xf>
    <xf numFmtId="0" fontId="2" fillId="6" borderId="1" xfId="0" applyFont="1" applyFill="1" applyBorder="1" applyAlignment="1">
      <alignment horizontal="center" vertical="center" wrapText="1"/>
    </xf>
    <xf numFmtId="0" fontId="1" fillId="0" borderId="2" xfId="0" applyFont="1" applyFill="1" applyBorder="1" applyAlignment="1" applyProtection="1">
      <alignment horizontal="center" vertical="top"/>
    </xf>
    <xf numFmtId="0" fontId="7" fillId="0" borderId="1" xfId="0" applyFont="1" applyFill="1" applyBorder="1" applyAlignment="1" applyProtection="1">
      <alignment horizontal="left" vertical="top" wrapText="1"/>
      <protection locked="0"/>
    </xf>
    <xf numFmtId="0" fontId="3" fillId="0" borderId="5" xfId="0" applyFont="1" applyBorder="1" applyAlignment="1">
      <alignment horizontal="justify" vertical="top" wrapText="1"/>
    </xf>
    <xf numFmtId="0" fontId="1" fillId="0" borderId="4" xfId="0" applyFont="1" applyFill="1" applyBorder="1" applyAlignment="1" applyProtection="1">
      <alignment horizontal="center" vertical="top"/>
    </xf>
    <xf numFmtId="0" fontId="3" fillId="0" borderId="4" xfId="0" applyFont="1" applyFill="1" applyBorder="1" applyAlignment="1" applyProtection="1">
      <alignment horizontal="justify" vertical="top" wrapText="1"/>
      <protection locked="0"/>
    </xf>
    <xf numFmtId="0" fontId="3" fillId="0" borderId="4" xfId="0" applyNumberFormat="1" applyFont="1" applyFill="1" applyBorder="1" applyAlignment="1">
      <alignment horizontal="justify" vertical="top" wrapText="1"/>
    </xf>
    <xf numFmtId="0" fontId="3" fillId="0" borderId="4" xfId="0" applyFont="1" applyBorder="1" applyAlignment="1">
      <alignment horizontal="left" vertical="top" wrapText="1"/>
    </xf>
    <xf numFmtId="0" fontId="3" fillId="0" borderId="4" xfId="0" applyFont="1" applyFill="1" applyBorder="1" applyAlignment="1" applyProtection="1">
      <alignment horizontal="left" vertical="top" wrapText="1"/>
    </xf>
    <xf numFmtId="0" fontId="3" fillId="0" borderId="4" xfId="0" applyFont="1" applyBorder="1" applyAlignment="1">
      <alignment horizontal="center" vertical="top"/>
    </xf>
    <xf numFmtId="0" fontId="4" fillId="0" borderId="1" xfId="0" applyFont="1" applyFill="1" applyBorder="1" applyAlignment="1" applyProtection="1">
      <alignment horizontal="justify" vertical="top" wrapText="1"/>
      <protection locked="0"/>
    </xf>
    <xf numFmtId="0" fontId="2" fillId="0" borderId="1" xfId="0" applyFont="1" applyFill="1" applyBorder="1" applyAlignment="1" applyProtection="1">
      <alignment horizontal="center" vertical="top"/>
    </xf>
    <xf numFmtId="0" fontId="17" fillId="5" borderId="1" xfId="0" applyFont="1" applyFill="1" applyBorder="1" applyAlignment="1" applyProtection="1">
      <alignment horizontal="center" vertical="center"/>
    </xf>
    <xf numFmtId="0" fontId="17" fillId="6" borderId="1"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7" borderId="1" xfId="0" applyFont="1" applyFill="1" applyBorder="1" applyAlignment="1" applyProtection="1">
      <alignment horizontal="center" vertical="center"/>
    </xf>
    <xf numFmtId="0" fontId="17" fillId="5" borderId="1" xfId="0" applyFont="1" applyFill="1" applyBorder="1" applyAlignment="1" applyProtection="1">
      <alignment horizontal="center"/>
    </xf>
    <xf numFmtId="0" fontId="17" fillId="7" borderId="1" xfId="0" applyFont="1" applyFill="1" applyBorder="1" applyAlignment="1" applyProtection="1">
      <alignment horizontal="center"/>
    </xf>
    <xf numFmtId="0" fontId="17" fillId="6" borderId="1" xfId="0" applyFont="1" applyFill="1" applyBorder="1" applyAlignment="1" applyProtection="1">
      <alignment horizontal="center"/>
    </xf>
    <xf numFmtId="3" fontId="3" fillId="7" borderId="1" xfId="0" applyNumberFormat="1" applyFont="1" applyFill="1" applyBorder="1" applyAlignment="1" applyProtection="1">
      <alignment horizontal="center" vertical="top"/>
    </xf>
    <xf numFmtId="3" fontId="7" fillId="7" borderId="1" xfId="0" applyNumberFormat="1" applyFont="1" applyFill="1" applyBorder="1" applyAlignment="1" applyProtection="1">
      <alignment horizontal="center" vertical="top"/>
    </xf>
    <xf numFmtId="0" fontId="3" fillId="7" borderId="1" xfId="0" applyFont="1" applyFill="1" applyBorder="1" applyAlignment="1" applyProtection="1">
      <alignment horizontal="center" vertical="top"/>
    </xf>
    <xf numFmtId="0" fontId="3" fillId="7" borderId="1" xfId="0" applyNumberFormat="1" applyFont="1" applyFill="1" applyBorder="1" applyAlignment="1" applyProtection="1">
      <alignment horizontal="center" vertical="top"/>
    </xf>
    <xf numFmtId="0" fontId="10" fillId="7" borderId="1" xfId="0" applyFont="1" applyFill="1" applyBorder="1" applyAlignment="1" applyProtection="1">
      <alignment horizontal="center" vertical="top" wrapText="1"/>
    </xf>
    <xf numFmtId="0" fontId="7" fillId="0" borderId="4" xfId="0" applyFont="1" applyFill="1" applyBorder="1" applyAlignment="1" applyProtection="1">
      <alignment horizontal="justify" vertical="top" wrapText="1"/>
    </xf>
    <xf numFmtId="0" fontId="7" fillId="0" borderId="2" xfId="0" applyFont="1" applyFill="1" applyBorder="1" applyAlignment="1" applyProtection="1">
      <alignment horizontal="justify" vertical="top" wrapText="1"/>
    </xf>
    <xf numFmtId="0" fontId="3" fillId="0" borderId="2" xfId="0" applyFont="1" applyBorder="1" applyAlignment="1">
      <alignment horizontal="left" vertical="top"/>
    </xf>
    <xf numFmtId="0" fontId="3" fillId="0" borderId="4" xfId="0" applyFont="1" applyFill="1" applyBorder="1" applyAlignment="1" applyProtection="1">
      <alignment horizontal="center" vertical="top" wrapText="1"/>
    </xf>
    <xf numFmtId="0" fontId="3" fillId="0" borderId="5" xfId="0" applyFont="1" applyFill="1" applyBorder="1" applyAlignment="1" applyProtection="1">
      <alignment horizontal="justify" vertical="top" wrapText="1"/>
    </xf>
    <xf numFmtId="0" fontId="3" fillId="0" borderId="4" xfId="0" applyFont="1" applyBorder="1" applyAlignment="1">
      <alignment horizontal="justify" vertical="top" wrapText="1"/>
    </xf>
    <xf numFmtId="0" fontId="3" fillId="0" borderId="1" xfId="0" applyFont="1" applyBorder="1"/>
    <xf numFmtId="0" fontId="17" fillId="11" borderId="1" xfId="0" applyFont="1" applyFill="1" applyBorder="1" applyAlignment="1" applyProtection="1">
      <alignment horizontal="center" vertical="center" wrapText="1"/>
    </xf>
    <xf numFmtId="0" fontId="17" fillId="11" borderId="1" xfId="0" applyFont="1" applyFill="1" applyBorder="1" applyAlignment="1" applyProtection="1">
      <alignment horizontal="center"/>
    </xf>
    <xf numFmtId="0" fontId="17" fillId="11" borderId="1" xfId="0" applyFont="1" applyFill="1" applyBorder="1" applyAlignment="1" applyProtection="1">
      <alignment horizontal="center" vertical="center"/>
    </xf>
    <xf numFmtId="9" fontId="17" fillId="2" borderId="0" xfId="2" applyFont="1" applyFill="1" applyAlignment="1" applyProtection="1">
      <alignment horizontal="center"/>
    </xf>
    <xf numFmtId="165" fontId="20" fillId="2" borderId="0" xfId="2" applyNumberFormat="1" applyFont="1" applyFill="1" applyAlignment="1" applyProtection="1">
      <alignment horizontal="center"/>
    </xf>
    <xf numFmtId="0" fontId="27" fillId="2" borderId="0" xfId="0" applyFont="1" applyFill="1" applyAlignment="1" applyProtection="1">
      <alignment horizontal="center" vertical="center"/>
    </xf>
    <xf numFmtId="0" fontId="3" fillId="0" borderId="2" xfId="0" applyFont="1" applyFill="1" applyBorder="1" applyAlignment="1" applyProtection="1">
      <alignment horizontal="justify" vertical="top" wrapText="1"/>
    </xf>
    <xf numFmtId="0" fontId="10" fillId="0" borderId="2" xfId="0" applyFont="1" applyFill="1" applyBorder="1" applyAlignment="1" applyProtection="1">
      <alignment horizontal="justify" vertical="top" wrapText="1"/>
    </xf>
    <xf numFmtId="0" fontId="3" fillId="0" borderId="2" xfId="0" applyNumberFormat="1" applyFont="1" applyFill="1" applyBorder="1" applyAlignment="1">
      <alignment horizontal="justify" vertical="top" wrapText="1"/>
    </xf>
    <xf numFmtId="0" fontId="4" fillId="0" borderId="2" xfId="1" applyFont="1" applyBorder="1" applyAlignment="1" applyProtection="1">
      <alignment horizontal="left" vertical="top" wrapText="1"/>
    </xf>
    <xf numFmtId="0" fontId="3" fillId="0" borderId="2" xfId="0" applyFont="1" applyFill="1" applyBorder="1" applyAlignment="1" applyProtection="1">
      <alignment horizontal="center" vertical="top" wrapText="1"/>
    </xf>
    <xf numFmtId="3" fontId="3" fillId="7" borderId="2" xfId="0" applyNumberFormat="1" applyFont="1" applyFill="1" applyBorder="1" applyAlignment="1" applyProtection="1">
      <alignment horizontal="center" vertical="top"/>
    </xf>
    <xf numFmtId="0" fontId="4" fillId="0" borderId="2" xfId="1" applyFont="1" applyFill="1" applyBorder="1" applyAlignment="1" applyProtection="1">
      <alignment horizontal="left" vertical="top" wrapText="1"/>
    </xf>
    <xf numFmtId="0" fontId="3" fillId="0" borderId="2" xfId="0" applyFont="1" applyBorder="1" applyAlignment="1">
      <alignment horizontal="left" vertical="top" wrapText="1"/>
    </xf>
    <xf numFmtId="0" fontId="3" fillId="0" borderId="4" xfId="0" applyFont="1" applyFill="1" applyBorder="1" applyAlignment="1" applyProtection="1">
      <alignment horizontal="justify" vertical="top" wrapText="1"/>
    </xf>
    <xf numFmtId="3" fontId="3" fillId="7" borderId="4" xfId="0" applyNumberFormat="1" applyFont="1" applyFill="1" applyBorder="1" applyAlignment="1" applyProtection="1">
      <alignment horizontal="center" vertical="top"/>
    </xf>
    <xf numFmtId="0" fontId="3" fillId="0" borderId="4" xfId="0" applyFont="1" applyBorder="1" applyAlignment="1" applyProtection="1">
      <alignment horizontal="left" vertical="top" wrapText="1"/>
    </xf>
    <xf numFmtId="0" fontId="3" fillId="0" borderId="4" xfId="0" applyNumberFormat="1" applyFont="1" applyFill="1" applyBorder="1" applyAlignment="1" applyProtection="1">
      <alignment horizontal="justify" vertical="top" wrapText="1"/>
    </xf>
    <xf numFmtId="3" fontId="3" fillId="11" borderId="1" xfId="0" applyNumberFormat="1" applyFont="1" applyFill="1" applyBorder="1" applyAlignment="1" applyProtection="1">
      <alignment horizontal="center" vertical="top"/>
    </xf>
    <xf numFmtId="3" fontId="3" fillId="11" borderId="4" xfId="0" applyNumberFormat="1" applyFont="1" applyFill="1" applyBorder="1" applyAlignment="1" applyProtection="1">
      <alignment horizontal="center" vertical="top"/>
    </xf>
    <xf numFmtId="1" fontId="3" fillId="11" borderId="1" xfId="0" applyNumberFormat="1" applyFont="1" applyFill="1" applyBorder="1" applyAlignment="1" applyProtection="1">
      <alignment horizontal="center" vertical="top"/>
    </xf>
    <xf numFmtId="164" fontId="3" fillId="11" borderId="1" xfId="0" applyNumberFormat="1" applyFont="1" applyFill="1" applyBorder="1" applyAlignment="1" applyProtection="1">
      <alignment horizontal="center" vertical="top"/>
    </xf>
    <xf numFmtId="0" fontId="3" fillId="0" borderId="2" xfId="0" applyFont="1" applyBorder="1" applyAlignment="1">
      <alignment horizontal="justify" vertical="top"/>
    </xf>
    <xf numFmtId="0" fontId="7" fillId="0" borderId="5" xfId="0" applyFont="1" applyFill="1" applyBorder="1" applyAlignment="1" applyProtection="1">
      <alignment horizontal="justify" vertical="top" wrapText="1"/>
    </xf>
    <xf numFmtId="3" fontId="3" fillId="7" borderId="5" xfId="0" applyNumberFormat="1" applyFont="1" applyFill="1" applyBorder="1" applyAlignment="1" applyProtection="1">
      <alignment horizontal="center" vertical="top"/>
    </xf>
    <xf numFmtId="0" fontId="3" fillId="0" borderId="5" xfId="0" applyFont="1" applyFill="1" applyBorder="1" applyAlignment="1" applyProtection="1">
      <alignment horizontal="justify" vertical="top"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xf>
    <xf numFmtId="0" fontId="3" fillId="0" borderId="7" xfId="0" applyFont="1" applyFill="1" applyBorder="1" applyAlignment="1" applyProtection="1">
      <alignment horizontal="justify" vertical="top" wrapText="1"/>
    </xf>
    <xf numFmtId="0" fontId="3" fillId="0" borderId="4" xfId="0" applyFont="1" applyFill="1" applyBorder="1" applyAlignment="1">
      <alignment horizontal="justify" vertical="top" wrapText="1"/>
    </xf>
    <xf numFmtId="0" fontId="17" fillId="0" borderId="1" xfId="0" applyFont="1" applyFill="1" applyBorder="1" applyAlignment="1" applyProtection="1">
      <alignment horizontal="center"/>
    </xf>
    <xf numFmtId="0" fontId="0" fillId="0" borderId="0" xfId="0" applyFont="1" applyFill="1" applyBorder="1" applyAlignment="1" applyProtection="1">
      <alignment horizontal="center" vertical="center"/>
    </xf>
    <xf numFmtId="0" fontId="4" fillId="0" borderId="1" xfId="0" applyFont="1" applyBorder="1" applyAlignment="1">
      <alignment horizontal="justify" vertical="top" wrapText="1"/>
    </xf>
    <xf numFmtId="0" fontId="3" fillId="0" borderId="2" xfId="0" applyFont="1" applyBorder="1" applyAlignment="1">
      <alignment vertical="top"/>
    </xf>
    <xf numFmtId="14" fontId="3" fillId="2" borderId="1" xfId="0" applyNumberFormat="1" applyFont="1" applyFill="1" applyBorder="1" applyAlignment="1">
      <alignment horizontal="justify" vertical="top" wrapText="1"/>
    </xf>
    <xf numFmtId="0" fontId="3" fillId="0" borderId="4" xfId="0" applyFont="1" applyBorder="1" applyAlignment="1">
      <alignment vertical="top"/>
    </xf>
    <xf numFmtId="0" fontId="39" fillId="0" borderId="0" xfId="0" applyFont="1"/>
    <xf numFmtId="0" fontId="4" fillId="0" borderId="4" xfId="0" applyFont="1" applyFill="1" applyBorder="1" applyAlignment="1" applyProtection="1">
      <alignment horizontal="justify" vertical="top" wrapText="1"/>
    </xf>
    <xf numFmtId="0" fontId="3" fillId="0" borderId="0" xfId="0" applyFont="1" applyBorder="1" applyAlignment="1">
      <alignment horizontal="left" vertical="top" wrapText="1"/>
    </xf>
    <xf numFmtId="0" fontId="1" fillId="0" borderId="2" xfId="0" applyFont="1" applyFill="1" applyBorder="1" applyAlignment="1" applyProtection="1">
      <alignment horizontal="justify" vertical="top" wrapText="1"/>
    </xf>
    <xf numFmtId="0" fontId="1" fillId="0" borderId="4" xfId="0" applyFont="1" applyFill="1" applyBorder="1" applyAlignment="1" applyProtection="1">
      <alignment horizontal="justify" vertical="top" wrapText="1"/>
    </xf>
    <xf numFmtId="14" fontId="3" fillId="0" borderId="0" xfId="0" applyNumberFormat="1" applyFont="1" applyAlignment="1">
      <alignment vertical="top"/>
    </xf>
    <xf numFmtId="2" fontId="3" fillId="0" borderId="0" xfId="0" applyNumberFormat="1" applyFont="1" applyAlignment="1">
      <alignment vertical="top"/>
    </xf>
    <xf numFmtId="0" fontId="1" fillId="0" borderId="1" xfId="0" applyNumberFormat="1" applyFont="1" applyFill="1" applyBorder="1" applyAlignment="1">
      <alignment horizontal="justify" vertical="top" wrapText="1"/>
    </xf>
    <xf numFmtId="0" fontId="1" fillId="0" borderId="1" xfId="0" applyFont="1" applyFill="1" applyBorder="1" applyAlignment="1">
      <alignment horizontal="justify" vertical="top" wrapText="1"/>
    </xf>
    <xf numFmtId="0" fontId="3" fillId="0" borderId="0" xfId="0" applyFont="1" applyFill="1"/>
    <xf numFmtId="0" fontId="2" fillId="2" borderId="0" xfId="0" applyFont="1" applyFill="1" applyBorder="1" applyAlignment="1" applyProtection="1">
      <alignment horizontal="center" vertical="top"/>
      <protection locked="0"/>
    </xf>
    <xf numFmtId="0" fontId="3" fillId="0" borderId="2" xfId="0" applyFont="1" applyBorder="1" applyAlignment="1">
      <alignment horizontal="center" vertical="top"/>
    </xf>
    <xf numFmtId="0" fontId="0" fillId="0" borderId="1" xfId="0" applyFill="1" applyBorder="1" applyAlignment="1">
      <alignment horizontal="center"/>
    </xf>
    <xf numFmtId="0" fontId="3" fillId="0" borderId="0" xfId="0" applyFont="1" applyFill="1" applyBorder="1" applyAlignment="1" applyProtection="1">
      <alignment horizontal="justify" vertical="top" wrapText="1"/>
    </xf>
    <xf numFmtId="0" fontId="3" fillId="0" borderId="0" xfId="0" applyFont="1" applyAlignment="1">
      <alignment horizontal="left" wrapText="1"/>
    </xf>
    <xf numFmtId="0" fontId="3" fillId="6" borderId="1" xfId="0" applyFont="1" applyFill="1" applyBorder="1" applyAlignment="1">
      <alignment horizontal="center" vertical="top"/>
    </xf>
    <xf numFmtId="0" fontId="3" fillId="0" borderId="0" xfId="0" applyFont="1" applyAlignment="1">
      <alignment wrapText="1"/>
    </xf>
    <xf numFmtId="0" fontId="3" fillId="0" borderId="0" xfId="0" applyFont="1" applyAlignment="1">
      <alignment horizontal="center"/>
    </xf>
    <xf numFmtId="14" fontId="7" fillId="0" borderId="1" xfId="3" applyNumberFormat="1" applyFont="1" applyFill="1" applyBorder="1" applyAlignment="1">
      <alignment horizontal="center" vertical="top"/>
    </xf>
    <xf numFmtId="0" fontId="17" fillId="3" borderId="1"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wrapText="1"/>
    </xf>
    <xf numFmtId="3" fontId="3" fillId="7" borderId="1" xfId="0" applyNumberFormat="1" applyFont="1" applyFill="1" applyBorder="1" applyAlignment="1">
      <alignment horizontal="center" vertical="top"/>
    </xf>
    <xf numFmtId="0" fontId="4" fillId="0" borderId="1" xfId="0" applyFont="1" applyBorder="1" applyAlignment="1">
      <alignment horizontal="left" vertical="top" wrapText="1"/>
    </xf>
    <xf numFmtId="0" fontId="4" fillId="0" borderId="1" xfId="1" applyFont="1" applyBorder="1" applyAlignment="1">
      <alignment horizontal="left" vertical="top" wrapText="1"/>
    </xf>
    <xf numFmtId="3" fontId="3" fillId="11" borderId="1" xfId="0" applyNumberFormat="1" applyFont="1" applyFill="1" applyBorder="1" applyAlignment="1">
      <alignment horizontal="center" vertical="top"/>
    </xf>
    <xf numFmtId="0" fontId="2" fillId="12" borderId="1" xfId="0" applyFont="1" applyFill="1" applyBorder="1" applyAlignment="1">
      <alignment horizontal="center" vertical="center" wrapText="1"/>
    </xf>
    <xf numFmtId="0" fontId="28" fillId="0" borderId="1" xfId="0" applyFont="1" applyFill="1" applyBorder="1" applyAlignment="1" applyProtection="1">
      <alignment horizontal="center"/>
    </xf>
    <xf numFmtId="0" fontId="3" fillId="0" borderId="2" xfId="0" applyFont="1" applyBorder="1" applyAlignment="1">
      <alignment horizontal="left" vertical="top" wrapText="1" shrinkToFit="1"/>
    </xf>
    <xf numFmtId="0" fontId="3" fillId="5" borderId="1" xfId="0" applyFont="1" applyFill="1" applyBorder="1" applyAlignment="1">
      <alignment horizontal="left" vertical="top" wrapText="1"/>
    </xf>
    <xf numFmtId="0" fontId="4" fillId="6" borderId="1" xfId="1" applyFont="1" applyFill="1" applyBorder="1" applyAlignment="1" applyProtection="1">
      <alignment horizontal="left" vertical="top" wrapText="1"/>
    </xf>
    <xf numFmtId="0" fontId="24" fillId="6" borderId="1" xfId="1" applyFont="1" applyFill="1" applyBorder="1" applyAlignment="1" applyProtection="1">
      <alignment horizontal="left" vertical="top" wrapText="1"/>
    </xf>
    <xf numFmtId="0" fontId="4" fillId="13" borderId="1" xfId="1" applyFont="1" applyFill="1" applyBorder="1" applyAlignment="1" applyProtection="1">
      <alignment horizontal="left" vertical="top" wrapText="1"/>
    </xf>
    <xf numFmtId="0" fontId="10" fillId="0" borderId="1" xfId="1" applyFont="1" applyBorder="1" applyAlignment="1" applyProtection="1">
      <alignment horizontal="left" vertical="top" wrapText="1"/>
    </xf>
    <xf numFmtId="0" fontId="3" fillId="0" borderId="1" xfId="0" applyFont="1" applyFill="1" applyBorder="1" applyAlignment="1">
      <alignment vertical="top"/>
    </xf>
    <xf numFmtId="0" fontId="7" fillId="0" borderId="1" xfId="0" applyFont="1" applyFill="1" applyBorder="1" applyAlignment="1">
      <alignment vertical="top"/>
    </xf>
    <xf numFmtId="0" fontId="3" fillId="0" borderId="1" xfId="0" applyFont="1" applyBorder="1" applyAlignment="1">
      <alignment horizontal="center"/>
    </xf>
    <xf numFmtId="0" fontId="3" fillId="0" borderId="1" xfId="0" applyFont="1" applyBorder="1" applyAlignment="1">
      <alignment horizontal="left"/>
    </xf>
    <xf numFmtId="0" fontId="24" fillId="0" borderId="1" xfId="0" applyFont="1" applyBorder="1" applyAlignment="1">
      <alignment horizontal="left" vertical="top" wrapText="1"/>
    </xf>
    <xf numFmtId="14" fontId="3" fillId="0" borderId="1" xfId="0" applyNumberFormat="1" applyFont="1" applyFill="1" applyBorder="1" applyAlignment="1">
      <alignment horizontal="center" vertical="top"/>
    </xf>
    <xf numFmtId="14" fontId="3" fillId="0" borderId="1" xfId="0" applyNumberFormat="1" applyFont="1" applyFill="1" applyBorder="1" applyAlignment="1">
      <alignment horizontal="center" vertical="top" wrapText="1"/>
    </xf>
    <xf numFmtId="14" fontId="3" fillId="0" borderId="1" xfId="0" applyNumberFormat="1" applyFont="1" applyFill="1" applyBorder="1" applyAlignment="1" applyProtection="1">
      <alignment horizontal="center" vertical="top"/>
    </xf>
    <xf numFmtId="0" fontId="10" fillId="0" borderId="1" xfId="0" applyFont="1" applyFill="1" applyBorder="1" applyAlignment="1" applyProtection="1">
      <alignment horizontal="center" vertical="top"/>
    </xf>
    <xf numFmtId="0" fontId="3" fillId="0" borderId="1" xfId="0" applyFont="1" applyFill="1" applyBorder="1" applyAlignment="1">
      <alignment horizontal="left" vertical="top" wrapText="1"/>
    </xf>
    <xf numFmtId="0" fontId="1" fillId="0" borderId="1" xfId="0" applyFont="1" applyFill="1" applyBorder="1" applyAlignment="1">
      <alignment horizontal="center" vertical="top"/>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top"/>
    </xf>
    <xf numFmtId="0" fontId="7" fillId="0" borderId="1" xfId="0" applyFont="1" applyFill="1" applyBorder="1" applyAlignment="1">
      <alignment horizontal="justify" vertical="top" wrapText="1"/>
    </xf>
    <xf numFmtId="0" fontId="3" fillId="0" borderId="2" xfId="0" applyFont="1" applyFill="1" applyBorder="1" applyAlignment="1" applyProtection="1">
      <alignment horizontal="justify" vertical="top"/>
    </xf>
    <xf numFmtId="0" fontId="3" fillId="0" borderId="5"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3" fillId="0" borderId="2" xfId="0" applyFont="1" applyFill="1" applyBorder="1" applyAlignment="1" applyProtection="1">
      <alignment horizontal="left" vertical="top" wrapText="1"/>
    </xf>
    <xf numFmtId="14" fontId="3" fillId="0" borderId="2" xfId="0" applyNumberFormat="1" applyFont="1" applyFill="1" applyBorder="1" applyAlignment="1" applyProtection="1">
      <alignment horizontal="center" vertical="top" wrapText="1"/>
    </xf>
    <xf numFmtId="0" fontId="10" fillId="0" borderId="2" xfId="0"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wrapText="1"/>
    </xf>
    <xf numFmtId="0" fontId="10" fillId="0" borderId="4" xfId="0" applyFont="1" applyFill="1" applyBorder="1" applyAlignment="1" applyProtection="1">
      <alignment horizontal="justify" vertical="top" wrapText="1"/>
    </xf>
    <xf numFmtId="0" fontId="3" fillId="0" borderId="4" xfId="0" applyFont="1" applyFill="1" applyBorder="1" applyAlignment="1" applyProtection="1">
      <alignment horizontal="justify" vertical="top"/>
    </xf>
    <xf numFmtId="0" fontId="3" fillId="0" borderId="4" xfId="0" applyFont="1" applyFill="1" applyBorder="1" applyAlignment="1" applyProtection="1">
      <alignment horizontal="center" vertical="top"/>
    </xf>
    <xf numFmtId="0" fontId="3" fillId="0" borderId="4" xfId="0" applyFont="1" applyFill="1" applyBorder="1" applyAlignment="1">
      <alignment horizontal="left" vertical="top" wrapText="1"/>
    </xf>
    <xf numFmtId="14" fontId="3" fillId="0" borderId="4" xfId="0" applyNumberFormat="1" applyFont="1" applyFill="1" applyBorder="1" applyAlignment="1">
      <alignment horizontal="center" vertical="top" wrapText="1"/>
    </xf>
    <xf numFmtId="0" fontId="7" fillId="0" borderId="4" xfId="0" applyFont="1" applyFill="1" applyBorder="1" applyAlignment="1" applyProtection="1">
      <alignment horizontal="justify" vertical="top" wrapText="1"/>
      <protection locked="0"/>
    </xf>
    <xf numFmtId="0" fontId="7" fillId="0" borderId="4" xfId="0" applyFont="1" applyFill="1" applyBorder="1" applyAlignment="1" applyProtection="1">
      <alignment horizontal="left" vertical="top" wrapText="1"/>
      <protection locked="0"/>
    </xf>
    <xf numFmtId="0" fontId="3" fillId="0" borderId="4" xfId="0" applyFont="1" applyFill="1" applyBorder="1" applyAlignment="1" applyProtection="1">
      <alignment horizontal="center" vertical="top" wrapText="1"/>
      <protection locked="0"/>
    </xf>
    <xf numFmtId="0" fontId="7"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wrapText="1"/>
      <protection locked="0"/>
    </xf>
    <xf numFmtId="0" fontId="3" fillId="0" borderId="2" xfId="0" applyFont="1" applyFill="1" applyBorder="1" applyAlignment="1">
      <alignment horizontal="left" vertical="top" wrapText="1"/>
    </xf>
    <xf numFmtId="0" fontId="3" fillId="0" borderId="4" xfId="0" applyFont="1" applyFill="1" applyBorder="1" applyAlignment="1" applyProtection="1">
      <alignment horizontal="left" vertical="top" wrapText="1"/>
      <protection locked="0"/>
    </xf>
    <xf numFmtId="0" fontId="21" fillId="0" borderId="3" xfId="0" applyFont="1" applyFill="1" applyBorder="1" applyAlignment="1">
      <alignment horizontal="center" vertical="top"/>
    </xf>
    <xf numFmtId="14" fontId="7" fillId="0" borderId="1" xfId="0" applyNumberFormat="1" applyFont="1" applyFill="1" applyBorder="1" applyAlignment="1">
      <alignment horizontal="center" vertical="top" wrapText="1"/>
    </xf>
    <xf numFmtId="1"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xf>
    <xf numFmtId="3" fontId="7" fillId="0" borderId="1" xfId="0" applyNumberFormat="1" applyFont="1" applyFill="1" applyBorder="1" applyAlignment="1">
      <alignment horizontal="center" vertical="top" wrapText="1"/>
    </xf>
    <xf numFmtId="49" fontId="7" fillId="0" borderId="1" xfId="0" applyNumberFormat="1" applyFont="1" applyFill="1" applyBorder="1" applyAlignment="1">
      <alignment horizontal="center" vertical="top" wrapText="1"/>
    </xf>
    <xf numFmtId="0" fontId="7" fillId="0" borderId="1" xfId="0" applyFont="1" applyFill="1" applyBorder="1" applyAlignment="1">
      <alignment vertical="top" wrapText="1"/>
    </xf>
    <xf numFmtId="14" fontId="3" fillId="0" borderId="2" xfId="0" applyNumberFormat="1" applyFont="1" applyFill="1" applyBorder="1" applyAlignment="1">
      <alignment horizontal="center" vertical="top"/>
    </xf>
    <xf numFmtId="0" fontId="7" fillId="0" borderId="2" xfId="0" applyFont="1" applyFill="1" applyBorder="1" applyAlignment="1">
      <alignment horizontal="center" vertical="top"/>
    </xf>
    <xf numFmtId="0" fontId="7" fillId="0" borderId="2" xfId="0" applyFont="1" applyFill="1" applyBorder="1" applyAlignment="1">
      <alignment horizontal="left" vertical="top" wrapText="1"/>
    </xf>
    <xf numFmtId="0" fontId="10" fillId="0" borderId="2" xfId="0" applyFont="1" applyFill="1" applyBorder="1" applyAlignment="1">
      <alignment horizontal="left" vertical="top" wrapText="1"/>
    </xf>
    <xf numFmtId="49" fontId="7" fillId="0" borderId="2" xfId="0" applyNumberFormat="1" applyFont="1" applyFill="1" applyBorder="1" applyAlignment="1">
      <alignment horizontal="center" vertical="top" wrapText="1"/>
    </xf>
    <xf numFmtId="1"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left" vertical="top"/>
    </xf>
    <xf numFmtId="9" fontId="7" fillId="0" borderId="1" xfId="0" applyNumberFormat="1" applyFont="1" applyFill="1" applyBorder="1" applyAlignment="1">
      <alignment horizontal="center" vertical="top"/>
    </xf>
    <xf numFmtId="0" fontId="3" fillId="0" borderId="0" xfId="0" applyFont="1" applyFill="1" applyAlignment="1">
      <alignment horizontal="left"/>
    </xf>
    <xf numFmtId="0" fontId="3" fillId="0" borderId="4" xfId="0" applyFont="1" applyFill="1" applyBorder="1" applyAlignment="1">
      <alignment vertical="top"/>
    </xf>
    <xf numFmtId="14" fontId="3" fillId="0" borderId="4" xfId="0" applyNumberFormat="1" applyFont="1" applyFill="1" applyBorder="1" applyAlignment="1">
      <alignment horizontal="center" vertical="top"/>
    </xf>
    <xf numFmtId="14" fontId="3" fillId="0" borderId="1" xfId="0" applyNumberFormat="1" applyFont="1" applyFill="1" applyBorder="1" applyAlignment="1">
      <alignment vertical="top"/>
    </xf>
    <xf numFmtId="0" fontId="10" fillId="0" borderId="1" xfId="0" applyFont="1" applyFill="1" applyBorder="1" applyAlignment="1">
      <alignment horizontal="justify" vertical="top" wrapText="1"/>
    </xf>
    <xf numFmtId="0" fontId="3" fillId="0" borderId="1" xfId="0" applyFont="1" applyFill="1" applyBorder="1" applyAlignment="1">
      <alignment vertical="top" wrapText="1"/>
    </xf>
    <xf numFmtId="0" fontId="4" fillId="0" borderId="1" xfId="1" applyFont="1" applyFill="1" applyBorder="1" applyAlignment="1">
      <alignment horizontal="left" vertical="top" wrapText="1"/>
    </xf>
    <xf numFmtId="0" fontId="10" fillId="0" borderId="4" xfId="0" applyFont="1" applyFill="1" applyBorder="1" applyAlignment="1">
      <alignment horizontal="justify" vertical="top" wrapText="1"/>
    </xf>
    <xf numFmtId="0" fontId="32" fillId="0" borderId="1" xfId="0" applyFont="1" applyFill="1" applyBorder="1" applyAlignment="1" applyProtection="1">
      <alignment horizontal="justify" vertical="top" wrapText="1"/>
    </xf>
    <xf numFmtId="0" fontId="30" fillId="0" borderId="4" xfId="0" applyFont="1" applyFill="1" applyBorder="1" applyAlignment="1" applyProtection="1">
      <alignment horizontal="justify" vertical="top" wrapText="1"/>
    </xf>
    <xf numFmtId="14" fontId="10" fillId="0" borderId="1" xfId="0" applyNumberFormat="1" applyFont="1" applyFill="1" applyBorder="1" applyAlignment="1">
      <alignment horizontal="justify" vertical="top" wrapText="1"/>
    </xf>
    <xf numFmtId="0" fontId="3" fillId="0" borderId="2" xfId="0" applyFont="1" applyFill="1" applyBorder="1" applyAlignment="1">
      <alignment horizontal="justify" vertical="top" wrapText="1"/>
    </xf>
    <xf numFmtId="0" fontId="3" fillId="0" borderId="2" xfId="0" applyFont="1" applyFill="1" applyBorder="1" applyAlignment="1">
      <alignment vertical="top"/>
    </xf>
    <xf numFmtId="0" fontId="3" fillId="0" borderId="5" xfId="0" applyFont="1" applyFill="1" applyBorder="1" applyAlignment="1">
      <alignment horizontal="justify" vertical="top" wrapText="1"/>
    </xf>
    <xf numFmtId="0" fontId="3" fillId="0" borderId="5" xfId="0" applyFont="1" applyFill="1" applyBorder="1" applyAlignment="1">
      <alignment vertical="top" wrapText="1"/>
    </xf>
    <xf numFmtId="0" fontId="3" fillId="0" borderId="4" xfId="0" applyFont="1" applyFill="1" applyBorder="1" applyAlignment="1">
      <alignment vertical="top" wrapText="1"/>
    </xf>
    <xf numFmtId="0" fontId="3" fillId="0" borderId="1" xfId="0" applyFont="1" applyFill="1" applyBorder="1" applyAlignment="1" applyProtection="1">
      <alignment horizontal="left" vertical="top"/>
    </xf>
    <xf numFmtId="14" fontId="3" fillId="0" borderId="1" xfId="0" applyNumberFormat="1" applyFont="1" applyFill="1" applyBorder="1" applyAlignment="1" applyProtection="1">
      <alignment horizontal="justify" vertical="top" wrapText="1"/>
    </xf>
    <xf numFmtId="14" fontId="3" fillId="0" borderId="1" xfId="0" applyNumberFormat="1" applyFont="1" applyFill="1" applyBorder="1" applyAlignment="1">
      <alignment horizontal="justify" vertical="top" wrapText="1"/>
    </xf>
    <xf numFmtId="0" fontId="1" fillId="0" borderId="2" xfId="0" applyFont="1" applyFill="1" applyBorder="1" applyAlignment="1">
      <alignment horizontal="justify" vertical="top" wrapText="1"/>
    </xf>
    <xf numFmtId="0" fontId="4" fillId="0" borderId="4" xfId="1" applyFont="1" applyFill="1" applyBorder="1" applyAlignment="1" applyProtection="1">
      <alignment horizontal="left" vertical="top" wrapText="1"/>
    </xf>
    <xf numFmtId="0" fontId="10" fillId="0" borderId="6" xfId="0" applyFont="1" applyFill="1" applyBorder="1" applyAlignment="1" applyProtection="1">
      <alignment horizontal="justify" vertical="top" wrapText="1"/>
    </xf>
    <xf numFmtId="0" fontId="1" fillId="0" borderId="4" xfId="0" applyFont="1" applyFill="1" applyBorder="1" applyAlignment="1">
      <alignment horizontal="justify" vertical="top" wrapText="1"/>
    </xf>
    <xf numFmtId="0" fontId="3" fillId="0" borderId="1" xfId="0" applyFont="1" applyFill="1" applyBorder="1" applyAlignment="1">
      <alignment horizontal="justify" vertical="top"/>
    </xf>
    <xf numFmtId="0" fontId="24" fillId="0" borderId="4" xfId="0" applyNumberFormat="1" applyFont="1" applyFill="1" applyBorder="1" applyAlignment="1">
      <alignment horizontal="justify" vertical="top" wrapText="1"/>
    </xf>
    <xf numFmtId="14" fontId="3" fillId="0" borderId="4" xfId="0" applyNumberFormat="1" applyFont="1" applyFill="1" applyBorder="1" applyAlignment="1">
      <alignment horizontal="justify" vertical="top" wrapText="1"/>
    </xf>
    <xf numFmtId="0" fontId="24" fillId="0" borderId="1" xfId="0" applyFont="1" applyFill="1" applyBorder="1" applyAlignment="1" applyProtection="1">
      <alignment horizontal="justify" vertical="top" wrapText="1"/>
    </xf>
    <xf numFmtId="0" fontId="3" fillId="0" borderId="1" xfId="0" applyFont="1" applyFill="1" applyBorder="1" applyAlignment="1">
      <alignment horizontal="left" vertical="top"/>
    </xf>
    <xf numFmtId="0" fontId="3" fillId="0" borderId="2" xfId="0" applyFont="1" applyFill="1" applyBorder="1" applyAlignment="1">
      <alignment horizontal="left" vertical="top"/>
    </xf>
    <xf numFmtId="0" fontId="2" fillId="0" borderId="1" xfId="0" applyFont="1" applyFill="1" applyBorder="1" applyAlignment="1" applyProtection="1">
      <alignment horizontal="justify" vertical="top" wrapText="1"/>
    </xf>
    <xf numFmtId="0" fontId="35" fillId="0" borderId="1" xfId="0" applyFont="1" applyFill="1" applyBorder="1" applyAlignment="1" applyProtection="1">
      <alignment horizontal="justify" vertical="top" wrapText="1"/>
    </xf>
    <xf numFmtId="0" fontId="3" fillId="0" borderId="1" xfId="0" applyFont="1" applyFill="1" applyBorder="1"/>
    <xf numFmtId="14" fontId="1" fillId="0" borderId="1" xfId="0" applyNumberFormat="1" applyFont="1" applyFill="1" applyBorder="1" applyAlignment="1">
      <alignment horizontal="justify" vertical="top" wrapText="1"/>
    </xf>
    <xf numFmtId="0" fontId="3" fillId="0" borderId="3" xfId="0" applyFont="1" applyFill="1" applyBorder="1" applyAlignment="1">
      <alignment vertical="top"/>
    </xf>
    <xf numFmtId="0" fontId="3" fillId="0" borderId="4" xfId="0" applyFont="1" applyFill="1" applyBorder="1"/>
    <xf numFmtId="0" fontId="3" fillId="0" borderId="2" xfId="0" applyFont="1" applyFill="1" applyBorder="1" applyAlignment="1">
      <alignment vertical="top" wrapText="1"/>
    </xf>
    <xf numFmtId="0" fontId="3" fillId="0" borderId="0" xfId="0" applyFont="1" applyFill="1" applyAlignment="1">
      <alignment wrapText="1"/>
    </xf>
    <xf numFmtId="0" fontId="3" fillId="0" borderId="0" xfId="0" applyFont="1" applyFill="1" applyAlignment="1">
      <alignment horizontal="center"/>
    </xf>
    <xf numFmtId="14" fontId="4" fillId="0" borderId="1" xfId="0" applyNumberFormat="1" applyFont="1" applyFill="1" applyBorder="1" applyAlignment="1" applyProtection="1">
      <alignment horizontal="center" vertical="top" wrapText="1"/>
    </xf>
    <xf numFmtId="14" fontId="4" fillId="0" borderId="1" xfId="0" applyNumberFormat="1" applyFont="1" applyFill="1" applyBorder="1" applyAlignment="1" applyProtection="1">
      <alignment horizontal="center" vertical="top"/>
    </xf>
    <xf numFmtId="14" fontId="10" fillId="0" borderId="1" xfId="0" applyNumberFormat="1" applyFont="1" applyFill="1" applyBorder="1" applyAlignment="1" applyProtection="1">
      <alignment horizontal="center" vertical="top"/>
    </xf>
    <xf numFmtId="14" fontId="3" fillId="0" borderId="5" xfId="0" applyNumberFormat="1" applyFont="1" applyFill="1" applyBorder="1" applyAlignment="1" applyProtection="1">
      <alignment horizontal="center" vertical="top" wrapText="1"/>
    </xf>
    <xf numFmtId="14" fontId="3" fillId="0" borderId="4" xfId="0" applyNumberFormat="1"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protection locked="0"/>
    </xf>
    <xf numFmtId="14" fontId="3" fillId="0" borderId="1" xfId="0" applyNumberFormat="1" applyFont="1" applyFill="1" applyBorder="1" applyAlignment="1" applyProtection="1">
      <alignment horizontal="center" vertical="top"/>
      <protection locked="0"/>
    </xf>
    <xf numFmtId="14" fontId="7" fillId="0" borderId="1" xfId="0" applyNumberFormat="1" applyFont="1" applyFill="1" applyBorder="1" applyAlignment="1" applyProtection="1">
      <alignment horizontal="center" vertical="top"/>
      <protection locked="0"/>
    </xf>
    <xf numFmtId="0" fontId="45" fillId="0" borderId="0" xfId="0" applyFont="1"/>
    <xf numFmtId="0" fontId="46" fillId="3" borderId="1" xfId="0" applyFont="1" applyFill="1" applyBorder="1" applyAlignment="1" applyProtection="1">
      <alignment vertical="center"/>
    </xf>
    <xf numFmtId="0" fontId="46" fillId="3" borderId="1" xfId="0" applyFont="1" applyFill="1" applyBorder="1" applyAlignment="1" applyProtection="1">
      <alignment horizontal="center" vertical="center" wrapText="1"/>
    </xf>
    <xf numFmtId="0" fontId="46" fillId="7"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11" borderId="1" xfId="0" applyFont="1" applyFill="1" applyBorder="1" applyAlignment="1" applyProtection="1">
      <alignment horizontal="center" vertical="center" wrapText="1"/>
    </xf>
    <xf numFmtId="0" fontId="45" fillId="0" borderId="1" xfId="0" applyFont="1" applyFill="1" applyBorder="1" applyProtection="1"/>
    <xf numFmtId="0" fontId="47" fillId="0" borderId="1" xfId="0" applyFont="1" applyFill="1" applyBorder="1" applyAlignment="1" applyProtection="1">
      <alignment horizontal="center"/>
    </xf>
    <xf numFmtId="0" fontId="48" fillId="0" borderId="1" xfId="0" applyFont="1" applyFill="1" applyBorder="1" applyAlignment="1" applyProtection="1">
      <alignment horizontal="center"/>
    </xf>
    <xf numFmtId="0" fontId="45" fillId="0" borderId="1" xfId="0" applyFont="1" applyFill="1" applyBorder="1" applyAlignment="1" applyProtection="1">
      <alignment horizontal="center"/>
    </xf>
    <xf numFmtId="0" fontId="45" fillId="0" borderId="1" xfId="0" applyFont="1" applyFill="1" applyBorder="1" applyAlignment="1" applyProtection="1">
      <alignment horizontal="center" vertical="center"/>
    </xf>
    <xf numFmtId="0" fontId="46" fillId="3" borderId="1" xfId="0" applyFont="1" applyFill="1" applyBorder="1" applyAlignment="1" applyProtection="1">
      <alignment horizontal="center"/>
    </xf>
    <xf numFmtId="0" fontId="46" fillId="7" borderId="1" xfId="0" applyFont="1" applyFill="1" applyBorder="1" applyAlignment="1" applyProtection="1">
      <alignment horizontal="center"/>
    </xf>
    <xf numFmtId="0" fontId="46" fillId="6" borderId="1" xfId="0" applyFont="1" applyFill="1" applyBorder="1" applyAlignment="1" applyProtection="1">
      <alignment horizontal="center"/>
    </xf>
    <xf numFmtId="0" fontId="46" fillId="5" borderId="1" xfId="0" applyFont="1" applyFill="1" applyBorder="1" applyAlignment="1" applyProtection="1">
      <alignment horizontal="center"/>
    </xf>
    <xf numFmtId="0" fontId="46" fillId="11" borderId="1" xfId="0" applyFont="1" applyFill="1" applyBorder="1" applyAlignment="1" applyProtection="1">
      <alignment horizontal="center"/>
    </xf>
    <xf numFmtId="0" fontId="46" fillId="0" borderId="1" xfId="0" applyFont="1" applyFill="1" applyBorder="1" applyAlignment="1" applyProtection="1">
      <alignment horizontal="center"/>
    </xf>
    <xf numFmtId="0" fontId="46" fillId="0" borderId="1" xfId="0" applyFont="1" applyBorder="1" applyAlignment="1">
      <alignment horizontal="center"/>
    </xf>
    <xf numFmtId="0" fontId="49" fillId="0" borderId="0" xfId="0" applyFont="1"/>
    <xf numFmtId="0" fontId="39" fillId="0" borderId="0" xfId="0" applyFont="1" applyAlignment="1">
      <alignment wrapText="1"/>
    </xf>
    <xf numFmtId="0" fontId="43" fillId="6" borderId="1" xfId="0" applyFont="1" applyFill="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Fill="1" applyBorder="1" applyAlignment="1">
      <alignment horizontal="center" vertical="center" wrapText="1"/>
    </xf>
    <xf numFmtId="0" fontId="44" fillId="0" borderId="1" xfId="0" applyFont="1" applyBorder="1" applyAlignment="1">
      <alignment horizontal="center" vertical="center"/>
    </xf>
    <xf numFmtId="9" fontId="43" fillId="0" borderId="1" xfId="0" applyNumberFormat="1" applyFont="1" applyBorder="1" applyAlignment="1">
      <alignment horizontal="center" vertical="center"/>
    </xf>
    <xf numFmtId="0" fontId="44" fillId="0" borderId="1" xfId="0" applyFont="1" applyFill="1" applyBorder="1" applyAlignment="1">
      <alignment horizontal="justify" vertical="center"/>
    </xf>
    <xf numFmtId="0" fontId="43" fillId="6" borderId="1" xfId="0" applyFont="1" applyFill="1" applyBorder="1" applyAlignment="1">
      <alignment horizontal="center" vertical="center"/>
    </xf>
    <xf numFmtId="0" fontId="40" fillId="6" borderId="1" xfId="0" applyFont="1" applyFill="1" applyBorder="1" applyAlignment="1">
      <alignment horizontal="center" vertical="center"/>
    </xf>
    <xf numFmtId="9" fontId="43" fillId="6"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top" wrapText="1"/>
    </xf>
    <xf numFmtId="0" fontId="4" fillId="0" borderId="1" xfId="0" applyFont="1" applyFill="1" applyBorder="1" applyAlignment="1">
      <alignment horizontal="left" vertical="top" wrapText="1"/>
    </xf>
    <xf numFmtId="14" fontId="5" fillId="0" borderId="1" xfId="0" applyNumberFormat="1" applyFont="1" applyFill="1" applyBorder="1" applyAlignment="1">
      <alignment horizontal="justify" vertical="top" wrapText="1"/>
    </xf>
    <xf numFmtId="0" fontId="2" fillId="0" borderId="1" xfId="0" applyFont="1" applyFill="1" applyBorder="1" applyAlignment="1" applyProtection="1">
      <alignment horizontal="center" vertical="top"/>
      <protection locked="0"/>
    </xf>
    <xf numFmtId="0" fontId="7"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3" fillId="0" borderId="1" xfId="0" applyFont="1" applyFill="1" applyBorder="1" applyAlignment="1" applyProtection="1">
      <alignment vertical="top" wrapText="1"/>
      <protection locked="0"/>
    </xf>
    <xf numFmtId="0" fontId="3" fillId="0" borderId="1" xfId="0" applyFont="1" applyBorder="1" applyAlignment="1" applyProtection="1">
      <alignment vertical="top" wrapText="1"/>
      <protection locked="0"/>
    </xf>
    <xf numFmtId="0" fontId="3" fillId="4" borderId="1" xfId="0" applyFont="1" applyFill="1" applyBorder="1" applyAlignment="1" applyProtection="1">
      <alignment vertical="top" wrapText="1"/>
      <protection locked="0"/>
    </xf>
    <xf numFmtId="14" fontId="7" fillId="0" borderId="1" xfId="0" applyNumberFormat="1" applyFont="1" applyFill="1" applyBorder="1" applyAlignment="1">
      <alignment horizontal="left" vertical="top" wrapText="1"/>
    </xf>
    <xf numFmtId="0" fontId="1" fillId="6" borderId="1" xfId="0" applyFont="1" applyFill="1" applyBorder="1" applyAlignment="1">
      <alignment horizontal="center" vertical="center" wrapText="1"/>
    </xf>
    <xf numFmtId="0" fontId="7" fillId="0" borderId="1" xfId="0" applyFont="1" applyBorder="1" applyAlignment="1" applyProtection="1">
      <alignment horizontal="justify" vertical="top"/>
      <protection locked="0"/>
    </xf>
    <xf numFmtId="0" fontId="3" fillId="4" borderId="1" xfId="0" applyFont="1" applyFill="1" applyBorder="1" applyAlignment="1" applyProtection="1">
      <alignment horizontal="justify" vertical="top" wrapText="1"/>
      <protection locked="0"/>
    </xf>
    <xf numFmtId="0" fontId="7" fillId="0" borderId="1" xfId="0" applyFont="1" applyBorder="1" applyAlignment="1">
      <alignment horizontal="justify" vertical="top" wrapText="1"/>
    </xf>
    <xf numFmtId="0" fontId="7" fillId="0" borderId="1" xfId="0" applyFont="1" applyBorder="1" applyAlignment="1" applyProtection="1">
      <alignment horizontal="justify" vertical="top" wrapText="1"/>
      <protection locked="0"/>
    </xf>
    <xf numFmtId="0" fontId="21" fillId="0" borderId="1" xfId="0" applyFont="1" applyFill="1" applyBorder="1" applyAlignment="1">
      <alignment horizontal="justify" vertical="top" wrapText="1"/>
    </xf>
    <xf numFmtId="0" fontId="3" fillId="5" borderId="1" xfId="0" applyFont="1" applyFill="1" applyBorder="1" applyAlignment="1">
      <alignment vertical="top" wrapText="1"/>
    </xf>
    <xf numFmtId="0" fontId="7" fillId="0" borderId="1" xfId="0" applyFont="1" applyFill="1" applyBorder="1" applyAlignment="1" applyProtection="1">
      <alignment vertical="top" wrapText="1"/>
      <protection locked="0"/>
    </xf>
    <xf numFmtId="0" fontId="3" fillId="2" borderId="1" xfId="0" applyFont="1" applyFill="1" applyBorder="1" applyAlignment="1">
      <alignment vertical="top" wrapText="1"/>
    </xf>
    <xf numFmtId="0" fontId="3" fillId="0" borderId="2" xfId="0" applyFont="1" applyFill="1" applyBorder="1" applyAlignment="1">
      <alignment horizontal="center" vertical="top" wrapText="1"/>
    </xf>
    <xf numFmtId="0" fontId="1" fillId="4" borderId="1" xfId="0" applyFont="1" applyFill="1" applyBorder="1" applyAlignment="1" applyProtection="1">
      <alignment vertical="top" wrapText="1"/>
      <protection locked="0"/>
    </xf>
    <xf numFmtId="1" fontId="3" fillId="0" borderId="1" xfId="0" applyNumberFormat="1" applyFont="1" applyFill="1" applyBorder="1" applyAlignment="1">
      <alignment horizontal="center" vertical="top" wrapText="1"/>
    </xf>
    <xf numFmtId="9" fontId="7" fillId="0" borderId="1" xfId="0" applyNumberFormat="1" applyFont="1" applyFill="1" applyBorder="1" applyAlignment="1" applyProtection="1">
      <alignment horizontal="center" vertical="top"/>
      <protection locked="0"/>
    </xf>
    <xf numFmtId="0" fontId="3" fillId="7" borderId="1" xfId="0" applyFont="1" applyFill="1" applyBorder="1" applyAlignment="1">
      <alignment horizontal="center" vertical="top"/>
    </xf>
    <xf numFmtId="9" fontId="7" fillId="0" borderId="1" xfId="2" applyFont="1" applyFill="1" applyBorder="1" applyAlignment="1" applyProtection="1">
      <alignment horizontal="center" vertical="top"/>
      <protection locked="0"/>
    </xf>
    <xf numFmtId="9" fontId="3" fillId="0" borderId="1" xfId="0" applyNumberFormat="1" applyFont="1" applyFill="1" applyBorder="1" applyAlignment="1">
      <alignment horizontal="center" vertical="top" wrapText="1"/>
    </xf>
    <xf numFmtId="0" fontId="3" fillId="11" borderId="1" xfId="0" applyFont="1" applyFill="1" applyBorder="1" applyAlignment="1">
      <alignment horizontal="center" vertical="top"/>
    </xf>
    <xf numFmtId="14" fontId="7" fillId="0" borderId="1" xfId="0" applyNumberFormat="1" applyFont="1" applyFill="1" applyBorder="1" applyAlignment="1" applyProtection="1">
      <alignment horizontal="center" vertical="top" wrapText="1"/>
      <protection locked="0"/>
    </xf>
    <xf numFmtId="0" fontId="7" fillId="0" borderId="1" xfId="0" applyFont="1" applyBorder="1" applyAlignment="1" applyProtection="1">
      <alignment horizontal="left" vertical="top" wrapText="1"/>
      <protection locked="0"/>
    </xf>
    <xf numFmtId="9" fontId="7" fillId="0" borderId="1" xfId="0" applyNumberFormat="1" applyFont="1" applyFill="1" applyBorder="1" applyAlignment="1" applyProtection="1">
      <alignment horizontal="center" vertical="top" wrapText="1"/>
      <protection locked="0"/>
    </xf>
    <xf numFmtId="9" fontId="3" fillId="7" borderId="1" xfId="0" applyNumberFormat="1" applyFont="1" applyFill="1" applyBorder="1" applyAlignment="1">
      <alignment horizontal="center" vertical="top"/>
    </xf>
    <xf numFmtId="3" fontId="7" fillId="11" borderId="1" xfId="0" applyNumberFormat="1" applyFont="1" applyFill="1" applyBorder="1" applyAlignment="1" applyProtection="1">
      <alignment horizontal="center" vertical="top"/>
    </xf>
    <xf numFmtId="0" fontId="4" fillId="5" borderId="1" xfId="1" applyFont="1" applyFill="1" applyBorder="1" applyAlignment="1" applyProtection="1">
      <alignment horizontal="left" vertical="top" wrapText="1"/>
    </xf>
    <xf numFmtId="0" fontId="3" fillId="0" borderId="2" xfId="0" applyFont="1" applyBorder="1" applyAlignment="1">
      <alignment horizontal="justify" vertical="top" wrapText="1"/>
    </xf>
    <xf numFmtId="0" fontId="7" fillId="0" borderId="1" xfId="0" applyFont="1" applyBorder="1" applyAlignment="1">
      <alignment horizontal="center" vertical="top"/>
    </xf>
    <xf numFmtId="0" fontId="7" fillId="2" borderId="1" xfId="0" applyFont="1" applyFill="1" applyBorder="1" applyAlignment="1">
      <alignment horizontal="justify" vertical="top" wrapText="1"/>
    </xf>
    <xf numFmtId="0" fontId="7" fillId="2" borderId="1" xfId="0" applyFont="1" applyFill="1" applyBorder="1" applyAlignment="1">
      <alignment horizontal="center" vertical="top" wrapText="1"/>
    </xf>
    <xf numFmtId="0" fontId="7" fillId="2" borderId="1" xfId="0" applyFont="1" applyFill="1" applyBorder="1" applyAlignment="1" applyProtection="1">
      <alignment horizontal="justify" vertical="top" wrapText="1"/>
      <protection locked="0"/>
    </xf>
    <xf numFmtId="0" fontId="7" fillId="2" borderId="1" xfId="0" applyFont="1" applyFill="1" applyBorder="1" applyAlignment="1" applyProtection="1">
      <alignment horizontal="left" vertical="top" wrapText="1"/>
      <protection locked="0"/>
    </xf>
    <xf numFmtId="0" fontId="7" fillId="2" borderId="1" xfId="0" applyFont="1" applyFill="1" applyBorder="1" applyAlignment="1" applyProtection="1">
      <alignment horizontal="center" vertical="top" wrapText="1"/>
      <protection locked="0"/>
    </xf>
    <xf numFmtId="14" fontId="7" fillId="2" borderId="1" xfId="0" applyNumberFormat="1" applyFont="1" applyFill="1" applyBorder="1" applyAlignment="1" applyProtection="1">
      <alignment horizontal="center" vertical="top"/>
      <protection locked="0"/>
    </xf>
    <xf numFmtId="9" fontId="7" fillId="2" borderId="1" xfId="0" applyNumberFormat="1" applyFont="1" applyFill="1" applyBorder="1" applyAlignment="1" applyProtection="1">
      <alignment horizontal="center" vertical="top" wrapText="1"/>
      <protection locked="0"/>
    </xf>
    <xf numFmtId="0" fontId="7" fillId="2" borderId="1" xfId="0" applyFont="1" applyFill="1" applyBorder="1" applyAlignment="1">
      <alignment horizontal="center" vertical="top"/>
    </xf>
    <xf numFmtId="0" fontId="2" fillId="0" borderId="1" xfId="0" applyFont="1" applyBorder="1" applyAlignment="1">
      <alignment horizontal="justify" vertical="top" wrapText="1"/>
    </xf>
    <xf numFmtId="0" fontId="4" fillId="2" borderId="1" xfId="0" applyFont="1" applyFill="1" applyBorder="1" applyAlignment="1">
      <alignment horizontal="justify" vertical="top" wrapText="1"/>
    </xf>
    <xf numFmtId="0" fontId="7" fillId="0" borderId="1" xfId="1" applyFont="1" applyBorder="1" applyAlignment="1">
      <alignment horizontal="left" vertical="top" wrapText="1"/>
    </xf>
    <xf numFmtId="0" fontId="7" fillId="0" borderId="1" xfId="1" applyFont="1" applyFill="1" applyBorder="1" applyAlignment="1">
      <alignment horizontal="left" vertical="top" wrapText="1"/>
    </xf>
    <xf numFmtId="0" fontId="10" fillId="0" borderId="2" xfId="0" applyFont="1" applyBorder="1" applyAlignment="1">
      <alignment horizontal="justify" vertical="top" wrapText="1"/>
    </xf>
    <xf numFmtId="0" fontId="7" fillId="0" borderId="1" xfId="3" applyNumberFormat="1" applyFont="1" applyFill="1" applyBorder="1" applyAlignment="1">
      <alignment horizontal="left" vertical="top" wrapText="1"/>
    </xf>
    <xf numFmtId="0" fontId="24" fillId="0" borderId="1" xfId="3" applyNumberFormat="1" applyFont="1" applyFill="1" applyBorder="1" applyAlignment="1">
      <alignment horizontal="left" vertical="top" wrapText="1"/>
    </xf>
    <xf numFmtId="14" fontId="3" fillId="0" borderId="1" xfId="0" applyNumberFormat="1" applyFont="1" applyBorder="1" applyAlignment="1">
      <alignment horizontal="justify" vertical="top" wrapText="1"/>
    </xf>
    <xf numFmtId="3" fontId="3" fillId="11" borderId="2" xfId="0" applyNumberFormat="1" applyFont="1" applyFill="1" applyBorder="1" applyAlignment="1" applyProtection="1">
      <alignment horizontal="center" vertical="top"/>
    </xf>
    <xf numFmtId="0" fontId="4" fillId="0" borderId="4" xfId="1" applyFont="1" applyBorder="1" applyAlignment="1" applyProtection="1">
      <alignment horizontal="left" vertical="top" wrapText="1"/>
    </xf>
    <xf numFmtId="0" fontId="10" fillId="0" borderId="1" xfId="0" applyFont="1" applyFill="1" applyBorder="1" applyAlignment="1" applyProtection="1">
      <alignment horizontal="left" vertical="top" wrapText="1"/>
    </xf>
    <xf numFmtId="0" fontId="1" fillId="0" borderId="1" xfId="0" applyFont="1" applyBorder="1" applyAlignment="1">
      <alignment horizontal="justify" vertical="top" wrapText="1"/>
    </xf>
    <xf numFmtId="14" fontId="7" fillId="0" borderId="2" xfId="0" applyNumberFormat="1" applyFont="1" applyFill="1" applyBorder="1" applyAlignment="1">
      <alignment horizontal="left" vertical="top" wrapText="1"/>
    </xf>
    <xf numFmtId="0" fontId="3" fillId="0" borderId="1" xfId="0" applyFont="1" applyFill="1" applyBorder="1" applyAlignment="1">
      <alignment horizontal="left"/>
    </xf>
    <xf numFmtId="0" fontId="3" fillId="0" borderId="4" xfId="0" applyFont="1" applyBorder="1"/>
    <xf numFmtId="0" fontId="3" fillId="0" borderId="4" xfId="0" applyFont="1" applyBorder="1" applyAlignment="1">
      <alignment vertical="top" wrapText="1"/>
    </xf>
    <xf numFmtId="0" fontId="3" fillId="0" borderId="4" xfId="0" applyFont="1" applyBorder="1" applyAlignment="1">
      <alignment horizontal="center"/>
    </xf>
    <xf numFmtId="0" fontId="3" fillId="0" borderId="0" xfId="0" applyFont="1" applyBorder="1" applyAlignment="1">
      <alignment horizontal="left"/>
    </xf>
    <xf numFmtId="0" fontId="3" fillId="0" borderId="0" xfId="0" applyFont="1" applyFill="1" applyBorder="1"/>
    <xf numFmtId="0" fontId="3" fillId="0" borderId="0" xfId="0" applyFont="1" applyFill="1" applyBorder="1" applyAlignment="1">
      <alignment vertical="top"/>
    </xf>
    <xf numFmtId="0" fontId="3" fillId="0" borderId="0"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3" fillId="0" borderId="0" xfId="0" applyFont="1" applyBorder="1" applyAlignment="1">
      <alignment horizontal="justify" vertical="top" wrapText="1"/>
    </xf>
    <xf numFmtId="0" fontId="3" fillId="0" borderId="0" xfId="0" applyFont="1" applyBorder="1" applyAlignment="1">
      <alignment vertical="top"/>
    </xf>
    <xf numFmtId="0" fontId="3" fillId="0" borderId="0" xfId="0" applyFont="1" applyFill="1" applyBorder="1" applyAlignment="1">
      <alignment horizontal="left"/>
    </xf>
    <xf numFmtId="0" fontId="3" fillId="0" borderId="0" xfId="0" applyFont="1" applyBorder="1"/>
    <xf numFmtId="0" fontId="7" fillId="0" borderId="4" xfId="1" applyFont="1" applyBorder="1" applyAlignment="1">
      <alignment horizontal="left" vertical="top" wrapText="1"/>
    </xf>
    <xf numFmtId="0" fontId="38" fillId="0" borderId="1" xfId="0" applyFont="1" applyFill="1" applyBorder="1" applyAlignment="1" applyProtection="1">
      <alignment horizontal="center"/>
    </xf>
    <xf numFmtId="0" fontId="3" fillId="0" borderId="0" xfId="0" applyFont="1" applyAlignment="1">
      <alignment horizontal="justify" vertical="top" wrapText="1"/>
    </xf>
    <xf numFmtId="0" fontId="3" fillId="0" borderId="2" xfId="0" applyFont="1" applyBorder="1" applyAlignment="1">
      <alignment vertical="top" wrapText="1"/>
    </xf>
    <xf numFmtId="0" fontId="10" fillId="0" borderId="12" xfId="0" applyFont="1" applyBorder="1" applyAlignment="1">
      <alignment horizontal="justify" vertical="top" wrapText="1"/>
    </xf>
    <xf numFmtId="0" fontId="3" fillId="2" borderId="2" xfId="0" applyFont="1" applyFill="1" applyBorder="1" applyAlignment="1">
      <alignment horizontal="left" vertical="top" wrapText="1"/>
    </xf>
    <xf numFmtId="9" fontId="3" fillId="7" borderId="1" xfId="0" applyNumberFormat="1" applyFont="1" applyFill="1" applyBorder="1" applyAlignment="1">
      <alignment horizontal="center" vertical="top" wrapText="1"/>
    </xf>
    <xf numFmtId="1" fontId="3" fillId="7" borderId="1" xfId="0" applyNumberFormat="1" applyFont="1" applyFill="1" applyBorder="1" applyAlignment="1">
      <alignment horizontal="center" vertical="top" wrapText="1"/>
    </xf>
    <xf numFmtId="0" fontId="3" fillId="7" borderId="2" xfId="0" applyFont="1" applyFill="1" applyBorder="1" applyAlignment="1">
      <alignment horizontal="center" vertical="top"/>
    </xf>
    <xf numFmtId="9" fontId="3" fillId="7" borderId="2" xfId="0" applyNumberFormat="1" applyFont="1" applyFill="1" applyBorder="1" applyAlignment="1">
      <alignment horizontal="center" vertical="top"/>
    </xf>
    <xf numFmtId="0" fontId="10" fillId="0" borderId="1" xfId="0" applyFont="1" applyBorder="1" applyAlignment="1">
      <alignment vertical="top" wrapText="1"/>
    </xf>
    <xf numFmtId="0" fontId="9" fillId="0" borderId="4" xfId="0" applyFont="1" applyFill="1" applyBorder="1" applyAlignment="1" applyProtection="1">
      <alignment horizontal="justify" vertical="top" wrapText="1"/>
    </xf>
    <xf numFmtId="0" fontId="2" fillId="0" borderId="4" xfId="0" applyFont="1" applyFill="1" applyBorder="1" applyAlignment="1" applyProtection="1">
      <alignment horizontal="center" vertical="top"/>
      <protection locked="0"/>
    </xf>
    <xf numFmtId="0" fontId="7" fillId="0" borderId="4" xfId="0" applyFont="1" applyFill="1" applyBorder="1" applyAlignment="1" applyProtection="1">
      <alignment horizontal="center" vertical="top"/>
      <protection locked="0"/>
    </xf>
    <xf numFmtId="0" fontId="7" fillId="0" borderId="4" xfId="0" applyFont="1" applyFill="1" applyBorder="1" applyAlignment="1">
      <alignment horizontal="justify" vertical="top" wrapText="1"/>
    </xf>
    <xf numFmtId="0" fontId="2" fillId="0" borderId="4" xfId="0" applyFont="1" applyFill="1" applyBorder="1" applyAlignment="1">
      <alignment horizontal="center" vertical="top"/>
    </xf>
    <xf numFmtId="0" fontId="7" fillId="0" borderId="4" xfId="0" applyFont="1" applyFill="1" applyBorder="1" applyAlignment="1">
      <alignment horizontal="left" vertical="top" wrapText="1"/>
    </xf>
    <xf numFmtId="14" fontId="7" fillId="0" borderId="4" xfId="0" applyNumberFormat="1" applyFont="1" applyFill="1" applyBorder="1" applyAlignment="1">
      <alignment horizontal="left" vertical="top" wrapText="1"/>
    </xf>
    <xf numFmtId="1" fontId="7" fillId="0" borderId="4" xfId="0" applyNumberFormat="1" applyFont="1" applyFill="1" applyBorder="1" applyAlignment="1">
      <alignment horizontal="center" vertical="top" wrapText="1"/>
    </xf>
    <xf numFmtId="0" fontId="7" fillId="0" borderId="4" xfId="0" applyFont="1" applyFill="1" applyBorder="1" applyAlignment="1">
      <alignment horizontal="center" vertical="top"/>
    </xf>
    <xf numFmtId="14" fontId="7" fillId="0" borderId="4" xfId="0" applyNumberFormat="1" applyFont="1" applyFill="1" applyBorder="1" applyAlignment="1">
      <alignment horizontal="left" vertical="top"/>
    </xf>
    <xf numFmtId="0" fontId="21" fillId="0" borderId="14" xfId="0" applyFont="1" applyBorder="1" applyAlignment="1">
      <alignment horizontal="justify" vertical="top" wrapText="1"/>
    </xf>
    <xf numFmtId="1" fontId="7" fillId="0" borderId="4" xfId="0" applyNumberFormat="1" applyFont="1" applyFill="1" applyBorder="1" applyAlignment="1">
      <alignment horizontal="center" vertical="top"/>
    </xf>
    <xf numFmtId="0" fontId="3" fillId="0" borderId="4"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3" fillId="0" borderId="2" xfId="0" applyFont="1" applyFill="1" applyBorder="1" applyAlignment="1" applyProtection="1">
      <alignment horizontal="left" vertical="top"/>
    </xf>
    <xf numFmtId="0" fontId="3" fillId="0" borderId="5" xfId="0" applyFont="1" applyFill="1" applyBorder="1" applyAlignment="1" applyProtection="1">
      <alignment horizontal="left" vertical="top" wrapText="1"/>
    </xf>
    <xf numFmtId="0" fontId="44" fillId="0" borderId="3" xfId="0" applyFont="1" applyFill="1" applyBorder="1" applyAlignment="1">
      <alignment horizontal="center" vertical="center" wrapText="1"/>
    </xf>
    <xf numFmtId="0" fontId="40" fillId="6" borderId="4" xfId="0" applyFont="1" applyFill="1" applyBorder="1" applyAlignment="1">
      <alignment horizontal="center" vertical="center"/>
    </xf>
    <xf numFmtId="9" fontId="43" fillId="6" borderId="4" xfId="0" applyNumberFormat="1" applyFont="1" applyFill="1" applyBorder="1" applyAlignment="1">
      <alignment horizontal="center" vertical="center"/>
    </xf>
    <xf numFmtId="0" fontId="44" fillId="0" borderId="1" xfId="0" applyFont="1" applyBorder="1" applyAlignment="1">
      <alignment horizontal="center" vertical="center" wrapText="1"/>
    </xf>
    <xf numFmtId="0" fontId="43" fillId="6" borderId="4" xfId="0" applyFont="1" applyFill="1" applyBorder="1" applyAlignment="1">
      <alignment horizontal="center" vertical="center" wrapText="1"/>
    </xf>
    <xf numFmtId="0" fontId="43" fillId="6" borderId="15"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40" fillId="0" borderId="1" xfId="0" applyFont="1" applyBorder="1" applyAlignment="1">
      <alignment horizontal="center" vertical="center"/>
    </xf>
    <xf numFmtId="0" fontId="7" fillId="0" borderId="0" xfId="0" applyFont="1" applyAlignment="1">
      <alignment horizontal="center"/>
    </xf>
    <xf numFmtId="14" fontId="7" fillId="0" borderId="1" xfId="0" applyNumberFormat="1" applyFont="1" applyBorder="1" applyAlignment="1">
      <alignment horizontal="left" vertical="top" wrapText="1"/>
    </xf>
    <xf numFmtId="0" fontId="7" fillId="0" borderId="1" xfId="0" applyFont="1" applyBorder="1" applyAlignment="1">
      <alignment vertical="top"/>
    </xf>
    <xf numFmtId="0" fontId="3" fillId="0" borderId="0" xfId="0" applyFont="1" applyAlignment="1">
      <alignment vertical="center"/>
    </xf>
    <xf numFmtId="0" fontId="7" fillId="0" borderId="0" xfId="0" applyFont="1" applyAlignment="1">
      <alignment vertical="top"/>
    </xf>
    <xf numFmtId="0" fontId="17" fillId="0" borderId="1" xfId="0" applyFont="1" applyFill="1" applyBorder="1" applyAlignment="1">
      <alignment horizontal="center" vertical="center"/>
    </xf>
    <xf numFmtId="14" fontId="7" fillId="2" borderId="1" xfId="0" applyNumberFormat="1" applyFont="1" applyFill="1" applyBorder="1" applyAlignment="1">
      <alignment horizontal="justify" vertical="top" wrapText="1"/>
    </xf>
    <xf numFmtId="14" fontId="7" fillId="0" borderId="1" xfId="0" applyNumberFormat="1" applyFont="1" applyBorder="1" applyAlignment="1">
      <alignment horizontal="center" vertical="top"/>
    </xf>
    <xf numFmtId="49" fontId="2" fillId="0" borderId="1" xfId="0" applyNumberFormat="1" applyFont="1" applyBorder="1" applyAlignment="1">
      <alignment horizontal="justify" vertical="top" wrapText="1"/>
    </xf>
    <xf numFmtId="0" fontId="7" fillId="0" borderId="1" xfId="0" applyFont="1" applyBorder="1" applyAlignment="1">
      <alignment horizontal="justify" vertical="top"/>
    </xf>
    <xf numFmtId="14" fontId="7" fillId="2" borderId="1" xfId="0" applyNumberFormat="1" applyFont="1" applyFill="1" applyBorder="1" applyAlignment="1">
      <alignment horizontal="center" vertical="top"/>
    </xf>
    <xf numFmtId="0" fontId="7" fillId="2" borderId="1" xfId="0" applyFont="1" applyFill="1" applyBorder="1" applyAlignment="1">
      <alignment horizontal="justify" vertical="top"/>
    </xf>
    <xf numFmtId="14" fontId="7" fillId="2" borderId="1" xfId="0" applyNumberFormat="1" applyFont="1" applyFill="1" applyBorder="1" applyAlignment="1">
      <alignment vertical="top" wrapText="1"/>
    </xf>
    <xf numFmtId="14" fontId="7" fillId="0" borderId="1" xfId="0" applyNumberFormat="1" applyFont="1" applyBorder="1" applyAlignment="1">
      <alignment vertical="top" wrapText="1"/>
    </xf>
    <xf numFmtId="0" fontId="4" fillId="0" borderId="1" xfId="0" applyFont="1" applyBorder="1" applyAlignment="1">
      <alignment vertical="top" wrapText="1"/>
    </xf>
    <xf numFmtId="14" fontId="7" fillId="0" borderId="1" xfId="0" applyNumberFormat="1" applyFont="1" applyBorder="1" applyAlignment="1">
      <alignment horizontal="justify" vertical="top" wrapText="1"/>
    </xf>
    <xf numFmtId="1" fontId="3" fillId="0" borderId="1" xfId="0" applyNumberFormat="1" applyFont="1" applyBorder="1" applyAlignment="1">
      <alignment horizontal="justify" vertical="top" wrapText="1"/>
    </xf>
    <xf numFmtId="0" fontId="5" fillId="0" borderId="1" xfId="0" applyFont="1" applyBorder="1" applyAlignment="1">
      <alignment vertical="top" wrapText="1"/>
    </xf>
    <xf numFmtId="0" fontId="10" fillId="0" borderId="1" xfId="0" applyFont="1" applyBorder="1" applyAlignment="1">
      <alignment horizontal="left" vertical="top" wrapText="1"/>
    </xf>
    <xf numFmtId="14" fontId="10" fillId="0" borderId="1" xfId="0" applyNumberFormat="1" applyFont="1" applyBorder="1" applyAlignment="1">
      <alignment horizontal="center" vertical="top" wrapText="1"/>
    </xf>
    <xf numFmtId="9" fontId="7" fillId="0" borderId="1" xfId="0" applyNumberFormat="1" applyFont="1" applyBorder="1" applyAlignment="1" applyProtection="1">
      <alignment horizontal="justify" vertical="top" wrapText="1"/>
      <protection locked="0"/>
    </xf>
    <xf numFmtId="14" fontId="7" fillId="0" borderId="1" xfId="0" applyNumberFormat="1" applyFont="1" applyBorder="1" applyAlignment="1" applyProtection="1">
      <alignment horizontal="justify" vertical="top" wrapText="1"/>
      <protection locked="0"/>
    </xf>
    <xf numFmtId="0" fontId="21" fillId="0" borderId="1" xfId="0" applyFont="1" applyBorder="1" applyAlignment="1">
      <alignment vertical="top" wrapText="1"/>
    </xf>
    <xf numFmtId="0" fontId="7" fillId="0" borderId="1" xfId="0" applyFont="1" applyBorder="1" applyAlignment="1" applyProtection="1">
      <alignment vertical="top" wrapText="1"/>
      <protection locked="0"/>
    </xf>
    <xf numFmtId="49" fontId="4" fillId="0" borderId="1" xfId="0" applyNumberFormat="1" applyFont="1" applyBorder="1" applyAlignment="1">
      <alignment horizontal="justify" vertical="top" wrapText="1"/>
    </xf>
    <xf numFmtId="0" fontId="1" fillId="0" borderId="1" xfId="0" applyFont="1" applyBorder="1" applyAlignment="1">
      <alignment vertical="top" wrapText="1"/>
    </xf>
    <xf numFmtId="0" fontId="4" fillId="0" borderId="1" xfId="0" applyFont="1" applyBorder="1" applyAlignment="1">
      <alignment horizontal="justify" vertical="top"/>
    </xf>
    <xf numFmtId="0" fontId="3" fillId="0" borderId="0" xfId="0" applyFont="1" applyAlignment="1">
      <alignment horizontal="justify"/>
    </xf>
    <xf numFmtId="0" fontId="2" fillId="0" borderId="0" xfId="0" applyFont="1" applyAlignment="1">
      <alignment horizontal="center"/>
    </xf>
    <xf numFmtId="1" fontId="3" fillId="0" borderId="1" xfId="0" applyNumberFormat="1" applyFont="1" applyBorder="1" applyAlignment="1" applyProtection="1">
      <alignment horizontal="center" vertical="top"/>
      <protection locked="0"/>
    </xf>
    <xf numFmtId="0" fontId="1" fillId="5" borderId="1" xfId="0" applyFont="1" applyFill="1" applyBorder="1" applyAlignment="1">
      <alignment horizontal="center" vertical="center" wrapText="1"/>
    </xf>
    <xf numFmtId="0" fontId="3" fillId="3" borderId="0" xfId="0" applyFont="1" applyFill="1" applyAlignment="1">
      <alignment vertical="center"/>
    </xf>
    <xf numFmtId="0" fontId="3" fillId="3" borderId="0" xfId="0" applyFont="1" applyFill="1" applyAlignment="1">
      <alignment horizontal="center"/>
    </xf>
    <xf numFmtId="0" fontId="2" fillId="0" borderId="1" xfId="0" applyFont="1" applyBorder="1" applyAlignment="1">
      <alignment vertical="top" wrapText="1"/>
    </xf>
    <xf numFmtId="49" fontId="7" fillId="0" borderId="1" xfId="0" applyNumberFormat="1" applyFont="1" applyBorder="1" applyAlignment="1">
      <alignment horizontal="justify" vertical="top" wrapText="1"/>
    </xf>
    <xf numFmtId="0" fontId="1" fillId="0" borderId="1" xfId="0" applyFont="1" applyBorder="1" applyAlignment="1">
      <alignment horizontal="left" vertical="top" wrapText="1"/>
    </xf>
    <xf numFmtId="0" fontId="2" fillId="0" borderId="1" xfId="0" applyFont="1" applyBorder="1" applyAlignment="1">
      <alignment horizontal="left" vertical="top"/>
    </xf>
    <xf numFmtId="0" fontId="1" fillId="0" borderId="1" xfId="0" applyFont="1" applyBorder="1" applyAlignment="1">
      <alignment vertical="top"/>
    </xf>
    <xf numFmtId="0" fontId="2" fillId="0" borderId="1" xfId="0" applyFont="1" applyBorder="1" applyAlignment="1">
      <alignment vertical="top"/>
    </xf>
    <xf numFmtId="0" fontId="1" fillId="0" borderId="0" xfId="0" applyFont="1" applyAlignment="1">
      <alignment vertical="center"/>
    </xf>
    <xf numFmtId="14" fontId="7" fillId="2" borderId="1" xfId="0" applyNumberFormat="1" applyFont="1" applyFill="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3" fillId="0" borderId="1" xfId="0" applyFont="1" applyBorder="1" applyAlignment="1">
      <alignment horizontal="left" vertical="top" wrapText="1"/>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14" fontId="7" fillId="0" borderId="1" xfId="0" applyNumberFormat="1" applyFont="1" applyBorder="1" applyAlignment="1">
      <alignment horizontal="center" vertical="top" wrapText="1"/>
    </xf>
    <xf numFmtId="0" fontId="7" fillId="0" borderId="1" xfId="0" applyFont="1" applyFill="1" applyBorder="1" applyAlignment="1">
      <alignment horizontal="center" vertical="top" wrapText="1"/>
    </xf>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7" fillId="0" borderId="1" xfId="0" applyFont="1" applyBorder="1" applyAlignment="1">
      <alignment vertical="top" wrapText="1"/>
    </xf>
    <xf numFmtId="0" fontId="3" fillId="7" borderId="1" xfId="0" applyFont="1" applyFill="1" applyBorder="1" applyAlignment="1">
      <alignmen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center" vertical="top" wrapText="1"/>
    </xf>
    <xf numFmtId="0" fontId="7" fillId="0" borderId="1" xfId="0" applyFont="1" applyBorder="1" applyAlignment="1">
      <alignment vertical="top" wrapText="1"/>
    </xf>
    <xf numFmtId="0" fontId="7" fillId="2" borderId="1" xfId="0" applyFont="1" applyFill="1" applyBorder="1" applyAlignment="1">
      <alignment vertical="top" wrapText="1"/>
    </xf>
    <xf numFmtId="0" fontId="7" fillId="0" borderId="1" xfId="0" applyFont="1" applyFill="1" applyBorder="1" applyAlignment="1">
      <alignment horizontal="left" vertical="top" wrapText="1"/>
    </xf>
    <xf numFmtId="14" fontId="7" fillId="0" borderId="1" xfId="0" applyNumberFormat="1" applyFont="1" applyFill="1" applyBorder="1" applyAlignment="1">
      <alignment vertical="top" wrapText="1"/>
    </xf>
    <xf numFmtId="0" fontId="3" fillId="0" borderId="0" xfId="0" applyFont="1" applyFill="1" applyBorder="1" applyProtection="1"/>
    <xf numFmtId="0" fontId="3" fillId="2" borderId="0" xfId="0" applyFont="1" applyFill="1" applyBorder="1" applyProtection="1"/>
    <xf numFmtId="0" fontId="7" fillId="0" borderId="1" xfId="0" applyNumberFormat="1" applyFont="1" applyFill="1" applyBorder="1" applyAlignment="1">
      <alignment horizontal="center" vertical="top" wrapText="1"/>
    </xf>
    <xf numFmtId="9" fontId="7" fillId="0" borderId="1" xfId="0" applyNumberFormat="1" applyFont="1" applyFill="1" applyBorder="1" applyAlignment="1">
      <alignment horizontal="center" vertical="top" wrapText="1"/>
    </xf>
    <xf numFmtId="14" fontId="7" fillId="0" borderId="1" xfId="0" applyNumberFormat="1" applyFont="1" applyBorder="1" applyAlignment="1">
      <alignment horizontal="justify" vertical="top"/>
    </xf>
    <xf numFmtId="0" fontId="3" fillId="0" borderId="1" xfId="0" applyFont="1" applyBorder="1" applyAlignment="1" applyProtection="1">
      <alignment horizontal="justify" vertical="top" wrapText="1"/>
      <protection locked="0"/>
    </xf>
    <xf numFmtId="0" fontId="3" fillId="2" borderId="1" xfId="0" applyFont="1" applyFill="1" applyBorder="1" applyAlignment="1" applyProtection="1">
      <alignment horizontal="justify" vertical="top" wrapText="1"/>
      <protection locked="0"/>
    </xf>
    <xf numFmtId="0" fontId="7" fillId="0" borderId="1" xfId="0" applyFont="1" applyBorder="1" applyAlignment="1">
      <alignment horizontal="center"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7" fillId="0" borderId="1" xfId="0" applyFont="1" applyBorder="1" applyAlignment="1">
      <alignment vertical="top" wrapText="1"/>
    </xf>
    <xf numFmtId="14" fontId="2" fillId="0" borderId="1" xfId="0" applyNumberFormat="1" applyFont="1" applyBorder="1" applyAlignment="1">
      <alignment vertical="top" wrapText="1"/>
    </xf>
    <xf numFmtId="14" fontId="2" fillId="0" borderId="1" xfId="0" applyNumberFormat="1" applyFont="1" applyBorder="1" applyAlignment="1">
      <alignment vertical="top"/>
    </xf>
    <xf numFmtId="1" fontId="7" fillId="0" borderId="1" xfId="0" applyNumberFormat="1" applyFont="1" applyFill="1" applyBorder="1" applyAlignment="1">
      <alignment vertical="top" wrapText="1"/>
    </xf>
    <xf numFmtId="0" fontId="3" fillId="0" borderId="0" xfId="0" applyFont="1" applyAlignment="1"/>
    <xf numFmtId="0" fontId="39" fillId="0" borderId="1" xfId="0" applyFont="1" applyBorder="1" applyAlignment="1">
      <alignment horizontal="justify" vertical="top" wrapText="1"/>
    </xf>
    <xf numFmtId="0" fontId="6" fillId="7"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7" fillId="7" borderId="1" xfId="0" applyFont="1" applyFill="1" applyBorder="1" applyAlignment="1">
      <alignment horizontal="center" vertical="center" wrapText="1"/>
    </xf>
    <xf numFmtId="0" fontId="1" fillId="14" borderId="1"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2" fillId="0" borderId="1" xfId="0" applyFont="1" applyBorder="1" applyAlignment="1">
      <alignment horizontal="center" vertical="top"/>
    </xf>
    <xf numFmtId="0" fontId="1" fillId="0" borderId="0" xfId="0" applyFont="1" applyAlignment="1">
      <alignment horizontal="center"/>
    </xf>
    <xf numFmtId="0" fontId="6" fillId="6" borderId="4"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57" fillId="6"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1" fillId="6" borderId="13" xfId="0" applyFont="1" applyFill="1" applyBorder="1" applyAlignment="1">
      <alignment horizontal="center" vertical="center" wrapText="1"/>
    </xf>
    <xf numFmtId="14" fontId="7" fillId="2" borderId="1" xfId="0" applyNumberFormat="1" applyFont="1" applyFill="1" applyBorder="1" applyAlignment="1">
      <alignment horizontal="center" vertical="top" wrapText="1"/>
    </xf>
    <xf numFmtId="0" fontId="7" fillId="0" borderId="4" xfId="0" applyFont="1" applyBorder="1" applyAlignment="1" applyProtection="1">
      <alignment horizontal="justify" vertical="top" wrapText="1"/>
      <protection locked="0"/>
    </xf>
    <xf numFmtId="0" fontId="7" fillId="0" borderId="4" xfId="0" applyFont="1" applyBorder="1" applyAlignment="1" applyProtection="1">
      <alignment horizontal="left" vertical="top" wrapText="1"/>
      <protection locked="0"/>
    </xf>
    <xf numFmtId="0" fontId="7" fillId="0" borderId="4" xfId="0" applyFont="1" applyBorder="1" applyAlignment="1">
      <alignment horizontal="center" vertical="top"/>
    </xf>
    <xf numFmtId="14" fontId="7" fillId="0" borderId="4" xfId="0" applyNumberFormat="1" applyFont="1" applyBorder="1" applyAlignment="1">
      <alignment horizontal="center" vertical="top" wrapText="1"/>
    </xf>
    <xf numFmtId="0" fontId="4" fillId="0" borderId="2" xfId="0" applyFont="1" applyFill="1" applyBorder="1" applyAlignment="1">
      <alignment horizontal="justify" vertical="top" wrapText="1"/>
    </xf>
    <xf numFmtId="0" fontId="38" fillId="0" borderId="1" xfId="0" applyFont="1" applyFill="1" applyBorder="1" applyAlignment="1">
      <alignment horizontal="center" vertical="top"/>
    </xf>
    <xf numFmtId="9" fontId="38" fillId="2" borderId="1" xfId="2" applyFont="1" applyFill="1" applyBorder="1" applyAlignment="1">
      <alignment horizontal="center" vertical="top"/>
    </xf>
    <xf numFmtId="0" fontId="3" fillId="0" borderId="2" xfId="0" applyFont="1" applyFill="1" applyBorder="1"/>
    <xf numFmtId="14" fontId="58" fillId="0" borderId="1" xfId="0" applyNumberFormat="1" applyFont="1" applyFill="1" applyBorder="1" applyAlignment="1">
      <alignment horizontal="center" vertical="top" wrapText="1"/>
    </xf>
    <xf numFmtId="14" fontId="59" fillId="0" borderId="1" xfId="0" applyNumberFormat="1" applyFont="1" applyFill="1" applyBorder="1" applyAlignment="1">
      <alignment vertical="top"/>
    </xf>
    <xf numFmtId="14" fontId="38" fillId="0" borderId="1" xfId="0" applyNumberFormat="1" applyFont="1" applyBorder="1" applyAlignment="1">
      <alignment horizontal="left" vertical="top" wrapText="1"/>
    </xf>
    <xf numFmtId="0" fontId="38" fillId="0" borderId="1" xfId="0" applyFont="1" applyFill="1" applyBorder="1" applyAlignment="1">
      <alignment horizontal="left" vertical="top" wrapText="1"/>
    </xf>
    <xf numFmtId="14" fontId="38" fillId="0" borderId="1" xfId="0" applyNumberFormat="1" applyFont="1" applyFill="1" applyBorder="1" applyAlignment="1">
      <alignment horizontal="center" vertical="top"/>
    </xf>
    <xf numFmtId="14" fontId="38" fillId="0" borderId="1" xfId="0" applyNumberFormat="1" applyFont="1" applyBorder="1" applyAlignment="1">
      <alignment horizontal="center" vertical="top"/>
    </xf>
    <xf numFmtId="14" fontId="38" fillId="2" borderId="1" xfId="0" applyNumberFormat="1" applyFont="1" applyFill="1" applyBorder="1" applyAlignment="1">
      <alignment horizontal="center" vertical="top"/>
    </xf>
    <xf numFmtId="0" fontId="7" fillId="2" borderId="1" xfId="0" applyFont="1" applyFill="1" applyBorder="1" applyAlignment="1">
      <alignment horizontal="left" vertical="top" wrapText="1"/>
    </xf>
    <xf numFmtId="0" fontId="0" fillId="0" borderId="0" xfId="0" applyFill="1" applyAlignment="1">
      <alignment wrapText="1"/>
    </xf>
    <xf numFmtId="0" fontId="2" fillId="15" borderId="1" xfId="0" applyFont="1" applyFill="1" applyBorder="1" applyAlignment="1">
      <alignment horizontal="left" vertical="top" wrapText="1"/>
    </xf>
    <xf numFmtId="9" fontId="7" fillId="2" borderId="1" xfId="0" applyNumberFormat="1" applyFont="1" applyFill="1" applyBorder="1" applyAlignment="1">
      <alignment horizontal="center" vertical="top" wrapText="1"/>
    </xf>
    <xf numFmtId="1" fontId="7" fillId="0" borderId="1" xfId="0" applyNumberFormat="1" applyFont="1" applyBorder="1" applyAlignment="1">
      <alignment horizontal="center" vertical="top" wrapText="1"/>
    </xf>
    <xf numFmtId="0" fontId="2" fillId="0" borderId="1" xfId="0" applyFont="1" applyBorder="1" applyAlignment="1">
      <alignment horizontal="center" vertical="top" wrapText="1"/>
    </xf>
    <xf numFmtId="0" fontId="2" fillId="2" borderId="1" xfId="0" applyFont="1" applyFill="1" applyBorder="1" applyAlignment="1">
      <alignment horizontal="center" vertical="top" wrapText="1"/>
    </xf>
    <xf numFmtId="0" fontId="7" fillId="15" borderId="1" xfId="0" applyFont="1" applyFill="1" applyBorder="1" applyAlignment="1">
      <alignment horizontal="left" vertical="top" wrapText="1"/>
    </xf>
    <xf numFmtId="0" fontId="7" fillId="15" borderId="1" xfId="0" applyFont="1" applyFill="1" applyBorder="1" applyAlignment="1">
      <alignment horizontal="center" vertical="top" wrapText="1"/>
    </xf>
    <xf numFmtId="14" fontId="7" fillId="2" borderId="1" xfId="0" applyNumberFormat="1" applyFont="1" applyFill="1" applyBorder="1" applyAlignment="1">
      <alignment horizontal="left" vertical="top" wrapText="1"/>
    </xf>
    <xf numFmtId="14" fontId="7" fillId="15" borderId="1" xfId="0" applyNumberFormat="1" applyFont="1" applyFill="1" applyBorder="1" applyAlignment="1">
      <alignment horizontal="left" vertical="top" wrapText="1"/>
    </xf>
    <xf numFmtId="14" fontId="24"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wrapText="1"/>
    </xf>
    <xf numFmtId="14" fontId="3" fillId="2" borderId="1" xfId="0" applyNumberFormat="1" applyFont="1" applyFill="1" applyBorder="1" applyAlignment="1">
      <alignment horizontal="left" vertical="top"/>
    </xf>
    <xf numFmtId="0" fontId="1" fillId="0" borderId="5" xfId="0" applyFont="1" applyFill="1" applyBorder="1" applyAlignment="1">
      <alignment horizontal="justify" vertical="top" wrapText="1"/>
    </xf>
    <xf numFmtId="0" fontId="62" fillId="0" borderId="1" xfId="4" applyBorder="1" applyAlignment="1">
      <alignment vertical="top" wrapText="1"/>
    </xf>
    <xf numFmtId="0" fontId="3" fillId="0" borderId="1" xfId="0" applyFont="1" applyBorder="1" applyAlignment="1">
      <alignment horizontal="left" vertical="center" wrapText="1"/>
    </xf>
    <xf numFmtId="14" fontId="3" fillId="0" borderId="1" xfId="0" applyNumberFormat="1" applyFont="1" applyBorder="1" applyAlignment="1">
      <alignment horizontal="left" vertical="center" wrapText="1"/>
    </xf>
    <xf numFmtId="0" fontId="63" fillId="0" borderId="1" xfId="0" applyFont="1" applyBorder="1" applyAlignment="1">
      <alignment vertical="top" wrapText="1"/>
    </xf>
    <xf numFmtId="0" fontId="64" fillId="0" borderId="1" xfId="0" applyFont="1" applyBorder="1" applyAlignment="1">
      <alignment vertical="top" wrapText="1"/>
    </xf>
    <xf numFmtId="0" fontId="3" fillId="0" borderId="8" xfId="0" applyFont="1" applyBorder="1" applyAlignment="1">
      <alignment vertical="top" wrapText="1"/>
    </xf>
    <xf numFmtId="0" fontId="3" fillId="0" borderId="8" xfId="0" applyFont="1" applyBorder="1" applyAlignment="1">
      <alignment horizontal="left" vertical="top" wrapText="1"/>
    </xf>
    <xf numFmtId="0" fontId="65" fillId="0" borderId="0" xfId="0" applyFont="1" applyAlignment="1">
      <alignment vertical="center" wrapText="1"/>
    </xf>
    <xf numFmtId="0" fontId="7" fillId="2" borderId="2" xfId="0" applyFont="1" applyFill="1" applyBorder="1" applyAlignment="1">
      <alignment horizontal="justify" vertical="top" wrapText="1"/>
    </xf>
    <xf numFmtId="0" fontId="3" fillId="2" borderId="2" xfId="0" applyFont="1" applyFill="1" applyBorder="1" applyAlignment="1">
      <alignment horizontal="justify" vertical="top" wrapText="1"/>
    </xf>
    <xf numFmtId="0" fontId="3" fillId="2" borderId="5" xfId="0" applyFont="1" applyFill="1" applyBorder="1" applyAlignment="1">
      <alignment horizontal="justify" vertical="top" wrapText="1"/>
    </xf>
    <xf numFmtId="1" fontId="7" fillId="7" borderId="1" xfId="0" applyNumberFormat="1" applyFont="1" applyFill="1" applyBorder="1" applyAlignment="1">
      <alignment horizontal="center" vertical="top"/>
    </xf>
    <xf numFmtId="0" fontId="10" fillId="0" borderId="2" xfId="0" applyFont="1" applyBorder="1" applyAlignment="1">
      <alignment vertical="top" wrapText="1"/>
    </xf>
    <xf numFmtId="0" fontId="10" fillId="0" borderId="4" xfId="0" applyFont="1" applyBorder="1" applyAlignment="1">
      <alignment vertical="top" wrapText="1"/>
    </xf>
    <xf numFmtId="0" fontId="7" fillId="6" borderId="1" xfId="0" applyFont="1" applyFill="1" applyBorder="1" applyAlignment="1">
      <alignment horizontal="center" vertical="top"/>
    </xf>
    <xf numFmtId="0" fontId="7" fillId="5" borderId="1" xfId="0" applyFont="1" applyFill="1" applyBorder="1" applyAlignment="1">
      <alignment horizontal="center" vertical="top"/>
    </xf>
    <xf numFmtId="0" fontId="7" fillId="7" borderId="1" xfId="0" applyFont="1" applyFill="1" applyBorder="1" applyAlignment="1">
      <alignment horizontal="center" vertical="top"/>
    </xf>
    <xf numFmtId="1" fontId="3" fillId="7" borderId="1" xfId="0" applyNumberFormat="1" applyFont="1" applyFill="1" applyBorder="1" applyAlignment="1" applyProtection="1">
      <alignment horizontal="center" vertical="top"/>
      <protection locked="0"/>
    </xf>
    <xf numFmtId="0" fontId="3" fillId="0" borderId="0" xfId="0" applyFont="1" applyFill="1" applyAlignment="1">
      <alignment vertical="top"/>
    </xf>
    <xf numFmtId="14" fontId="7" fillId="0" borderId="4" xfId="0" applyNumberFormat="1" applyFont="1" applyFill="1" applyBorder="1" applyAlignment="1">
      <alignment horizontal="center" vertical="top"/>
    </xf>
    <xf numFmtId="1" fontId="3" fillId="0" borderId="4" xfId="0" applyNumberFormat="1" applyFont="1" applyFill="1" applyBorder="1" applyAlignment="1" applyProtection="1">
      <alignment horizontal="center" vertical="top"/>
      <protection locked="0"/>
    </xf>
    <xf numFmtId="0" fontId="1" fillId="0" borderId="4" xfId="0" applyFont="1" applyBorder="1" applyAlignment="1">
      <alignment horizontal="justify" vertical="top" wrapText="1"/>
    </xf>
    <xf numFmtId="0" fontId="10" fillId="0" borderId="4" xfId="0" applyFont="1" applyBorder="1" applyAlignment="1">
      <alignment horizontal="justify" vertical="top" wrapText="1"/>
    </xf>
    <xf numFmtId="0" fontId="21" fillId="0" borderId="1" xfId="0" applyFont="1" applyBorder="1" applyAlignment="1">
      <alignment horizontal="justify" vertical="top" wrapText="1"/>
    </xf>
    <xf numFmtId="0" fontId="3" fillId="0" borderId="4" xfId="0" applyFont="1" applyBorder="1" applyAlignment="1">
      <alignment horizontal="left"/>
    </xf>
    <xf numFmtId="0" fontId="3" fillId="0" borderId="13" xfId="0" applyFont="1" applyBorder="1" applyAlignment="1">
      <alignment horizontal="left"/>
    </xf>
    <xf numFmtId="0" fontId="3" fillId="7" borderId="4" xfId="0" applyFont="1" applyFill="1" applyBorder="1" applyAlignment="1">
      <alignment horizontal="center" vertical="top"/>
    </xf>
    <xf numFmtId="0" fontId="2" fillId="0" borderId="1" xfId="0" applyFont="1" applyFill="1" applyBorder="1" applyAlignment="1" applyProtection="1">
      <alignment horizontal="justify" vertical="top" wrapText="1"/>
      <protection locked="0"/>
    </xf>
    <xf numFmtId="0" fontId="0" fillId="0" borderId="1" xfId="0" applyFont="1" applyFill="1" applyBorder="1" applyProtection="1"/>
    <xf numFmtId="9" fontId="7" fillId="7" borderId="1" xfId="0" applyNumberFormat="1" applyFont="1" applyFill="1" applyBorder="1" applyAlignment="1">
      <alignment horizontal="center" vertical="top"/>
    </xf>
    <xf numFmtId="14" fontId="7" fillId="0" borderId="4" xfId="0" applyNumberFormat="1" applyFont="1" applyFill="1" applyBorder="1" applyAlignment="1" applyProtection="1">
      <alignment horizontal="center" vertical="top"/>
      <protection locked="0"/>
    </xf>
    <xf numFmtId="14" fontId="7" fillId="0" borderId="4" xfId="3" applyNumberFormat="1" applyFont="1" applyFill="1" applyBorder="1" applyAlignment="1">
      <alignment horizontal="center" vertical="top"/>
    </xf>
    <xf numFmtId="0" fontId="7" fillId="2" borderId="1" xfId="0" applyFont="1" applyFill="1" applyBorder="1" applyAlignment="1">
      <alignment horizontal="left" vertical="top" wrapText="1"/>
    </xf>
    <xf numFmtId="14" fontId="7" fillId="2" borderId="1" xfId="0" applyNumberFormat="1" applyFont="1" applyFill="1" applyBorder="1" applyAlignment="1">
      <alignment horizontal="center" vertical="top" wrapText="1"/>
    </xf>
    <xf numFmtId="0" fontId="7" fillId="0" borderId="1" xfId="0" applyFont="1" applyFill="1" applyBorder="1" applyAlignment="1">
      <alignment horizontal="justify" vertical="top"/>
    </xf>
    <xf numFmtId="14" fontId="3" fillId="16" borderId="1" xfId="0" applyNumberFormat="1" applyFont="1" applyFill="1" applyBorder="1" applyAlignment="1">
      <alignment horizontal="center" vertical="top"/>
    </xf>
    <xf numFmtId="14" fontId="7" fillId="16" borderId="1" xfId="0" applyNumberFormat="1" applyFont="1" applyFill="1" applyBorder="1" applyAlignment="1">
      <alignment horizontal="center" vertical="top"/>
    </xf>
    <xf numFmtId="0" fontId="3" fillId="5" borderId="1" xfId="0" applyFont="1" applyFill="1" applyBorder="1" applyAlignment="1">
      <alignment vertical="top"/>
    </xf>
    <xf numFmtId="0" fontId="7" fillId="5" borderId="1" xfId="0" applyFont="1" applyFill="1" applyBorder="1" applyAlignment="1">
      <alignment vertical="top"/>
    </xf>
    <xf numFmtId="0" fontId="3" fillId="5" borderId="1" xfId="0" applyFont="1" applyFill="1" applyBorder="1" applyAlignment="1">
      <alignment horizontal="left" vertical="top"/>
    </xf>
    <xf numFmtId="14" fontId="7" fillId="0" borderId="1" xfId="0" applyNumberFormat="1" applyFont="1" applyFill="1" applyBorder="1" applyAlignment="1" applyProtection="1">
      <alignment horizontal="center" vertical="top" wrapText="1"/>
    </xf>
    <xf numFmtId="0" fontId="2" fillId="0" borderId="2" xfId="0" applyFont="1" applyFill="1" applyBorder="1" applyAlignment="1">
      <alignment horizontal="justify" vertical="top" wrapText="1"/>
    </xf>
    <xf numFmtId="14" fontId="7" fillId="0" borderId="2" xfId="0" applyNumberFormat="1" applyFont="1" applyFill="1" applyBorder="1" applyAlignment="1" applyProtection="1">
      <alignment horizontal="center" vertical="top" wrapText="1"/>
    </xf>
    <xf numFmtId="0" fontId="2" fillId="0" borderId="2" xfId="0" applyFont="1" applyFill="1" applyBorder="1" applyAlignment="1" applyProtection="1">
      <alignment horizontal="justify" vertical="top" wrapText="1"/>
    </xf>
    <xf numFmtId="0" fontId="7" fillId="0" borderId="8" xfId="0" applyFont="1" applyFill="1" applyBorder="1" applyAlignment="1">
      <alignment horizontal="left" vertical="top" wrapText="1" readingOrder="1"/>
    </xf>
    <xf numFmtId="0" fontId="7" fillId="0" borderId="9" xfId="0" applyFont="1" applyFill="1" applyBorder="1" applyAlignment="1">
      <alignment vertical="top" wrapText="1" readingOrder="1"/>
    </xf>
    <xf numFmtId="0" fontId="2" fillId="0" borderId="2" xfId="0" applyFont="1" applyFill="1" applyBorder="1" applyAlignment="1" applyProtection="1">
      <alignment horizontal="center" vertical="top"/>
    </xf>
    <xf numFmtId="14" fontId="7" fillId="0" borderId="2" xfId="0" applyNumberFormat="1" applyFont="1" applyFill="1" applyBorder="1" applyAlignment="1">
      <alignment horizontal="center" vertical="top" wrapText="1"/>
    </xf>
    <xf numFmtId="0" fontId="7" fillId="0" borderId="2" xfId="0" applyFont="1" applyFill="1" applyBorder="1" applyAlignment="1" applyProtection="1">
      <alignment horizontal="justify" vertical="top" wrapText="1"/>
      <protection locked="0"/>
    </xf>
    <xf numFmtId="0" fontId="2" fillId="0" borderId="3" xfId="0" applyFont="1" applyFill="1" applyBorder="1" applyAlignment="1">
      <alignment horizontal="center" vertical="top"/>
    </xf>
    <xf numFmtId="0" fontId="2" fillId="0" borderId="1" xfId="0" applyFont="1" applyFill="1" applyBorder="1" applyAlignment="1" applyProtection="1">
      <alignment horizontal="center" vertical="top" wrapText="1"/>
      <protection locked="0"/>
    </xf>
    <xf numFmtId="0" fontId="2" fillId="0" borderId="1" xfId="0" applyFont="1" applyFill="1" applyBorder="1" applyAlignment="1">
      <alignment horizontal="center" vertical="top"/>
    </xf>
    <xf numFmtId="0" fontId="2" fillId="0" borderId="1" xfId="0" applyFont="1" applyFill="1" applyBorder="1" applyAlignment="1">
      <alignment horizontal="center" vertical="top" wrapText="1"/>
    </xf>
    <xf numFmtId="0" fontId="2" fillId="0" borderId="4" xfId="0" applyFont="1" applyFill="1" applyBorder="1" applyAlignment="1" applyProtection="1">
      <alignment horizontal="center" vertical="top" wrapText="1"/>
      <protection locked="0"/>
    </xf>
    <xf numFmtId="0" fontId="28" fillId="4" borderId="1" xfId="0" applyFont="1" applyFill="1" applyBorder="1" applyAlignment="1" applyProtection="1">
      <alignment horizontal="center" vertical="top"/>
      <protection locked="0"/>
    </xf>
    <xf numFmtId="0" fontId="38" fillId="4" borderId="1" xfId="0" applyFont="1" applyFill="1" applyBorder="1" applyAlignment="1" applyProtection="1">
      <alignment vertical="top" wrapText="1"/>
      <protection locked="0"/>
    </xf>
    <xf numFmtId="0" fontId="28" fillId="0" borderId="1" xfId="0" applyFont="1" applyBorder="1" applyAlignment="1">
      <alignment horizontal="center" vertical="top"/>
    </xf>
    <xf numFmtId="0" fontId="7" fillId="0" borderId="0" xfId="0" applyFont="1" applyFill="1" applyAlignment="1">
      <alignment horizontal="left"/>
    </xf>
    <xf numFmtId="0" fontId="2" fillId="0" borderId="0" xfId="0" applyFont="1" applyFill="1"/>
    <xf numFmtId="0" fontId="7" fillId="0" borderId="0" xfId="0" applyFont="1" applyFill="1"/>
    <xf numFmtId="0" fontId="7" fillId="0" borderId="0" xfId="0" applyFont="1" applyAlignment="1">
      <alignment horizontal="left"/>
    </xf>
    <xf numFmtId="0" fontId="2" fillId="0" borderId="0" xfId="0" applyFont="1"/>
    <xf numFmtId="0" fontId="7" fillId="0" borderId="0" xfId="0" applyFont="1"/>
    <xf numFmtId="14" fontId="2" fillId="14" borderId="1" xfId="0" applyNumberFormat="1" applyFont="1" applyFill="1" applyBorder="1" applyAlignment="1">
      <alignment horizontal="center" vertical="center" wrapText="1"/>
    </xf>
    <xf numFmtId="1" fontId="7" fillId="0" borderId="1" xfId="0" applyNumberFormat="1" applyFont="1" applyFill="1" applyBorder="1" applyAlignment="1" applyProtection="1">
      <alignment horizontal="center" vertical="top"/>
      <protection locked="0"/>
    </xf>
    <xf numFmtId="3" fontId="7" fillId="5" borderId="1" xfId="0" applyNumberFormat="1" applyFont="1" applyFill="1" applyBorder="1" applyAlignment="1" applyProtection="1">
      <alignment horizontal="center" vertical="top"/>
    </xf>
    <xf numFmtId="0" fontId="7" fillId="0" borderId="1" xfId="0" applyFont="1" applyFill="1" applyBorder="1" applyAlignment="1" applyProtection="1">
      <alignment horizontal="center" vertical="top"/>
    </xf>
    <xf numFmtId="3" fontId="7" fillId="6" borderId="1" xfId="0" applyNumberFormat="1" applyFont="1" applyFill="1" applyBorder="1" applyAlignment="1" applyProtection="1">
      <alignment horizontal="center" vertical="top"/>
    </xf>
    <xf numFmtId="0" fontId="7" fillId="0" borderId="2" xfId="0" applyFont="1" applyFill="1" applyBorder="1" applyAlignment="1" applyProtection="1">
      <alignment horizontal="left" vertical="top" wrapText="1"/>
    </xf>
    <xf numFmtId="0" fontId="7" fillId="0" borderId="8" xfId="0" applyFont="1" applyFill="1" applyBorder="1" applyAlignment="1">
      <alignment horizontal="center" vertical="top" wrapText="1" readingOrder="1"/>
    </xf>
    <xf numFmtId="14" fontId="7" fillId="0" borderId="8" xfId="0" applyNumberFormat="1" applyFont="1" applyFill="1" applyBorder="1" applyAlignment="1">
      <alignment horizontal="center" vertical="top" wrapText="1" readingOrder="1"/>
    </xf>
    <xf numFmtId="14" fontId="7" fillId="0" borderId="10" xfId="0" applyNumberFormat="1" applyFont="1" applyFill="1" applyBorder="1" applyAlignment="1">
      <alignment horizontal="center" vertical="top" wrapText="1" readingOrder="1"/>
    </xf>
    <xf numFmtId="0" fontId="7" fillId="0" borderId="9" xfId="0" applyFont="1" applyFill="1" applyBorder="1" applyAlignment="1">
      <alignment horizontal="left" vertical="top" wrapText="1" readingOrder="1"/>
    </xf>
    <xf numFmtId="0" fontId="7" fillId="0" borderId="9" xfId="0" applyFont="1" applyFill="1" applyBorder="1" applyAlignment="1">
      <alignment horizontal="center" vertical="top" wrapText="1" readingOrder="1"/>
    </xf>
    <xf numFmtId="14" fontId="7" fillId="0" borderId="9" xfId="0" applyNumberFormat="1" applyFont="1" applyFill="1" applyBorder="1" applyAlignment="1">
      <alignment horizontal="center" vertical="top" wrapText="1" readingOrder="1"/>
    </xf>
    <xf numFmtId="14" fontId="7" fillId="0" borderId="11" xfId="0" applyNumberFormat="1" applyFont="1" applyFill="1" applyBorder="1" applyAlignment="1">
      <alignment horizontal="center" vertical="top" wrapText="1" readingOrder="1"/>
    </xf>
    <xf numFmtId="1" fontId="7" fillId="0" borderId="1" xfId="0" applyNumberFormat="1" applyFont="1" applyFill="1" applyBorder="1" applyAlignment="1" applyProtection="1">
      <alignment horizontal="center" vertical="top" wrapText="1"/>
      <protection locked="0"/>
    </xf>
    <xf numFmtId="0" fontId="7" fillId="0" borderId="2" xfId="0" applyFont="1" applyFill="1" applyBorder="1" applyAlignment="1" applyProtection="1">
      <alignment horizontal="left" vertical="top" wrapText="1"/>
      <protection locked="0"/>
    </xf>
    <xf numFmtId="0" fontId="7" fillId="0" borderId="2" xfId="0" applyFont="1" applyFill="1" applyBorder="1" applyAlignment="1" applyProtection="1">
      <alignment horizontal="center" vertical="top" wrapText="1"/>
      <protection locked="0"/>
    </xf>
    <xf numFmtId="14" fontId="7" fillId="0" borderId="2" xfId="0" applyNumberFormat="1" applyFont="1" applyFill="1" applyBorder="1" applyAlignment="1" applyProtection="1">
      <alignment horizontal="center" vertical="top"/>
      <protection locked="0"/>
    </xf>
    <xf numFmtId="3" fontId="7" fillId="7" borderId="2" xfId="0" applyNumberFormat="1" applyFont="1" applyFill="1" applyBorder="1" applyAlignment="1" applyProtection="1">
      <alignment horizontal="center" vertical="top"/>
    </xf>
    <xf numFmtId="0" fontId="7" fillId="0" borderId="2" xfId="0" applyFont="1" applyFill="1" applyBorder="1" applyAlignment="1" applyProtection="1">
      <alignment horizontal="center" vertical="top"/>
    </xf>
    <xf numFmtId="0" fontId="2" fillId="0" borderId="4" xfId="0" applyFont="1" applyFill="1" applyBorder="1" applyAlignment="1" applyProtection="1">
      <alignment horizontal="center" vertical="top"/>
    </xf>
    <xf numFmtId="0" fontId="7" fillId="0" borderId="4" xfId="0" applyFont="1" applyFill="1" applyBorder="1" applyAlignment="1" applyProtection="1">
      <alignment horizontal="left" vertical="top" wrapText="1"/>
    </xf>
    <xf numFmtId="0" fontId="7" fillId="6" borderId="4" xfId="0" applyFont="1" applyFill="1" applyBorder="1" applyAlignment="1">
      <alignment horizontal="center" vertical="top"/>
    </xf>
    <xf numFmtId="1" fontId="7" fillId="0" borderId="4" xfId="0" applyNumberFormat="1" applyFont="1" applyFill="1" applyBorder="1" applyAlignment="1" applyProtection="1">
      <alignment horizontal="center" vertical="top"/>
      <protection locked="0"/>
    </xf>
    <xf numFmtId="0" fontId="7" fillId="7" borderId="4" xfId="0" applyFont="1" applyFill="1" applyBorder="1" applyAlignment="1">
      <alignment horizontal="center" vertical="top"/>
    </xf>
    <xf numFmtId="9" fontId="7" fillId="6" borderId="1" xfId="0" applyNumberFormat="1" applyFont="1" applyFill="1" applyBorder="1" applyAlignment="1">
      <alignment horizontal="center" vertical="top"/>
    </xf>
    <xf numFmtId="0" fontId="7" fillId="6" borderId="5" xfId="0" applyFont="1" applyFill="1" applyBorder="1" applyAlignment="1">
      <alignment horizontal="center" vertical="top"/>
    </xf>
    <xf numFmtId="0" fontId="7" fillId="6" borderId="2" xfId="0" applyFont="1" applyFill="1" applyBorder="1" applyAlignment="1">
      <alignment horizontal="center" vertical="top"/>
    </xf>
    <xf numFmtId="0" fontId="2" fillId="0" borderId="4" xfId="0" applyFont="1" applyFill="1" applyBorder="1" applyAlignment="1">
      <alignment horizontal="center" vertical="top" wrapText="1"/>
    </xf>
    <xf numFmtId="0" fontId="2" fillId="0" borderId="2" xfId="0" applyFont="1" applyFill="1" applyBorder="1" applyAlignment="1">
      <alignment horizontal="center" vertical="top" wrapText="1"/>
    </xf>
    <xf numFmtId="1" fontId="38" fillId="2" borderId="1" xfId="0" applyNumberFormat="1" applyFont="1" applyFill="1" applyBorder="1" applyAlignment="1" applyProtection="1">
      <alignment horizontal="center" vertical="top"/>
      <protection locked="0"/>
    </xf>
    <xf numFmtId="1" fontId="7" fillId="2" borderId="1" xfId="0" applyNumberFormat="1" applyFont="1" applyFill="1" applyBorder="1" applyAlignment="1" applyProtection="1">
      <alignment horizontal="center" vertical="top"/>
      <protection locked="0"/>
    </xf>
    <xf numFmtId="14" fontId="7" fillId="0" borderId="0" xfId="0" applyNumberFormat="1" applyFont="1" applyFill="1"/>
    <xf numFmtId="14" fontId="7" fillId="0" borderId="0" xfId="0" applyNumberFormat="1" applyFont="1"/>
    <xf numFmtId="14" fontId="7" fillId="0" borderId="0" xfId="0" applyNumberFormat="1" applyFont="1" applyBorder="1" applyAlignment="1">
      <alignment horizontal="center" vertical="top"/>
    </xf>
    <xf numFmtId="0" fontId="7" fillId="11" borderId="1" xfId="0" applyFont="1" applyFill="1" applyBorder="1" applyAlignment="1">
      <alignment horizontal="center" vertical="top"/>
    </xf>
    <xf numFmtId="14" fontId="4" fillId="0" borderId="1" xfId="0" applyNumberFormat="1" applyFont="1" applyBorder="1" applyAlignment="1">
      <alignment horizontal="center" vertical="top"/>
    </xf>
    <xf numFmtId="14" fontId="7" fillId="0" borderId="1" xfId="0" applyNumberFormat="1" applyFont="1" applyBorder="1" applyAlignment="1">
      <alignment horizontal="left" vertical="top"/>
    </xf>
    <xf numFmtId="14" fontId="7" fillId="0" borderId="4" xfId="0" applyNumberFormat="1" applyFont="1" applyBorder="1" applyAlignment="1">
      <alignment horizontal="center" vertical="top"/>
    </xf>
    <xf numFmtId="0" fontId="7" fillId="11" borderId="4" xfId="0" applyFont="1" applyFill="1" applyBorder="1" applyAlignment="1">
      <alignment horizontal="center" vertical="top"/>
    </xf>
    <xf numFmtId="0" fontId="7" fillId="11" borderId="2" xfId="0" applyFont="1" applyFill="1" applyBorder="1" applyAlignment="1">
      <alignment horizontal="center" vertical="top"/>
    </xf>
    <xf numFmtId="0" fontId="4" fillId="0" borderId="1" xfId="0" applyFont="1" applyBorder="1" applyAlignment="1">
      <alignment horizontal="center" vertical="top"/>
    </xf>
    <xf numFmtId="0" fontId="7" fillId="0" borderId="1" xfId="0" applyFont="1" applyBorder="1" applyAlignment="1" applyProtection="1">
      <alignment horizontal="center" vertical="top"/>
      <protection locked="0"/>
    </xf>
    <xf numFmtId="14" fontId="7" fillId="0" borderId="1" xfId="0" applyNumberFormat="1" applyFont="1" applyBorder="1" applyAlignment="1" applyProtection="1">
      <alignment horizontal="center" vertical="top"/>
      <protection locked="0"/>
    </xf>
    <xf numFmtId="14" fontId="7" fillId="0" borderId="4" xfId="0" applyNumberFormat="1" applyFont="1" applyBorder="1" applyAlignment="1" applyProtection="1">
      <alignment horizontal="center" vertical="top"/>
      <protection locked="0"/>
    </xf>
    <xf numFmtId="14" fontId="3" fillId="0" borderId="1" xfId="0" applyNumberFormat="1" applyFont="1" applyBorder="1" applyAlignment="1" applyProtection="1">
      <alignment horizontal="center" vertical="top"/>
      <protection locked="0"/>
    </xf>
    <xf numFmtId="9" fontId="7" fillId="0" borderId="1" xfId="0" applyNumberFormat="1" applyFont="1" applyBorder="1" applyAlignment="1" applyProtection="1">
      <alignment horizontal="center" vertical="top"/>
      <protection locked="0"/>
    </xf>
    <xf numFmtId="9" fontId="7" fillId="11" borderId="1" xfId="0" applyNumberFormat="1" applyFont="1" applyFill="1" applyBorder="1" applyAlignment="1">
      <alignment horizontal="center" vertical="top"/>
    </xf>
    <xf numFmtId="0" fontId="7" fillId="0" borderId="2" xfId="0" applyFont="1" applyBorder="1" applyAlignment="1">
      <alignment vertical="top" wrapText="1"/>
    </xf>
    <xf numFmtId="0" fontId="7" fillId="5"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3" fillId="0" borderId="1" xfId="0" applyFont="1" applyFill="1" applyBorder="1" applyAlignment="1">
      <alignment horizontal="justify" vertical="top" wrapText="1"/>
    </xf>
    <xf numFmtId="0" fontId="3" fillId="0" borderId="1" xfId="0" applyFont="1" applyBorder="1" applyAlignment="1">
      <alignment horizontal="justify" vertical="top" wrapText="1"/>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0" fontId="1" fillId="0" borderId="1" xfId="0" applyFont="1" applyFill="1" applyBorder="1" applyAlignment="1">
      <alignment horizontal="justify" vertical="top" wrapText="1"/>
    </xf>
    <xf numFmtId="0" fontId="2" fillId="2" borderId="0" xfId="0" applyFont="1" applyFill="1" applyBorder="1" applyAlignment="1" applyProtection="1">
      <alignment horizontal="center" vertical="top"/>
      <protection locked="0"/>
    </xf>
    <xf numFmtId="0" fontId="3" fillId="0" borderId="1" xfId="0" applyFont="1" applyFill="1" applyBorder="1" applyAlignment="1">
      <alignment vertical="top" wrapText="1"/>
    </xf>
    <xf numFmtId="0" fontId="1" fillId="0" borderId="1" xfId="0" applyFont="1" applyBorder="1" applyAlignment="1">
      <alignment horizontal="justify" vertical="top" wrapText="1"/>
    </xf>
    <xf numFmtId="0" fontId="3" fillId="0" borderId="4" xfId="0" applyFont="1" applyBorder="1" applyAlignment="1">
      <alignment vertical="top" wrapText="1"/>
    </xf>
    <xf numFmtId="0" fontId="3" fillId="0" borderId="1" xfId="0" applyFont="1" applyBorder="1" applyAlignment="1">
      <alignment horizontal="left" vertical="top" wrapText="1"/>
    </xf>
    <xf numFmtId="1" fontId="7" fillId="7" borderId="1" xfId="0" applyNumberFormat="1" applyFont="1" applyFill="1" applyBorder="1" applyAlignment="1">
      <alignment horizontal="center" vertical="top"/>
    </xf>
    <xf numFmtId="0" fontId="7" fillId="6" borderId="1" xfId="0" applyFont="1" applyFill="1" applyBorder="1" applyAlignment="1">
      <alignment horizontal="center" vertical="top"/>
    </xf>
    <xf numFmtId="0" fontId="7" fillId="5" borderId="1" xfId="0" applyFont="1" applyFill="1" applyBorder="1" applyAlignment="1">
      <alignment horizontal="center" vertical="top"/>
    </xf>
    <xf numFmtId="1" fontId="7" fillId="0" borderId="1" xfId="0" applyNumberFormat="1" applyFont="1" applyFill="1" applyBorder="1" applyAlignment="1" applyProtection="1">
      <alignment horizontal="center" vertical="top"/>
      <protection locked="0"/>
    </xf>
    <xf numFmtId="0" fontId="7" fillId="11" borderId="1" xfId="0" applyFont="1" applyFill="1" applyBorder="1" applyAlignment="1">
      <alignment horizontal="center" vertical="top"/>
    </xf>
    <xf numFmtId="14" fontId="4" fillId="0" borderId="1" xfId="0" applyNumberFormat="1" applyFont="1" applyBorder="1" applyAlignment="1">
      <alignment horizontal="center" vertical="top"/>
    </xf>
    <xf numFmtId="14" fontId="7" fillId="0" borderId="4" xfId="0" applyNumberFormat="1" applyFont="1" applyBorder="1" applyAlignment="1">
      <alignment horizontal="center" vertical="top"/>
    </xf>
    <xf numFmtId="14" fontId="7" fillId="2" borderId="1" xfId="0" applyNumberFormat="1" applyFont="1" applyFill="1" applyBorder="1" applyAlignment="1">
      <alignment horizontal="center" vertical="top" wrapText="1"/>
    </xf>
    <xf numFmtId="0" fontId="3" fillId="0" borderId="5" xfId="0" applyFont="1" applyBorder="1" applyAlignment="1">
      <alignment vertical="top" wrapText="1"/>
    </xf>
    <xf numFmtId="14" fontId="3" fillId="0" borderId="5" xfId="0" applyNumberFormat="1" applyFont="1" applyBorder="1" applyAlignment="1">
      <alignment horizontal="center" vertical="top"/>
    </xf>
    <xf numFmtId="0" fontId="7" fillId="2" borderId="1" xfId="0" applyFont="1" applyFill="1" applyBorder="1" applyAlignment="1">
      <alignment horizontal="left" vertical="top" wrapText="1"/>
    </xf>
    <xf numFmtId="0" fontId="7" fillId="7" borderId="3" xfId="0" applyFont="1" applyFill="1" applyBorder="1" applyAlignment="1">
      <alignment horizontal="center" vertical="top"/>
    </xf>
    <xf numFmtId="3" fontId="7" fillId="6" borderId="1" xfId="0" applyNumberFormat="1" applyFont="1" applyFill="1" applyBorder="1" applyAlignment="1">
      <alignment horizontal="center" vertical="top"/>
    </xf>
    <xf numFmtId="1" fontId="7" fillId="5" borderId="1" xfId="0" applyNumberFormat="1" applyFont="1" applyFill="1" applyBorder="1" applyAlignment="1">
      <alignment horizontal="center" vertical="top"/>
    </xf>
    <xf numFmtId="0" fontId="2" fillId="0" borderId="4" xfId="0" applyFont="1" applyBorder="1" applyAlignment="1">
      <alignment horizontal="center" vertical="top" wrapText="1"/>
    </xf>
    <xf numFmtId="0" fontId="7" fillId="0" borderId="4" xfId="0" applyFont="1" applyBorder="1" applyAlignment="1">
      <alignment horizontal="left" vertical="top" wrapText="1"/>
    </xf>
    <xf numFmtId="0" fontId="7" fillId="2" borderId="4" xfId="0" applyFont="1" applyFill="1" applyBorder="1" applyAlignment="1">
      <alignment horizontal="left" vertical="top" wrapText="1"/>
    </xf>
    <xf numFmtId="0" fontId="7" fillId="2" borderId="4" xfId="0" applyFont="1" applyFill="1" applyBorder="1" applyAlignment="1">
      <alignment horizontal="center" vertical="top" wrapText="1"/>
    </xf>
    <xf numFmtId="14" fontId="7" fillId="2" borderId="4" xfId="0" applyNumberFormat="1" applyFont="1" applyFill="1" applyBorder="1" applyAlignment="1">
      <alignment horizontal="center" vertical="top" wrapText="1"/>
    </xf>
    <xf numFmtId="1" fontId="7" fillId="2" borderId="4" xfId="0" applyNumberFormat="1" applyFont="1" applyFill="1" applyBorder="1" applyAlignment="1" applyProtection="1">
      <alignment horizontal="center" vertical="top"/>
      <protection locked="0"/>
    </xf>
    <xf numFmtId="3" fontId="7" fillId="7" borderId="4" xfId="0" applyNumberFormat="1" applyFont="1" applyFill="1" applyBorder="1" applyAlignment="1" applyProtection="1">
      <alignment horizontal="center" vertical="top"/>
    </xf>
    <xf numFmtId="14" fontId="7" fillId="2" borderId="4" xfId="0" applyNumberFormat="1" applyFont="1" applyFill="1" applyBorder="1" applyAlignment="1">
      <alignment horizontal="left" vertical="top" wrapText="1"/>
    </xf>
    <xf numFmtId="0" fontId="3" fillId="0" borderId="5" xfId="0" applyFont="1" applyBorder="1" applyAlignment="1">
      <alignment vertical="top"/>
    </xf>
    <xf numFmtId="1" fontId="38" fillId="0" borderId="1" xfId="0" applyNumberFormat="1" applyFont="1" applyBorder="1" applyAlignment="1">
      <alignment horizontal="center" vertical="top"/>
    </xf>
    <xf numFmtId="0" fontId="7" fillId="0" borderId="1" xfId="0" applyNumberFormat="1" applyFont="1" applyFill="1" applyBorder="1" applyAlignment="1">
      <alignment horizontal="justify" vertical="top" wrapText="1"/>
    </xf>
    <xf numFmtId="0" fontId="7" fillId="0" borderId="2" xfId="0" applyFont="1" applyFill="1" applyBorder="1" applyAlignment="1">
      <alignment vertical="top" wrapText="1"/>
    </xf>
    <xf numFmtId="9" fontId="7" fillId="5" borderId="1" xfId="2" applyFont="1" applyFill="1" applyBorder="1" applyAlignment="1" applyProtection="1">
      <alignment horizontal="center" vertical="top"/>
    </xf>
    <xf numFmtId="0" fontId="24" fillId="0" borderId="1" xfId="0" applyNumberFormat="1" applyFont="1" applyFill="1" applyBorder="1" applyAlignment="1">
      <alignment horizontal="justify" vertical="top" wrapText="1"/>
    </xf>
    <xf numFmtId="9" fontId="7" fillId="7" borderId="1" xfId="2" applyFont="1" applyFill="1" applyBorder="1" applyAlignment="1" applyProtection="1">
      <alignment horizontal="center" vertical="top"/>
    </xf>
    <xf numFmtId="0" fontId="0" fillId="0" borderId="1" xfId="0" applyFont="1" applyFill="1" applyBorder="1" applyAlignment="1" applyProtection="1">
      <alignment horizontal="center" vertical="center"/>
    </xf>
    <xf numFmtId="0" fontId="0" fillId="0" borderId="1" xfId="0" applyFill="1" applyBorder="1" applyAlignment="1">
      <alignment horizontal="center" vertical="center"/>
    </xf>
    <xf numFmtId="0" fontId="2" fillId="7" borderId="1" xfId="0" applyFont="1" applyFill="1" applyBorder="1" applyAlignment="1" applyProtection="1">
      <alignment horizontal="center" vertical="top"/>
    </xf>
    <xf numFmtId="14" fontId="3" fillId="0" borderId="4" xfId="0" applyNumberFormat="1" applyFont="1" applyBorder="1" applyAlignment="1">
      <alignment horizontal="justify" vertical="top" wrapText="1"/>
    </xf>
    <xf numFmtId="0" fontId="4" fillId="0" borderId="4" xfId="0" applyFont="1" applyBorder="1" applyAlignment="1">
      <alignment horizontal="justify" vertical="top" wrapText="1"/>
    </xf>
    <xf numFmtId="1" fontId="7" fillId="7" borderId="4" xfId="0" applyNumberFormat="1" applyFont="1" applyFill="1" applyBorder="1" applyAlignment="1">
      <alignment horizontal="center" vertical="top"/>
    </xf>
    <xf numFmtId="0" fontId="7" fillId="7" borderId="1" xfId="0" applyFont="1" applyFill="1" applyBorder="1" applyAlignment="1">
      <alignment horizontal="center" vertical="top" wrapText="1"/>
    </xf>
    <xf numFmtId="0" fontId="3" fillId="5" borderId="1" xfId="0" applyFont="1" applyFill="1" applyBorder="1" applyAlignment="1">
      <alignment horizontal="center" vertical="top"/>
    </xf>
    <xf numFmtId="0" fontId="27" fillId="2" borderId="0" xfId="0" applyFont="1" applyFill="1" applyAlignment="1" applyProtection="1">
      <alignment horizontal="center" vertical="center"/>
    </xf>
    <xf numFmtId="0" fontId="26" fillId="3"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xf>
    <xf numFmtId="0" fontId="55" fillId="14" borderId="1" xfId="0" applyFont="1" applyFill="1" applyBorder="1" applyAlignment="1">
      <alignment horizontal="center" vertical="center" wrapText="1"/>
    </xf>
    <xf numFmtId="0" fontId="56" fillId="14" borderId="1" xfId="0" applyFont="1" applyFill="1" applyBorder="1" applyAlignment="1">
      <alignment horizontal="center" vertical="center" wrapText="1"/>
    </xf>
    <xf numFmtId="0" fontId="56" fillId="6" borderId="1" xfId="0" applyFont="1" applyFill="1" applyBorder="1" applyAlignment="1">
      <alignment horizontal="center" vertical="center"/>
    </xf>
    <xf numFmtId="0" fontId="56" fillId="6" borderId="1" xfId="0" applyFont="1" applyFill="1" applyBorder="1" applyAlignment="1">
      <alignment horizontal="center" vertical="top"/>
    </xf>
    <xf numFmtId="0" fontId="56" fillId="7" borderId="1"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56" fillId="7" borderId="3" xfId="0" applyFont="1" applyFill="1" applyBorder="1" applyAlignment="1">
      <alignment horizontal="center" vertical="center"/>
    </xf>
    <xf numFmtId="0" fontId="56" fillId="7" borderId="16" xfId="0" applyFont="1" applyFill="1" applyBorder="1" applyAlignment="1">
      <alignment horizontal="center" vertical="center"/>
    </xf>
    <xf numFmtId="0" fontId="56" fillId="7" borderId="6" xfId="0" applyFont="1" applyFill="1" applyBorder="1" applyAlignment="1">
      <alignment horizontal="center" vertical="center"/>
    </xf>
    <xf numFmtId="0" fontId="7" fillId="2" borderId="1" xfId="0" applyFont="1" applyFill="1" applyBorder="1" applyAlignment="1">
      <alignment horizontal="left" vertical="top" wrapText="1"/>
    </xf>
    <xf numFmtId="0" fontId="10" fillId="0" borderId="1" xfId="0" applyFont="1" applyBorder="1" applyAlignment="1">
      <alignment horizontal="center" vertical="top" wrapText="1"/>
    </xf>
    <xf numFmtId="14" fontId="7" fillId="2" borderId="1" xfId="0" applyNumberFormat="1" applyFont="1" applyFill="1" applyBorder="1" applyAlignment="1">
      <alignment horizontal="center" vertical="top" wrapText="1"/>
    </xf>
    <xf numFmtId="0" fontId="56" fillId="14" borderId="1" xfId="0" applyFont="1" applyFill="1" applyBorder="1" applyAlignment="1">
      <alignment horizontal="center" vertical="center"/>
    </xf>
    <xf numFmtId="0" fontId="56" fillId="14" borderId="1" xfId="0" applyFont="1" applyFill="1" applyBorder="1" applyAlignment="1">
      <alignment horizontal="center" vertical="top"/>
    </xf>
    <xf numFmtId="0" fontId="40" fillId="6" borderId="1" xfId="0" applyFont="1" applyFill="1" applyBorder="1" applyAlignment="1">
      <alignment horizontal="center" vertical="center"/>
    </xf>
    <xf numFmtId="0" fontId="43" fillId="6" borderId="1" xfId="0" applyFont="1" applyFill="1" applyBorder="1" applyAlignment="1">
      <alignment horizontal="center" vertical="center"/>
    </xf>
    <xf numFmtId="0" fontId="46" fillId="3" borderId="1" xfId="0" applyFont="1" applyFill="1" applyBorder="1" applyAlignment="1" applyProtection="1">
      <alignment horizontal="center" vertical="center"/>
    </xf>
    <xf numFmtId="0" fontId="45" fillId="0" borderId="0" xfId="0" applyFont="1" applyAlignment="1">
      <alignment horizontal="right"/>
    </xf>
  </cellXfs>
  <cellStyles count="6">
    <cellStyle name="Hipervínculo" xfId="4" builtinId="8"/>
    <cellStyle name="Moneda" xfId="3" builtinId="4"/>
    <cellStyle name="Moneda 2" xfId="5" xr:uid="{00000000-0005-0000-0000-000002000000}"/>
    <cellStyle name="Normal" xfId="0" builtinId="0"/>
    <cellStyle name="Normal 6" xfId="1" xr:uid="{00000000-0005-0000-0000-000004000000}"/>
    <cellStyle name="Porcentaje" xfId="2" builtinId="5"/>
  </cellStyles>
  <dxfs count="573">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color rgb="FF9C0006"/>
      </font>
      <fill>
        <patternFill>
          <bgColor rgb="FFFFC7CE"/>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CCFFFF"/>
      <color rgb="FFE7E7FF"/>
      <color rgb="FFFFFFCC"/>
      <color rgb="FFD9FBD1"/>
      <color rgb="FFE1E1FF"/>
      <color rgb="FFD5D5FF"/>
      <color rgb="FFFFCCFF"/>
      <color rgb="FFA50021"/>
      <color rgb="FFFF6600"/>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PLAN DE MEJORAMIENTO - CGR</a:t>
            </a:r>
          </a:p>
        </c:rich>
      </c:tx>
      <c:layout>
        <c:manualLayout>
          <c:xMode val="edge"/>
          <c:yMode val="edge"/>
          <c:x val="0.20022222222222222"/>
          <c:y val="2.77777777777777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638888888888888"/>
          <c:y val="0.24308557405556502"/>
          <c:w val="0.76666666666666672"/>
          <c:h val="0.64398365065047991"/>
        </c:manualLayout>
      </c:layout>
      <c:pie3DChart>
        <c:varyColors val="1"/>
        <c:ser>
          <c:idx val="0"/>
          <c:order val="0"/>
          <c:dPt>
            <c:idx val="0"/>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A49B-4CA4-BC06-4C6C73E89D1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49B-4CA4-BC06-4C6C73E89D15}"/>
              </c:ext>
            </c:extLst>
          </c:dPt>
          <c:dPt>
            <c:idx val="2"/>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49B-4CA4-BC06-4C6C73E89D15}"/>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A49B-4CA4-BC06-4C6C73E89D15}"/>
              </c:ext>
            </c:extLst>
          </c:dPt>
          <c:dLbls>
            <c:dLbl>
              <c:idx val="0"/>
              <c:layout>
                <c:manualLayout>
                  <c:x val="-1.0185067526415994E-16"/>
                  <c:y val="3.715170278637755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9B-4CA4-BC06-4C6C73E89D15}"/>
                </c:ext>
              </c:extLst>
            </c:dLbl>
            <c:dLbl>
              <c:idx val="1"/>
              <c:layout>
                <c:manualLayout>
                  <c:x val="-2.7777777777777779E-3"/>
                  <c:y val="-2.889576883384932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9B-4CA4-BC06-4C6C73E89D15}"/>
                </c:ext>
              </c:extLst>
            </c:dLbl>
            <c:dLbl>
              <c:idx val="2"/>
              <c:layout>
                <c:manualLayout>
                  <c:x val="-3.3333333333333333E-2"/>
                  <c:y val="-1.8919630080029711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9B-4CA4-BC06-4C6C73E89D15}"/>
                </c:ext>
              </c:extLst>
            </c:dLbl>
            <c:dLbl>
              <c:idx val="3"/>
              <c:delete val="1"/>
              <c:extLst>
                <c:ext xmlns:c15="http://schemas.microsoft.com/office/drawing/2012/chart" uri="{CE6537A1-D6FC-4f65-9D91-7224C49458BB}"/>
                <c:ext xmlns:c16="http://schemas.microsoft.com/office/drawing/2014/chart" uri="{C3380CC4-5D6E-409C-BE32-E72D297353CC}">
                  <c16:uniqueId val="{00000002-A49B-4CA4-BC06-4C6C73E89D15}"/>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Resumen!$I$57:$I$60</c:f>
              <c:strCache>
                <c:ptCount val="4"/>
                <c:pt idx="0">
                  <c:v>Ejecutadas</c:v>
                </c:pt>
                <c:pt idx="1">
                  <c:v>En términos</c:v>
                </c:pt>
                <c:pt idx="2">
                  <c:v>Incumplidas</c:v>
                </c:pt>
                <c:pt idx="3">
                  <c:v>Eventualidad</c:v>
                </c:pt>
              </c:strCache>
            </c:strRef>
          </c:cat>
          <c:val>
            <c:numRef>
              <c:f>Resumen!$J$57:$J$60</c:f>
              <c:numCache>
                <c:formatCode>0%</c:formatCode>
                <c:ptCount val="4"/>
                <c:pt idx="0">
                  <c:v>0.86687797147385104</c:v>
                </c:pt>
                <c:pt idx="1">
                  <c:v>0.11410459587955626</c:v>
                </c:pt>
                <c:pt idx="2">
                  <c:v>1.9017432646592711E-2</c:v>
                </c:pt>
                <c:pt idx="3">
                  <c:v>0.15055467511885895</c:v>
                </c:pt>
              </c:numCache>
            </c:numRef>
          </c:val>
          <c:extLst>
            <c:ext xmlns:c16="http://schemas.microsoft.com/office/drawing/2014/chart" uri="{C3380CC4-5D6E-409C-BE32-E72D297353CC}">
              <c16:uniqueId val="{00000000-A49B-4CA4-BC06-4C6C73E89D1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PLAN DE MEJORAMIENTO INTERNO - PMI</a:t>
            </a:r>
          </a:p>
        </c:rich>
      </c:tx>
      <c:layout>
        <c:manualLayout>
          <c:xMode val="edge"/>
          <c:yMode val="edge"/>
          <c:x val="0.11727777777777777"/>
          <c:y val="3.2719836400817999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666666666666E-2"/>
          <c:y val="0.26621676891615548"/>
          <c:w val="0.8472222222222221"/>
          <c:h val="0.63613448625670255"/>
        </c:manualLayout>
      </c:layout>
      <c:pie3DChart>
        <c:varyColors val="1"/>
        <c:ser>
          <c:idx val="0"/>
          <c:order val="0"/>
          <c:dPt>
            <c:idx val="0"/>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F2B8-4CF8-B758-4D5EE67513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F2B8-4CF8-B758-4D5EE6751378}"/>
              </c:ext>
            </c:extLst>
          </c:dPt>
          <c:dPt>
            <c:idx val="2"/>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F2B8-4CF8-B758-4D5EE675137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2B8-4CF8-B758-4D5EE6751378}"/>
              </c:ext>
            </c:extLst>
          </c:dPt>
          <c:dLbls>
            <c:dLbl>
              <c:idx val="0"/>
              <c:layout>
                <c:manualLayout>
                  <c:x val="8.3333333333333332E-3"/>
                  <c:y val="5.31697341513292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B8-4CF8-B758-4D5EE6751378}"/>
                </c:ext>
              </c:extLst>
            </c:dLbl>
            <c:dLbl>
              <c:idx val="1"/>
              <c:layout>
                <c:manualLayout>
                  <c:x val="-6.3888888888888884E-2"/>
                  <c:y val="-1.63599182004089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B8-4CF8-B758-4D5EE6751378}"/>
                </c:ext>
              </c:extLst>
            </c:dLbl>
            <c:dLbl>
              <c:idx val="2"/>
              <c:layout>
                <c:manualLayout>
                  <c:x val="0.18333333333333324"/>
                  <c:y val="-3.27198364008179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B8-4CF8-B758-4D5EE6751378}"/>
                </c:ext>
              </c:extLst>
            </c:dLbl>
            <c:dLbl>
              <c:idx val="3"/>
              <c:delete val="1"/>
              <c:extLst>
                <c:ext xmlns:c15="http://schemas.microsoft.com/office/drawing/2012/chart" uri="{CE6537A1-D6FC-4f65-9D91-7224C49458BB}"/>
                <c:ext xmlns:c16="http://schemas.microsoft.com/office/drawing/2014/chart" uri="{C3380CC4-5D6E-409C-BE32-E72D297353CC}">
                  <c16:uniqueId val="{00000001-F2B8-4CF8-B758-4D5EE6751378}"/>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Resumen!$O$57:$O$60</c:f>
              <c:strCache>
                <c:ptCount val="4"/>
                <c:pt idx="0">
                  <c:v>Ejecutadas</c:v>
                </c:pt>
                <c:pt idx="1">
                  <c:v>En términos</c:v>
                </c:pt>
                <c:pt idx="2">
                  <c:v>Incumplidas</c:v>
                </c:pt>
                <c:pt idx="3">
                  <c:v>Eventualidad</c:v>
                </c:pt>
              </c:strCache>
            </c:strRef>
          </c:cat>
          <c:val>
            <c:numRef>
              <c:f>Resumen!$P$57:$P$60</c:f>
              <c:numCache>
                <c:formatCode>0%</c:formatCode>
                <c:ptCount val="4"/>
                <c:pt idx="0">
                  <c:v>0.90306122448979587</c:v>
                </c:pt>
                <c:pt idx="1">
                  <c:v>5.6122448979591837E-2</c:v>
                </c:pt>
                <c:pt idx="2">
                  <c:v>4.0816326530612242E-2</c:v>
                </c:pt>
                <c:pt idx="3" formatCode="0.0%">
                  <c:v>1.020408163265306E-2</c:v>
                </c:pt>
              </c:numCache>
            </c:numRef>
          </c:val>
          <c:extLst>
            <c:ext xmlns:c16="http://schemas.microsoft.com/office/drawing/2014/chart" uri="{C3380CC4-5D6E-409C-BE32-E72D297353CC}">
              <c16:uniqueId val="{00000000-F2B8-4CF8-B758-4D5EE675137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7</xdr:col>
      <xdr:colOff>685800</xdr:colOff>
      <xdr:row>4</xdr:row>
      <xdr:rowOff>66674</xdr:rowOff>
    </xdr:from>
    <xdr:to>
      <xdr:col>13</xdr:col>
      <xdr:colOff>19050</xdr:colOff>
      <xdr:row>20</xdr:row>
      <xdr:rowOff>95249</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785812</xdr:colOff>
      <xdr:row>4</xdr:row>
      <xdr:rowOff>85725</xdr:rowOff>
    </xdr:from>
    <xdr:to>
      <xdr:col>19</xdr:col>
      <xdr:colOff>385762</xdr:colOff>
      <xdr:row>20</xdr:row>
      <xdr:rowOff>142875</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0</xdr:colOff>
      <xdr:row>733</xdr:row>
      <xdr:rowOff>0</xdr:rowOff>
    </xdr:from>
    <xdr:ext cx="4906735" cy="2963510"/>
    <xdr:pic>
      <xdr:nvPicPr>
        <xdr:cNvPr id="3" name="Imagen 2">
          <a:extLst>
            <a:ext uri="{FF2B5EF4-FFF2-40B4-BE49-F238E27FC236}">
              <a16:creationId xmlns:a16="http://schemas.microsoft.com/office/drawing/2014/main" id="{7B354ECC-232B-4B41-AC09-4B8605E33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1063" y="1022330156"/>
          <a:ext cx="4906735" cy="29635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S61"/>
  <sheetViews>
    <sheetView tabSelected="1" topLeftCell="A16" workbookViewId="0">
      <selection activeCell="W49" sqref="W49"/>
    </sheetView>
  </sheetViews>
  <sheetFormatPr baseColWidth="10" defaultColWidth="11.42578125" defaultRowHeight="15" x14ac:dyDescent="0.25"/>
  <cols>
    <col min="1" max="1" width="5.7109375" style="42" customWidth="1"/>
    <col min="2" max="2" width="57.7109375" style="42" customWidth="1"/>
    <col min="3" max="6" width="11.42578125" style="42" customWidth="1"/>
    <col min="7" max="7" width="13.140625" style="49" customWidth="1"/>
    <col min="8" max="8" width="5.28515625" style="46" customWidth="1"/>
    <col min="9" max="9" width="11.140625" style="46" customWidth="1"/>
    <col min="10" max="12" width="11.42578125" style="52"/>
    <col min="13" max="13" width="13" style="52" customWidth="1"/>
    <col min="14" max="14" width="7.140625" style="52" customWidth="1"/>
    <col min="15" max="15" width="11.42578125" style="47"/>
    <col min="16" max="18" width="11.42578125" style="52"/>
    <col min="19" max="19" width="14" style="52" customWidth="1"/>
    <col min="20" max="16384" width="11.42578125" style="42"/>
  </cols>
  <sheetData>
    <row r="2" spans="2:19" ht="26.25" x14ac:dyDescent="0.25">
      <c r="B2" s="696" t="s">
        <v>6337</v>
      </c>
      <c r="C2" s="696"/>
      <c r="D2" s="696"/>
      <c r="E2" s="696"/>
      <c r="F2" s="696"/>
      <c r="G2" s="696"/>
      <c r="H2" s="696"/>
      <c r="I2" s="696"/>
      <c r="J2" s="696"/>
      <c r="K2" s="696"/>
      <c r="L2" s="696"/>
      <c r="M2" s="696"/>
      <c r="N2" s="696"/>
      <c r="O2" s="696"/>
      <c r="P2" s="696"/>
      <c r="Q2" s="696"/>
      <c r="R2" s="696"/>
      <c r="S2" s="122"/>
    </row>
    <row r="3" spans="2:19" ht="26.25" x14ac:dyDescent="0.25">
      <c r="B3" s="696"/>
      <c r="C3" s="696"/>
      <c r="D3" s="696"/>
      <c r="E3" s="696"/>
      <c r="F3" s="696"/>
      <c r="G3" s="696"/>
      <c r="H3" s="696"/>
      <c r="I3" s="696"/>
      <c r="J3" s="696"/>
      <c r="K3" s="696"/>
      <c r="L3" s="696"/>
      <c r="M3" s="696"/>
      <c r="N3" s="696"/>
      <c r="O3" s="696"/>
      <c r="P3" s="696"/>
      <c r="Q3" s="696"/>
      <c r="R3" s="696"/>
      <c r="S3" s="122"/>
    </row>
    <row r="24" spans="2:19" s="44" customFormat="1" ht="21" customHeight="1" x14ac:dyDescent="0.25">
      <c r="B24" s="697" t="s">
        <v>6336</v>
      </c>
      <c r="C24" s="697"/>
      <c r="D24" s="697"/>
      <c r="E24" s="697"/>
      <c r="F24" s="697"/>
      <c r="G24" s="697"/>
      <c r="H24" s="43"/>
      <c r="I24" s="698" t="s">
        <v>6334</v>
      </c>
      <c r="J24" s="698"/>
      <c r="K24" s="698"/>
      <c r="L24" s="698"/>
      <c r="M24" s="698"/>
      <c r="N24" s="52"/>
      <c r="O24" s="698" t="s">
        <v>6335</v>
      </c>
      <c r="P24" s="698"/>
      <c r="Q24" s="698"/>
      <c r="R24" s="698"/>
      <c r="S24" s="698"/>
    </row>
    <row r="25" spans="2:19" ht="29.25" customHeight="1" x14ac:dyDescent="0.25">
      <c r="B25" s="45" t="s">
        <v>1956</v>
      </c>
      <c r="C25" s="100" t="s">
        <v>887</v>
      </c>
      <c r="D25" s="101" t="s">
        <v>885</v>
      </c>
      <c r="E25" s="99" t="s">
        <v>884</v>
      </c>
      <c r="F25" s="98" t="s">
        <v>886</v>
      </c>
      <c r="G25" s="117" t="s">
        <v>2470</v>
      </c>
      <c r="H25" s="43"/>
      <c r="I25" s="172" t="s">
        <v>900</v>
      </c>
      <c r="J25" s="101" t="s">
        <v>885</v>
      </c>
      <c r="K25" s="99" t="s">
        <v>884</v>
      </c>
      <c r="L25" s="98" t="s">
        <v>886</v>
      </c>
      <c r="M25" s="117" t="s">
        <v>2470</v>
      </c>
      <c r="O25" s="173" t="s">
        <v>902</v>
      </c>
      <c r="P25" s="101" t="s">
        <v>885</v>
      </c>
      <c r="Q25" s="99" t="s">
        <v>884</v>
      </c>
      <c r="R25" s="98" t="s">
        <v>886</v>
      </c>
      <c r="S25" s="117" t="s">
        <v>2470</v>
      </c>
    </row>
    <row r="26" spans="2:19" s="73" customFormat="1" x14ac:dyDescent="0.25">
      <c r="B26" s="70" t="s">
        <v>800</v>
      </c>
      <c r="C26" s="147">
        <f>+I26+O26</f>
        <v>10</v>
      </c>
      <c r="D26" s="67">
        <f>+J26+P26</f>
        <v>10</v>
      </c>
      <c r="E26" s="67">
        <f>+K26+Q26</f>
        <v>0</v>
      </c>
      <c r="F26" s="67">
        <f>+L26+R26</f>
        <v>0</v>
      </c>
      <c r="G26" s="67">
        <f t="shared" ref="G26:G47" si="0">+M26+S26</f>
        <v>0</v>
      </c>
      <c r="H26" s="71"/>
      <c r="I26" s="179">
        <f>+J26+K26+L26</f>
        <v>6</v>
      </c>
      <c r="J26" s="381">
        <v>6</v>
      </c>
      <c r="K26" s="67">
        <v>0</v>
      </c>
      <c r="L26" s="67">
        <v>0</v>
      </c>
      <c r="M26" s="67">
        <v>0</v>
      </c>
      <c r="N26" s="72"/>
      <c r="O26" s="421">
        <f>+P26+Q26+R26</f>
        <v>4</v>
      </c>
      <c r="P26" s="165">
        <v>4</v>
      </c>
      <c r="Q26" s="165">
        <v>0</v>
      </c>
      <c r="R26" s="165">
        <v>0</v>
      </c>
      <c r="S26" s="165">
        <v>0</v>
      </c>
    </row>
    <row r="27" spans="2:19" s="73" customFormat="1" x14ac:dyDescent="0.25">
      <c r="B27" s="70" t="s">
        <v>16</v>
      </c>
      <c r="C27" s="147">
        <f t="shared" ref="C27:C47" si="1">+I27+O27</f>
        <v>50</v>
      </c>
      <c r="D27" s="67">
        <f t="shared" ref="D27:D47" si="2">+J27+P27</f>
        <v>38</v>
      </c>
      <c r="E27" s="67">
        <f t="shared" ref="E27:E47" si="3">+K27+Q27</f>
        <v>11</v>
      </c>
      <c r="F27" s="67">
        <f t="shared" ref="F27:F47" si="4">+L27+R27</f>
        <v>1</v>
      </c>
      <c r="G27" s="67">
        <f t="shared" si="0"/>
        <v>12</v>
      </c>
      <c r="H27" s="71"/>
      <c r="I27" s="179">
        <f t="shared" ref="I27:I47" si="5">+J27+K27+L27</f>
        <v>37</v>
      </c>
      <c r="J27" s="67">
        <v>25</v>
      </c>
      <c r="K27" s="67">
        <v>11</v>
      </c>
      <c r="L27" s="67">
        <v>1</v>
      </c>
      <c r="M27" s="67">
        <v>12</v>
      </c>
      <c r="N27" s="72"/>
      <c r="O27" s="421">
        <f t="shared" ref="O27:O47" si="6">+P27+Q27+R27</f>
        <v>13</v>
      </c>
      <c r="P27" s="165">
        <v>13</v>
      </c>
      <c r="Q27" s="165">
        <v>0</v>
      </c>
      <c r="R27" s="165">
        <v>0</v>
      </c>
      <c r="S27" s="165">
        <v>0</v>
      </c>
    </row>
    <row r="28" spans="2:19" s="73" customFormat="1" x14ac:dyDescent="0.25">
      <c r="B28" s="70" t="s">
        <v>275</v>
      </c>
      <c r="C28" s="147">
        <f t="shared" si="1"/>
        <v>1</v>
      </c>
      <c r="D28" s="67">
        <f t="shared" si="2"/>
        <v>1</v>
      </c>
      <c r="E28" s="67">
        <f t="shared" si="3"/>
        <v>0</v>
      </c>
      <c r="F28" s="67">
        <f t="shared" si="4"/>
        <v>0</v>
      </c>
      <c r="G28" s="67">
        <f t="shared" si="0"/>
        <v>0</v>
      </c>
      <c r="H28" s="71"/>
      <c r="I28" s="179">
        <f t="shared" si="5"/>
        <v>1</v>
      </c>
      <c r="J28" s="67">
        <v>1</v>
      </c>
      <c r="K28" s="67">
        <v>0</v>
      </c>
      <c r="L28" s="67">
        <v>0</v>
      </c>
      <c r="M28" s="67">
        <v>0</v>
      </c>
      <c r="N28" s="72"/>
      <c r="O28" s="421">
        <f t="shared" si="6"/>
        <v>0</v>
      </c>
      <c r="P28" s="165">
        <v>0</v>
      </c>
      <c r="Q28" s="165">
        <v>0</v>
      </c>
      <c r="R28" s="165">
        <v>0</v>
      </c>
      <c r="S28" s="165">
        <v>0</v>
      </c>
    </row>
    <row r="29" spans="2:19" s="73" customFormat="1" x14ac:dyDescent="0.25">
      <c r="B29" s="70" t="s">
        <v>709</v>
      </c>
      <c r="C29" s="147">
        <f t="shared" si="1"/>
        <v>34</v>
      </c>
      <c r="D29" s="67">
        <f t="shared" si="2"/>
        <v>28</v>
      </c>
      <c r="E29" s="67">
        <f t="shared" si="3"/>
        <v>1</v>
      </c>
      <c r="F29" s="67">
        <f t="shared" si="4"/>
        <v>5</v>
      </c>
      <c r="G29" s="67">
        <f t="shared" si="0"/>
        <v>0</v>
      </c>
      <c r="H29" s="71"/>
      <c r="I29" s="179">
        <f t="shared" si="5"/>
        <v>8</v>
      </c>
      <c r="J29" s="67">
        <v>2</v>
      </c>
      <c r="K29" s="67">
        <v>1</v>
      </c>
      <c r="L29" s="67">
        <v>5</v>
      </c>
      <c r="M29" s="67">
        <v>0</v>
      </c>
      <c r="N29" s="72"/>
      <c r="O29" s="421">
        <f t="shared" si="6"/>
        <v>26</v>
      </c>
      <c r="P29" s="165">
        <v>26</v>
      </c>
      <c r="Q29" s="165">
        <v>0</v>
      </c>
      <c r="R29" s="165">
        <v>0</v>
      </c>
      <c r="S29" s="165">
        <v>0</v>
      </c>
    </row>
    <row r="30" spans="2:19" s="73" customFormat="1" x14ac:dyDescent="0.25">
      <c r="B30" s="70" t="s">
        <v>899</v>
      </c>
      <c r="C30" s="147">
        <f t="shared" si="1"/>
        <v>7</v>
      </c>
      <c r="D30" s="67">
        <f t="shared" si="2"/>
        <v>7</v>
      </c>
      <c r="E30" s="67">
        <f t="shared" si="3"/>
        <v>0</v>
      </c>
      <c r="F30" s="67">
        <f t="shared" si="4"/>
        <v>0</v>
      </c>
      <c r="G30" s="67">
        <f t="shared" si="0"/>
        <v>0</v>
      </c>
      <c r="H30" s="71"/>
      <c r="I30" s="179">
        <f t="shared" si="5"/>
        <v>0</v>
      </c>
      <c r="J30" s="67">
        <v>0</v>
      </c>
      <c r="K30" s="67">
        <v>0</v>
      </c>
      <c r="L30" s="67">
        <v>0</v>
      </c>
      <c r="M30" s="67">
        <v>0</v>
      </c>
      <c r="N30" s="72"/>
      <c r="O30" s="421">
        <f t="shared" si="6"/>
        <v>7</v>
      </c>
      <c r="P30" s="165">
        <v>7</v>
      </c>
      <c r="Q30" s="165">
        <v>0</v>
      </c>
      <c r="R30" s="165">
        <v>0</v>
      </c>
      <c r="S30" s="165">
        <v>0</v>
      </c>
    </row>
    <row r="31" spans="2:19" s="73" customFormat="1" x14ac:dyDescent="0.25">
      <c r="B31" s="564" t="s">
        <v>857</v>
      </c>
      <c r="C31" s="147">
        <f t="shared" si="1"/>
        <v>18</v>
      </c>
      <c r="D31" s="67">
        <f t="shared" si="2"/>
        <v>18</v>
      </c>
      <c r="E31" s="67">
        <f t="shared" si="3"/>
        <v>0</v>
      </c>
      <c r="F31" s="67">
        <f t="shared" si="4"/>
        <v>0</v>
      </c>
      <c r="G31" s="67">
        <f t="shared" si="0"/>
        <v>3</v>
      </c>
      <c r="H31" s="71"/>
      <c r="I31" s="179">
        <f t="shared" si="5"/>
        <v>18</v>
      </c>
      <c r="J31" s="67">
        <v>18</v>
      </c>
      <c r="K31" s="67">
        <v>0</v>
      </c>
      <c r="L31" s="67">
        <v>0</v>
      </c>
      <c r="M31" s="67">
        <f>1+2</f>
        <v>3</v>
      </c>
      <c r="N31" s="72"/>
      <c r="O31" s="421">
        <f t="shared" si="6"/>
        <v>0</v>
      </c>
      <c r="P31" s="165">
        <v>0</v>
      </c>
      <c r="Q31" s="165">
        <v>0</v>
      </c>
      <c r="R31" s="165">
        <v>0</v>
      </c>
      <c r="S31" s="165">
        <v>0</v>
      </c>
    </row>
    <row r="32" spans="2:19" s="73" customFormat="1" x14ac:dyDescent="0.25">
      <c r="B32" s="70" t="s">
        <v>234</v>
      </c>
      <c r="C32" s="147">
        <f t="shared" si="1"/>
        <v>41</v>
      </c>
      <c r="D32" s="67">
        <f t="shared" si="2"/>
        <v>38</v>
      </c>
      <c r="E32" s="67">
        <f t="shared" si="3"/>
        <v>3</v>
      </c>
      <c r="F32" s="67">
        <f t="shared" si="4"/>
        <v>0</v>
      </c>
      <c r="G32" s="67">
        <f t="shared" si="0"/>
        <v>2</v>
      </c>
      <c r="H32" s="71"/>
      <c r="I32" s="179">
        <f t="shared" si="5"/>
        <v>19</v>
      </c>
      <c r="J32" s="67">
        <v>16</v>
      </c>
      <c r="K32" s="67">
        <v>3</v>
      </c>
      <c r="L32" s="67">
        <v>0</v>
      </c>
      <c r="M32" s="67">
        <v>2</v>
      </c>
      <c r="N32" s="72"/>
      <c r="O32" s="421">
        <f t="shared" si="6"/>
        <v>22</v>
      </c>
      <c r="P32" s="165">
        <v>22</v>
      </c>
      <c r="Q32" s="165">
        <v>0</v>
      </c>
      <c r="R32" s="165">
        <v>0</v>
      </c>
      <c r="S32" s="165">
        <v>0</v>
      </c>
    </row>
    <row r="33" spans="2:19" s="73" customFormat="1" x14ac:dyDescent="0.25">
      <c r="B33" s="70" t="s">
        <v>3034</v>
      </c>
      <c r="C33" s="147">
        <f t="shared" si="1"/>
        <v>11</v>
      </c>
      <c r="D33" s="67">
        <f t="shared" si="2"/>
        <v>11</v>
      </c>
      <c r="E33" s="67">
        <f t="shared" si="3"/>
        <v>0</v>
      </c>
      <c r="F33" s="67">
        <f t="shared" si="4"/>
        <v>0</v>
      </c>
      <c r="G33" s="67">
        <f t="shared" ref="G33" si="7">+M33+S33</f>
        <v>1</v>
      </c>
      <c r="H33" s="71"/>
      <c r="I33" s="147">
        <f t="shared" si="5"/>
        <v>11</v>
      </c>
      <c r="J33" s="67">
        <v>11</v>
      </c>
      <c r="K33" s="67">
        <v>0</v>
      </c>
      <c r="L33" s="67">
        <v>0</v>
      </c>
      <c r="M33" s="67">
        <v>1</v>
      </c>
      <c r="N33" s="72"/>
      <c r="O33" s="421">
        <f t="shared" si="6"/>
        <v>0</v>
      </c>
      <c r="P33" s="165">
        <v>0</v>
      </c>
      <c r="Q33" s="165">
        <v>0</v>
      </c>
      <c r="R33" s="165">
        <v>0</v>
      </c>
      <c r="S33" s="165">
        <v>0</v>
      </c>
    </row>
    <row r="34" spans="2:19" s="73" customFormat="1" x14ac:dyDescent="0.25">
      <c r="B34" s="564" t="s">
        <v>131</v>
      </c>
      <c r="C34" s="147">
        <f t="shared" si="1"/>
        <v>44</v>
      </c>
      <c r="D34" s="67">
        <f t="shared" si="2"/>
        <v>39</v>
      </c>
      <c r="E34" s="67">
        <f t="shared" si="3"/>
        <v>5</v>
      </c>
      <c r="F34" s="67">
        <f t="shared" si="4"/>
        <v>0</v>
      </c>
      <c r="G34" s="67">
        <f t="shared" si="0"/>
        <v>6</v>
      </c>
      <c r="H34" s="71"/>
      <c r="I34" s="147">
        <f>+J34+K34+L34</f>
        <v>38</v>
      </c>
      <c r="J34" s="67">
        <v>35</v>
      </c>
      <c r="K34" s="67">
        <v>3</v>
      </c>
      <c r="L34" s="67">
        <v>0</v>
      </c>
      <c r="M34" s="67">
        <v>6</v>
      </c>
      <c r="N34" s="72"/>
      <c r="O34" s="421">
        <f t="shared" si="6"/>
        <v>6</v>
      </c>
      <c r="P34" s="165">
        <v>4</v>
      </c>
      <c r="Q34" s="165">
        <v>2</v>
      </c>
      <c r="R34" s="165">
        <v>0</v>
      </c>
      <c r="S34" s="165">
        <v>0</v>
      </c>
    </row>
    <row r="35" spans="2:19" s="73" customFormat="1" x14ac:dyDescent="0.25">
      <c r="B35" s="564" t="s">
        <v>903</v>
      </c>
      <c r="C35" s="147">
        <f t="shared" si="1"/>
        <v>10</v>
      </c>
      <c r="D35" s="67">
        <f t="shared" si="2"/>
        <v>6</v>
      </c>
      <c r="E35" s="67">
        <f t="shared" si="3"/>
        <v>4</v>
      </c>
      <c r="F35" s="67">
        <f t="shared" si="4"/>
        <v>0</v>
      </c>
      <c r="G35" s="67">
        <f t="shared" si="0"/>
        <v>6</v>
      </c>
      <c r="H35" s="71"/>
      <c r="I35" s="147">
        <f t="shared" si="5"/>
        <v>7</v>
      </c>
      <c r="J35" s="67">
        <v>3</v>
      </c>
      <c r="K35" s="67">
        <v>4</v>
      </c>
      <c r="L35" s="67">
        <v>0</v>
      </c>
      <c r="M35" s="67">
        <v>6</v>
      </c>
      <c r="N35" s="72"/>
      <c r="O35" s="421">
        <f t="shared" si="6"/>
        <v>3</v>
      </c>
      <c r="P35" s="165">
        <v>3</v>
      </c>
      <c r="Q35" s="165">
        <v>0</v>
      </c>
      <c r="R35" s="165">
        <v>0</v>
      </c>
      <c r="S35" s="165">
        <v>0</v>
      </c>
    </row>
    <row r="36" spans="2:19" s="73" customFormat="1" x14ac:dyDescent="0.25">
      <c r="B36" s="564" t="s">
        <v>3025</v>
      </c>
      <c r="C36" s="147">
        <f t="shared" si="1"/>
        <v>26</v>
      </c>
      <c r="D36" s="67">
        <f t="shared" si="2"/>
        <v>16</v>
      </c>
      <c r="E36" s="67">
        <f t="shared" si="3"/>
        <v>8</v>
      </c>
      <c r="F36" s="67">
        <f t="shared" si="4"/>
        <v>2</v>
      </c>
      <c r="G36" s="67">
        <f t="shared" ref="G36" si="8">+M36+S36</f>
        <v>9</v>
      </c>
      <c r="H36" s="71"/>
      <c r="I36" s="147">
        <f>+J36+K36+L36</f>
        <v>26</v>
      </c>
      <c r="J36" s="67">
        <v>16</v>
      </c>
      <c r="K36" s="67">
        <v>8</v>
      </c>
      <c r="L36" s="67">
        <v>2</v>
      </c>
      <c r="M36" s="67">
        <v>9</v>
      </c>
      <c r="N36" s="72"/>
      <c r="O36" s="421">
        <f t="shared" si="6"/>
        <v>0</v>
      </c>
      <c r="P36" s="165">
        <v>0</v>
      </c>
      <c r="Q36" s="165">
        <v>0</v>
      </c>
      <c r="R36" s="165">
        <v>0</v>
      </c>
      <c r="S36" s="165">
        <v>0</v>
      </c>
    </row>
    <row r="37" spans="2:19" s="73" customFormat="1" x14ac:dyDescent="0.25">
      <c r="B37" s="564" t="s">
        <v>27</v>
      </c>
      <c r="C37" s="147">
        <f t="shared" si="1"/>
        <v>62</v>
      </c>
      <c r="D37" s="67">
        <f t="shared" si="2"/>
        <v>52</v>
      </c>
      <c r="E37" s="67">
        <f t="shared" si="3"/>
        <v>8</v>
      </c>
      <c r="F37" s="67">
        <f t="shared" si="4"/>
        <v>2</v>
      </c>
      <c r="G37" s="67">
        <f t="shared" si="0"/>
        <v>9</v>
      </c>
      <c r="H37" s="71"/>
      <c r="I37" s="147">
        <f t="shared" si="5"/>
        <v>56</v>
      </c>
      <c r="J37" s="688">
        <v>50</v>
      </c>
      <c r="K37" s="688">
        <v>6</v>
      </c>
      <c r="L37" s="688">
        <v>0</v>
      </c>
      <c r="M37" s="688">
        <f>4+3</f>
        <v>7</v>
      </c>
      <c r="N37" s="148"/>
      <c r="O37" s="421">
        <f t="shared" si="6"/>
        <v>6</v>
      </c>
      <c r="P37" s="689">
        <v>2</v>
      </c>
      <c r="Q37" s="689">
        <v>2</v>
      </c>
      <c r="R37" s="689">
        <v>2</v>
      </c>
      <c r="S37" s="689">
        <v>2</v>
      </c>
    </row>
    <row r="38" spans="2:19" s="73" customFormat="1" x14ac:dyDescent="0.25">
      <c r="B38" s="564" t="s">
        <v>32</v>
      </c>
      <c r="C38" s="147">
        <f t="shared" si="1"/>
        <v>47</v>
      </c>
      <c r="D38" s="67">
        <f t="shared" si="2"/>
        <v>45</v>
      </c>
      <c r="E38" s="67">
        <f t="shared" si="3"/>
        <v>2</v>
      </c>
      <c r="F38" s="67">
        <f t="shared" si="4"/>
        <v>0</v>
      </c>
      <c r="G38" s="67">
        <f t="shared" si="0"/>
        <v>5</v>
      </c>
      <c r="H38" s="71"/>
      <c r="I38" s="147">
        <f t="shared" si="5"/>
        <v>40</v>
      </c>
      <c r="J38" s="688">
        <v>40</v>
      </c>
      <c r="K38" s="688">
        <v>0</v>
      </c>
      <c r="L38" s="688">
        <v>0</v>
      </c>
      <c r="M38" s="688">
        <f>3+2</f>
        <v>5</v>
      </c>
      <c r="N38" s="148"/>
      <c r="O38" s="421">
        <f t="shared" si="6"/>
        <v>7</v>
      </c>
      <c r="P38" s="689">
        <v>5</v>
      </c>
      <c r="Q38" s="689">
        <v>2</v>
      </c>
      <c r="R38" s="689">
        <v>0</v>
      </c>
      <c r="S38" s="689">
        <v>0</v>
      </c>
    </row>
    <row r="39" spans="2:19" s="73" customFormat="1" x14ac:dyDescent="0.25">
      <c r="B39" s="564" t="s">
        <v>89</v>
      </c>
      <c r="C39" s="147">
        <f t="shared" si="1"/>
        <v>10</v>
      </c>
      <c r="D39" s="67">
        <f t="shared" si="2"/>
        <v>7</v>
      </c>
      <c r="E39" s="67">
        <f t="shared" si="3"/>
        <v>3</v>
      </c>
      <c r="F39" s="67">
        <f t="shared" si="4"/>
        <v>0</v>
      </c>
      <c r="G39" s="67">
        <f t="shared" si="0"/>
        <v>3</v>
      </c>
      <c r="H39" s="71"/>
      <c r="I39" s="179">
        <f t="shared" si="5"/>
        <v>7</v>
      </c>
      <c r="J39" s="688">
        <v>4</v>
      </c>
      <c r="K39" s="688">
        <v>3</v>
      </c>
      <c r="L39" s="688">
        <v>0</v>
      </c>
      <c r="M39" s="688">
        <v>3</v>
      </c>
      <c r="N39" s="148"/>
      <c r="O39" s="421">
        <f t="shared" si="6"/>
        <v>3</v>
      </c>
      <c r="P39" s="689">
        <v>3</v>
      </c>
      <c r="Q39" s="689">
        <v>0</v>
      </c>
      <c r="R39" s="689">
        <v>0</v>
      </c>
      <c r="S39" s="689">
        <v>0</v>
      </c>
    </row>
    <row r="40" spans="2:19" s="73" customFormat="1" x14ac:dyDescent="0.25">
      <c r="B40" s="564" t="s">
        <v>52</v>
      </c>
      <c r="C40" s="147">
        <f t="shared" si="1"/>
        <v>95</v>
      </c>
      <c r="D40" s="67">
        <f t="shared" si="2"/>
        <v>69</v>
      </c>
      <c r="E40" s="67">
        <f t="shared" si="3"/>
        <v>25</v>
      </c>
      <c r="F40" s="67">
        <f t="shared" si="4"/>
        <v>1</v>
      </c>
      <c r="G40" s="67">
        <f t="shared" si="0"/>
        <v>8</v>
      </c>
      <c r="H40" s="71"/>
      <c r="I40" s="179">
        <f t="shared" si="5"/>
        <v>93</v>
      </c>
      <c r="J40" s="688">
        <v>67</v>
      </c>
      <c r="K40" s="688">
        <v>25</v>
      </c>
      <c r="L40" s="688">
        <v>1</v>
      </c>
      <c r="M40" s="688">
        <v>8</v>
      </c>
      <c r="N40" s="148"/>
      <c r="O40" s="421">
        <f t="shared" si="6"/>
        <v>2</v>
      </c>
      <c r="P40" s="689">
        <v>2</v>
      </c>
      <c r="Q40" s="689">
        <v>0</v>
      </c>
      <c r="R40" s="689">
        <v>0</v>
      </c>
      <c r="S40" s="689">
        <v>0</v>
      </c>
    </row>
    <row r="41" spans="2:19" s="73" customFormat="1" x14ac:dyDescent="0.25">
      <c r="B41" s="564" t="s">
        <v>56</v>
      </c>
      <c r="C41" s="147">
        <f t="shared" si="1"/>
        <v>97</v>
      </c>
      <c r="D41" s="67">
        <f t="shared" si="2"/>
        <v>90</v>
      </c>
      <c r="E41" s="67">
        <f t="shared" si="3"/>
        <v>5</v>
      </c>
      <c r="F41" s="67">
        <f t="shared" si="4"/>
        <v>2</v>
      </c>
      <c r="G41" s="67">
        <f t="shared" si="0"/>
        <v>16</v>
      </c>
      <c r="H41" s="71"/>
      <c r="I41" s="179">
        <f t="shared" si="5"/>
        <v>95</v>
      </c>
      <c r="J41" s="381">
        <v>88</v>
      </c>
      <c r="K41" s="67">
        <v>5</v>
      </c>
      <c r="L41" s="67">
        <v>2</v>
      </c>
      <c r="M41" s="67">
        <v>16</v>
      </c>
      <c r="N41" s="72"/>
      <c r="O41" s="421">
        <f t="shared" si="6"/>
        <v>2</v>
      </c>
      <c r="P41" s="165">
        <v>2</v>
      </c>
      <c r="Q41" s="165">
        <v>0</v>
      </c>
      <c r="R41" s="165">
        <v>0</v>
      </c>
      <c r="S41" s="165">
        <v>0</v>
      </c>
    </row>
    <row r="42" spans="2:19" s="73" customFormat="1" x14ac:dyDescent="0.25">
      <c r="B42" s="564" t="s">
        <v>1018</v>
      </c>
      <c r="C42" s="147">
        <f t="shared" si="1"/>
        <v>2</v>
      </c>
      <c r="D42" s="67">
        <f t="shared" si="2"/>
        <v>1</v>
      </c>
      <c r="E42" s="67">
        <f t="shared" si="3"/>
        <v>0</v>
      </c>
      <c r="F42" s="67">
        <f t="shared" si="4"/>
        <v>1</v>
      </c>
      <c r="G42" s="67">
        <f t="shared" si="0"/>
        <v>2</v>
      </c>
      <c r="H42" s="71"/>
      <c r="I42" s="179">
        <f t="shared" si="5"/>
        <v>2</v>
      </c>
      <c r="J42" s="67">
        <v>1</v>
      </c>
      <c r="K42" s="67">
        <v>0</v>
      </c>
      <c r="L42" s="67">
        <v>1</v>
      </c>
      <c r="M42" s="67">
        <v>2</v>
      </c>
      <c r="N42" s="72"/>
      <c r="O42" s="421">
        <f t="shared" si="6"/>
        <v>0</v>
      </c>
      <c r="P42" s="165">
        <v>0</v>
      </c>
      <c r="Q42" s="165">
        <v>0</v>
      </c>
      <c r="R42" s="165">
        <v>0</v>
      </c>
      <c r="S42" s="165">
        <v>0</v>
      </c>
    </row>
    <row r="43" spans="2:19" s="73" customFormat="1" x14ac:dyDescent="0.25">
      <c r="B43" s="70" t="s">
        <v>70</v>
      </c>
      <c r="C43" s="147">
        <f t="shared" si="1"/>
        <v>84</v>
      </c>
      <c r="D43" s="67">
        <f t="shared" si="2"/>
        <v>82</v>
      </c>
      <c r="E43" s="67">
        <f t="shared" si="3"/>
        <v>2</v>
      </c>
      <c r="F43" s="67">
        <f t="shared" si="4"/>
        <v>0</v>
      </c>
      <c r="G43" s="67">
        <f t="shared" si="0"/>
        <v>5</v>
      </c>
      <c r="H43" s="71"/>
      <c r="I43" s="179">
        <f t="shared" si="5"/>
        <v>51</v>
      </c>
      <c r="J43" s="67">
        <v>49</v>
      </c>
      <c r="K43" s="67">
        <v>2</v>
      </c>
      <c r="L43" s="67">
        <v>0</v>
      </c>
      <c r="M43" s="67">
        <v>5</v>
      </c>
      <c r="N43" s="72"/>
      <c r="O43" s="421">
        <f t="shared" si="6"/>
        <v>33</v>
      </c>
      <c r="P43" s="165">
        <v>33</v>
      </c>
      <c r="Q43" s="165">
        <v>0</v>
      </c>
      <c r="R43" s="165">
        <v>0</v>
      </c>
      <c r="S43" s="165">
        <v>0</v>
      </c>
    </row>
    <row r="44" spans="2:19" s="73" customFormat="1" x14ac:dyDescent="0.25">
      <c r="B44" s="70" t="s">
        <v>1552</v>
      </c>
      <c r="C44" s="147">
        <f t="shared" si="1"/>
        <v>44</v>
      </c>
      <c r="D44" s="67">
        <f t="shared" si="2"/>
        <v>44</v>
      </c>
      <c r="E44" s="67">
        <f t="shared" si="3"/>
        <v>0</v>
      </c>
      <c r="F44" s="67">
        <f t="shared" si="4"/>
        <v>0</v>
      </c>
      <c r="G44" s="67">
        <v>8</v>
      </c>
      <c r="H44" s="71"/>
      <c r="I44" s="179">
        <f t="shared" si="5"/>
        <v>39</v>
      </c>
      <c r="J44" s="67">
        <v>39</v>
      </c>
      <c r="K44" s="67">
        <v>0</v>
      </c>
      <c r="L44" s="67">
        <v>0</v>
      </c>
      <c r="M44" s="67">
        <f>8+1</f>
        <v>9</v>
      </c>
      <c r="N44" s="72"/>
      <c r="O44" s="421">
        <f t="shared" si="6"/>
        <v>5</v>
      </c>
      <c r="P44" s="165">
        <v>5</v>
      </c>
      <c r="Q44" s="165">
        <v>0</v>
      </c>
      <c r="R44" s="165">
        <v>0</v>
      </c>
      <c r="S44" s="165">
        <v>0</v>
      </c>
    </row>
    <row r="45" spans="2:19" s="73" customFormat="1" x14ac:dyDescent="0.25">
      <c r="B45" s="70" t="s">
        <v>135</v>
      </c>
      <c r="C45" s="147">
        <f t="shared" si="1"/>
        <v>104</v>
      </c>
      <c r="D45" s="67">
        <f t="shared" si="2"/>
        <v>98</v>
      </c>
      <c r="E45" s="67">
        <f t="shared" si="3"/>
        <v>2</v>
      </c>
      <c r="F45" s="67">
        <f t="shared" si="4"/>
        <v>4</v>
      </c>
      <c r="G45" s="67">
        <f t="shared" si="0"/>
        <v>0</v>
      </c>
      <c r="H45" s="71"/>
      <c r="I45" s="147">
        <f t="shared" si="5"/>
        <v>69</v>
      </c>
      <c r="J45" s="381">
        <v>68</v>
      </c>
      <c r="K45" s="67">
        <v>1</v>
      </c>
      <c r="L45" s="67">
        <v>0</v>
      </c>
      <c r="M45" s="67">
        <v>0</v>
      </c>
      <c r="N45" s="72"/>
      <c r="O45" s="421">
        <f t="shared" si="6"/>
        <v>35</v>
      </c>
      <c r="P45" s="165">
        <v>30</v>
      </c>
      <c r="Q45" s="165">
        <v>1</v>
      </c>
      <c r="R45" s="165">
        <v>4</v>
      </c>
      <c r="S45" s="165">
        <v>0</v>
      </c>
    </row>
    <row r="46" spans="2:19" s="73" customFormat="1" x14ac:dyDescent="0.25">
      <c r="B46" s="70" t="s">
        <v>180</v>
      </c>
      <c r="C46" s="147">
        <f t="shared" si="1"/>
        <v>27</v>
      </c>
      <c r="D46" s="67">
        <f t="shared" si="2"/>
        <v>21</v>
      </c>
      <c r="E46" s="67">
        <f t="shared" si="3"/>
        <v>4</v>
      </c>
      <c r="F46" s="67">
        <f t="shared" si="4"/>
        <v>2</v>
      </c>
      <c r="G46" s="67">
        <v>1</v>
      </c>
      <c r="H46" s="71"/>
      <c r="I46" s="179">
        <f t="shared" si="5"/>
        <v>5</v>
      </c>
      <c r="J46" s="67">
        <v>5</v>
      </c>
      <c r="K46" s="67">
        <v>0</v>
      </c>
      <c r="L46" s="67">
        <v>0</v>
      </c>
      <c r="M46" s="67">
        <v>1</v>
      </c>
      <c r="N46" s="72"/>
      <c r="O46" s="421">
        <f t="shared" si="6"/>
        <v>22</v>
      </c>
      <c r="P46" s="165">
        <v>16</v>
      </c>
      <c r="Q46" s="165">
        <v>4</v>
      </c>
      <c r="R46" s="165">
        <v>2</v>
      </c>
      <c r="S46" s="165">
        <v>0</v>
      </c>
    </row>
    <row r="47" spans="2:19" s="73" customFormat="1" x14ac:dyDescent="0.25">
      <c r="B47" s="70" t="s">
        <v>292</v>
      </c>
      <c r="C47" s="147">
        <f t="shared" si="1"/>
        <v>3</v>
      </c>
      <c r="D47" s="67">
        <f t="shared" si="2"/>
        <v>3</v>
      </c>
      <c r="E47" s="67">
        <f t="shared" si="3"/>
        <v>0</v>
      </c>
      <c r="F47" s="67">
        <f t="shared" si="4"/>
        <v>0</v>
      </c>
      <c r="G47" s="67">
        <f t="shared" si="0"/>
        <v>0</v>
      </c>
      <c r="H47" s="71"/>
      <c r="I47" s="179">
        <f t="shared" si="5"/>
        <v>3</v>
      </c>
      <c r="J47" s="67">
        <v>3</v>
      </c>
      <c r="K47" s="67">
        <v>0</v>
      </c>
      <c r="L47" s="67">
        <v>0</v>
      </c>
      <c r="M47" s="67">
        <v>0</v>
      </c>
      <c r="N47" s="72"/>
      <c r="O47" s="421">
        <f t="shared" si="6"/>
        <v>0</v>
      </c>
      <c r="P47" s="165">
        <v>0</v>
      </c>
      <c r="Q47" s="165">
        <v>0</v>
      </c>
      <c r="R47" s="165">
        <v>0</v>
      </c>
      <c r="S47" s="165">
        <v>0</v>
      </c>
    </row>
    <row r="48" spans="2:19" x14ac:dyDescent="0.25">
      <c r="B48" s="48" t="s">
        <v>904</v>
      </c>
      <c r="C48" s="48">
        <f>SUM(C26:C47)</f>
        <v>827</v>
      </c>
      <c r="D48" s="103">
        <f t="shared" ref="D48:G48" si="9">SUM(D26:D47)</f>
        <v>724</v>
      </c>
      <c r="E48" s="104">
        <f t="shared" si="9"/>
        <v>83</v>
      </c>
      <c r="F48" s="102">
        <f t="shared" si="9"/>
        <v>20</v>
      </c>
      <c r="G48" s="48">
        <f t="shared" si="9"/>
        <v>96</v>
      </c>
      <c r="I48" s="48">
        <f>SUM(I26:I47)</f>
        <v>631</v>
      </c>
      <c r="J48" s="103">
        <f>SUM(J26:J47)</f>
        <v>547</v>
      </c>
      <c r="K48" s="104">
        <f>SUM(K26:K47)</f>
        <v>72</v>
      </c>
      <c r="L48" s="102">
        <f>SUM(L26:L47)</f>
        <v>12</v>
      </c>
      <c r="M48" s="118">
        <f t="shared" ref="M48" si="10">SUM(M26:M47)</f>
        <v>95</v>
      </c>
      <c r="N48" s="62"/>
      <c r="O48" s="48">
        <f t="shared" ref="O48:S48" si="11">SUM(O26:O47)</f>
        <v>196</v>
      </c>
      <c r="P48" s="101">
        <f t="shared" si="11"/>
        <v>177</v>
      </c>
      <c r="Q48" s="99">
        <f>SUM(Q26:Q47)</f>
        <v>11</v>
      </c>
      <c r="R48" s="98">
        <f t="shared" si="11"/>
        <v>8</v>
      </c>
      <c r="S48" s="119">
        <f t="shared" si="11"/>
        <v>2</v>
      </c>
    </row>
    <row r="49" spans="9:18" x14ac:dyDescent="0.25">
      <c r="J49" s="50"/>
      <c r="K49" s="50"/>
      <c r="L49" s="51"/>
      <c r="P49" s="50"/>
      <c r="Q49" s="50"/>
      <c r="R49" s="51"/>
    </row>
    <row r="50" spans="9:18" x14ac:dyDescent="0.25">
      <c r="I50" s="53"/>
      <c r="J50" s="54"/>
      <c r="K50" s="54"/>
      <c r="L50" s="55"/>
      <c r="M50" s="56"/>
      <c r="N50" s="56"/>
      <c r="P50" s="50"/>
      <c r="Q50" s="50"/>
      <c r="R50" s="51"/>
    </row>
    <row r="51" spans="9:18" x14ac:dyDescent="0.25">
      <c r="J51" s="50"/>
      <c r="K51" s="50"/>
      <c r="L51" s="51"/>
      <c r="P51" s="50"/>
      <c r="Q51" s="50"/>
      <c r="R51" s="51"/>
    </row>
    <row r="52" spans="9:18" x14ac:dyDescent="0.25">
      <c r="J52" s="50"/>
      <c r="K52" s="50"/>
      <c r="L52" s="51"/>
      <c r="P52" s="50"/>
      <c r="Q52" s="50"/>
      <c r="R52" s="51"/>
    </row>
    <row r="53" spans="9:18" x14ac:dyDescent="0.25">
      <c r="J53" s="50"/>
      <c r="K53" s="50"/>
      <c r="L53" s="51"/>
      <c r="P53" s="50"/>
      <c r="Q53" s="50"/>
      <c r="R53" s="51"/>
    </row>
    <row r="54" spans="9:18" ht="15" customHeight="1" x14ac:dyDescent="0.25">
      <c r="J54" s="50"/>
      <c r="K54" s="50"/>
      <c r="L54" s="51"/>
      <c r="P54" s="50"/>
      <c r="Q54" s="50"/>
      <c r="R54" s="51"/>
    </row>
    <row r="55" spans="9:18" ht="15" customHeight="1" x14ac:dyDescent="0.25">
      <c r="J55" s="50"/>
      <c r="K55" s="50"/>
      <c r="L55" s="51"/>
      <c r="R55" s="51"/>
    </row>
    <row r="56" spans="9:18" ht="15" customHeight="1" x14ac:dyDescent="0.25">
      <c r="I56" s="63" t="s">
        <v>900</v>
      </c>
      <c r="J56" s="58">
        <f>I48</f>
        <v>631</v>
      </c>
      <c r="K56" s="58"/>
      <c r="L56" s="51"/>
      <c r="O56" s="63" t="s">
        <v>905</v>
      </c>
      <c r="P56" s="61">
        <f>O48</f>
        <v>196</v>
      </c>
      <c r="Q56" s="61"/>
      <c r="R56" s="51"/>
    </row>
    <row r="57" spans="9:18" ht="15" customHeight="1" x14ac:dyDescent="0.25">
      <c r="I57" s="64" t="s">
        <v>885</v>
      </c>
      <c r="J57" s="59">
        <f>+J48/I48</f>
        <v>0.86687797147385104</v>
      </c>
      <c r="K57" s="59"/>
      <c r="L57" s="51"/>
      <c r="O57" s="64" t="s">
        <v>885</v>
      </c>
      <c r="P57" s="59">
        <f>+P48/O48</f>
        <v>0.90306122448979587</v>
      </c>
      <c r="Q57" s="59"/>
      <c r="R57" s="51"/>
    </row>
    <row r="58" spans="9:18" ht="15" customHeight="1" x14ac:dyDescent="0.25">
      <c r="I58" s="66" t="s">
        <v>884</v>
      </c>
      <c r="J58" s="60">
        <f>+K48/I48</f>
        <v>0.11410459587955626</v>
      </c>
      <c r="K58" s="60"/>
      <c r="L58" s="51"/>
      <c r="O58" s="66" t="s">
        <v>884</v>
      </c>
      <c r="P58" s="60">
        <f>+Q48/O48</f>
        <v>5.6122448979591837E-2</v>
      </c>
      <c r="Q58" s="60"/>
      <c r="R58" s="51"/>
    </row>
    <row r="59" spans="9:18" ht="15" customHeight="1" x14ac:dyDescent="0.25">
      <c r="I59" s="65" t="s">
        <v>886</v>
      </c>
      <c r="J59" s="60">
        <f>+L48/I48</f>
        <v>1.9017432646592711E-2</v>
      </c>
      <c r="K59" s="60"/>
      <c r="L59" s="51"/>
      <c r="O59" s="65" t="s">
        <v>886</v>
      </c>
      <c r="P59" s="59">
        <f>+R48/O48</f>
        <v>4.0816326530612242E-2</v>
      </c>
      <c r="Q59" s="59"/>
      <c r="R59" s="51"/>
    </row>
    <row r="60" spans="9:18" ht="15" customHeight="1" x14ac:dyDescent="0.25">
      <c r="I60" s="117" t="s">
        <v>2470</v>
      </c>
      <c r="J60" s="120">
        <f>+M48/I48</f>
        <v>0.15055467511885895</v>
      </c>
      <c r="K60" s="120"/>
      <c r="L60" s="51"/>
      <c r="O60" s="117" t="s">
        <v>2470</v>
      </c>
      <c r="P60" s="121">
        <f>+S48/O48</f>
        <v>1.020408163265306E-2</v>
      </c>
      <c r="Q60" s="121"/>
      <c r="R60" s="51"/>
    </row>
    <row r="61" spans="9:18" ht="15" customHeight="1" x14ac:dyDescent="0.25">
      <c r="J61" s="50"/>
      <c r="K61" s="50"/>
      <c r="L61" s="51"/>
      <c r="P61" s="50"/>
      <c r="Q61" s="50"/>
      <c r="R61" s="51"/>
    </row>
  </sheetData>
  <sheetProtection sort="0" autoFilter="0" pivotTables="0"/>
  <mergeCells count="4">
    <mergeCell ref="B2:R3"/>
    <mergeCell ref="B24:G24"/>
    <mergeCell ref="O24:S24"/>
    <mergeCell ref="I24:M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JU881713"/>
  <sheetViews>
    <sheetView zoomScaleNormal="100" workbookViewId="0">
      <pane xSplit="3" ySplit="2" topLeftCell="AP3" activePane="bottomRight" state="frozen"/>
      <selection pane="topRight" activeCell="E1" sqref="E1"/>
      <selection pane="bottomLeft" activeCell="A6" sqref="A6"/>
      <selection pane="bottomRight" activeCell="AP2" sqref="AP2"/>
    </sheetView>
  </sheetViews>
  <sheetFormatPr baseColWidth="10" defaultColWidth="11.42578125" defaultRowHeight="16.5" x14ac:dyDescent="0.3"/>
  <cols>
    <col min="1" max="1" width="11.5703125" style="597" customWidth="1"/>
    <col min="2" max="2" width="29.42578125" style="596" customWidth="1"/>
    <col min="3" max="3" width="15.42578125" style="596" customWidth="1"/>
    <col min="4" max="4" width="14" style="597" customWidth="1"/>
    <col min="5" max="5" width="77.7109375" style="595" customWidth="1"/>
    <col min="6" max="7" width="50.7109375" style="598" customWidth="1"/>
    <col min="8" max="8" width="50.7109375" style="595" customWidth="1"/>
    <col min="9" max="9" width="24.42578125" style="598" customWidth="1"/>
    <col min="10" max="10" width="18.7109375" style="598" customWidth="1"/>
    <col min="11" max="11" width="20" style="631" customWidth="1"/>
    <col min="12" max="12" width="18" style="631" customWidth="1"/>
    <col min="13" max="13" width="18" style="598" customWidth="1"/>
    <col min="14" max="14" width="19" style="598" customWidth="1"/>
    <col min="15" max="15" width="24.140625" style="167" customWidth="1"/>
    <col min="16" max="16" width="23.140625" style="15" customWidth="1"/>
    <col min="17" max="17" width="70.7109375" style="13" customWidth="1"/>
    <col min="18" max="18" width="11.7109375" style="13" customWidth="1"/>
    <col min="19" max="25" width="70.7109375" style="15" hidden="1" customWidth="1"/>
    <col min="26" max="38" width="70.7109375" style="13" hidden="1" customWidth="1"/>
    <col min="39" max="39" width="70.7109375" style="14" hidden="1" customWidth="1"/>
    <col min="40" max="40" width="70.7109375" style="13" hidden="1" customWidth="1"/>
    <col min="41" max="42" width="70.7109375" style="13" customWidth="1"/>
    <col min="43" max="43" width="16.140625" style="169" customWidth="1"/>
    <col min="44" max="44" width="16.140625" style="170" customWidth="1"/>
    <col min="45" max="45" width="17.140625" style="167" customWidth="1"/>
    <col min="46" max="46" width="18.42578125" style="170" customWidth="1"/>
    <col min="47" max="47" width="91.42578125" style="13" customWidth="1"/>
    <col min="48" max="48" width="67.85546875" style="13" customWidth="1"/>
    <col min="49" max="49" width="38.140625" style="13" customWidth="1"/>
    <col min="50" max="50" width="27.42578125" style="13" customWidth="1"/>
    <col min="51" max="51" width="21.42578125" style="13" customWidth="1"/>
    <col min="52" max="52" width="20.140625" style="170" customWidth="1"/>
    <col min="53" max="53" width="17.28515625" style="13" customWidth="1"/>
    <col min="54" max="57" width="11.42578125" style="13" customWidth="1"/>
    <col min="58" max="58" width="21.7109375" style="13" customWidth="1"/>
    <col min="59" max="59" width="22.85546875" style="13" customWidth="1"/>
    <col min="60" max="60" width="25.7109375" style="13" customWidth="1"/>
    <col min="61" max="61" width="11.42578125" style="13" customWidth="1"/>
    <col min="62" max="63" width="28.42578125" style="15" customWidth="1"/>
    <col min="64" max="65" width="36.7109375" style="15" customWidth="1"/>
    <col min="66" max="66" width="37.7109375" style="15" customWidth="1"/>
    <col min="67" max="68" width="46.42578125" style="15" customWidth="1"/>
    <col min="69" max="16384" width="11.42578125" style="13"/>
  </cols>
  <sheetData>
    <row r="1" spans="1:68" ht="50.1" customHeight="1" x14ac:dyDescent="0.3">
      <c r="A1" s="699" t="s">
        <v>5543</v>
      </c>
      <c r="B1" s="699"/>
      <c r="C1" s="699"/>
      <c r="D1" s="699"/>
      <c r="E1" s="699"/>
      <c r="F1" s="699" t="s">
        <v>5549</v>
      </c>
      <c r="G1" s="699"/>
      <c r="H1" s="699"/>
      <c r="I1" s="699"/>
      <c r="J1" s="699"/>
      <c r="K1" s="699"/>
      <c r="L1" s="699"/>
      <c r="M1" s="699"/>
      <c r="N1" s="699"/>
      <c r="O1" s="700"/>
      <c r="P1" s="700"/>
      <c r="Q1" s="701" t="s">
        <v>6327</v>
      </c>
      <c r="R1" s="701"/>
      <c r="S1" s="701"/>
      <c r="T1" s="701"/>
      <c r="U1" s="701"/>
      <c r="V1" s="701"/>
      <c r="W1" s="701"/>
      <c r="X1" s="701"/>
      <c r="Y1" s="701"/>
      <c r="Z1" s="701"/>
      <c r="AA1" s="701"/>
      <c r="AB1" s="701"/>
      <c r="AC1" s="701"/>
      <c r="AD1" s="701"/>
      <c r="AE1" s="701"/>
      <c r="AF1" s="701"/>
      <c r="AG1" s="701"/>
      <c r="AH1" s="701"/>
      <c r="AI1" s="701"/>
      <c r="AJ1" s="701"/>
      <c r="AK1" s="701"/>
      <c r="AL1" s="701"/>
      <c r="AM1" s="702"/>
      <c r="AN1" s="701"/>
      <c r="AO1" s="701"/>
      <c r="AP1" s="701"/>
      <c r="AQ1" s="701"/>
      <c r="AR1" s="701"/>
      <c r="AS1" s="703" t="s">
        <v>6328</v>
      </c>
      <c r="AT1" s="703"/>
      <c r="AU1" s="703"/>
      <c r="AV1" s="703"/>
      <c r="AW1" s="703"/>
      <c r="AX1" s="703"/>
      <c r="AY1" s="703"/>
      <c r="AZ1" s="703"/>
      <c r="BA1" s="703"/>
    </row>
    <row r="2" spans="1:68" ht="90" customHeight="1" x14ac:dyDescent="0.3">
      <c r="A2" s="496" t="s">
        <v>2508</v>
      </c>
      <c r="B2" s="496" t="s">
        <v>5551</v>
      </c>
      <c r="C2" s="496" t="s">
        <v>5552</v>
      </c>
      <c r="D2" s="496" t="s">
        <v>2507</v>
      </c>
      <c r="E2" s="496" t="s">
        <v>0</v>
      </c>
      <c r="F2" s="496" t="s">
        <v>1</v>
      </c>
      <c r="G2" s="496" t="s">
        <v>2</v>
      </c>
      <c r="H2" s="496" t="s">
        <v>3</v>
      </c>
      <c r="I2" s="496" t="s">
        <v>4</v>
      </c>
      <c r="J2" s="496" t="s">
        <v>5</v>
      </c>
      <c r="K2" s="599" t="s">
        <v>6</v>
      </c>
      <c r="L2" s="599" t="s">
        <v>7</v>
      </c>
      <c r="M2" s="496" t="s">
        <v>8</v>
      </c>
      <c r="N2" s="496" t="s">
        <v>9</v>
      </c>
      <c r="O2" s="497" t="s">
        <v>911</v>
      </c>
      <c r="P2" s="496" t="s">
        <v>912</v>
      </c>
      <c r="Q2" s="500" t="s">
        <v>6329</v>
      </c>
      <c r="R2" s="504" t="s">
        <v>1418</v>
      </c>
      <c r="S2" s="501" t="s">
        <v>3644</v>
      </c>
      <c r="T2" s="501" t="s">
        <v>3643</v>
      </c>
      <c r="U2" s="501" t="s">
        <v>1345</v>
      </c>
      <c r="V2" s="501" t="s">
        <v>1315</v>
      </c>
      <c r="W2" s="501" t="s">
        <v>1316</v>
      </c>
      <c r="X2" s="501" t="s">
        <v>1317</v>
      </c>
      <c r="Y2" s="501" t="s">
        <v>1318</v>
      </c>
      <c r="Z2" s="501" t="s">
        <v>1309</v>
      </c>
      <c r="AA2" s="501" t="s">
        <v>1310</v>
      </c>
      <c r="AB2" s="501" t="s">
        <v>1312</v>
      </c>
      <c r="AC2" s="501" t="s">
        <v>1313</v>
      </c>
      <c r="AD2" s="501" t="s">
        <v>1521</v>
      </c>
      <c r="AE2" s="503" t="s">
        <v>1600</v>
      </c>
      <c r="AF2" s="501" t="s">
        <v>1601</v>
      </c>
      <c r="AG2" s="503" t="s">
        <v>2471</v>
      </c>
      <c r="AH2" s="501" t="s">
        <v>1966</v>
      </c>
      <c r="AI2" s="503" t="s">
        <v>3047</v>
      </c>
      <c r="AJ2" s="501" t="s">
        <v>3039</v>
      </c>
      <c r="AK2" s="503" t="s">
        <v>4496</v>
      </c>
      <c r="AL2" s="501" t="s">
        <v>3690</v>
      </c>
      <c r="AM2" s="446" t="s">
        <v>6219</v>
      </c>
      <c r="AN2" s="321" t="s">
        <v>6220</v>
      </c>
      <c r="AO2" s="446" t="s">
        <v>7052</v>
      </c>
      <c r="AP2" s="321" t="s">
        <v>7053</v>
      </c>
      <c r="AQ2" s="502" t="s">
        <v>1026</v>
      </c>
      <c r="AR2" s="501" t="s">
        <v>1334</v>
      </c>
      <c r="AS2" s="494" t="s">
        <v>6361</v>
      </c>
      <c r="AT2" s="491" t="s">
        <v>1314</v>
      </c>
      <c r="AU2" s="491" t="s">
        <v>1972</v>
      </c>
      <c r="AV2" s="491" t="s">
        <v>1551</v>
      </c>
      <c r="AW2" s="491" t="s">
        <v>3368</v>
      </c>
      <c r="AX2" s="491" t="s">
        <v>3369</v>
      </c>
      <c r="AY2" s="491" t="s">
        <v>1330</v>
      </c>
      <c r="AZ2" s="491" t="s">
        <v>3727</v>
      </c>
      <c r="BA2" s="492" t="s">
        <v>3992</v>
      </c>
      <c r="BF2" s="16" t="s">
        <v>1026</v>
      </c>
      <c r="BG2" s="16" t="s">
        <v>1027</v>
      </c>
      <c r="BH2" s="16" t="s">
        <v>1331</v>
      </c>
      <c r="BJ2" s="178" t="s">
        <v>3105</v>
      </c>
      <c r="BK2" s="178" t="s">
        <v>3654</v>
      </c>
      <c r="BL2" s="178" t="s">
        <v>3677</v>
      </c>
      <c r="BM2" s="178" t="s">
        <v>3768</v>
      </c>
      <c r="BN2" s="178" t="s">
        <v>3655</v>
      </c>
      <c r="BO2" s="178" t="s">
        <v>3769</v>
      </c>
      <c r="BP2" s="178" t="s">
        <v>3770</v>
      </c>
    </row>
    <row r="3" spans="1:68" s="14" customFormat="1" ht="115.5" hidden="1" customHeight="1" x14ac:dyDescent="0.25">
      <c r="A3" s="90" t="s">
        <v>2362</v>
      </c>
      <c r="B3" s="94" t="s">
        <v>166</v>
      </c>
      <c r="C3" s="206">
        <v>42661</v>
      </c>
      <c r="D3" s="90" t="s">
        <v>1419</v>
      </c>
      <c r="E3" s="154" t="s">
        <v>1134</v>
      </c>
      <c r="F3" s="131" t="s">
        <v>119</v>
      </c>
      <c r="G3" s="391" t="s">
        <v>125</v>
      </c>
      <c r="H3" s="134" t="s">
        <v>126</v>
      </c>
      <c r="I3" s="403" t="s">
        <v>31</v>
      </c>
      <c r="J3" s="209">
        <v>1</v>
      </c>
      <c r="K3" s="193">
        <v>42737</v>
      </c>
      <c r="L3" s="193">
        <v>43100</v>
      </c>
      <c r="M3" s="79">
        <f t="shared" ref="M3:M66" si="0">+WEEKNUM(L3-K3)</f>
        <v>52</v>
      </c>
      <c r="N3" s="132">
        <v>1</v>
      </c>
      <c r="O3" s="154" t="s">
        <v>52</v>
      </c>
      <c r="P3" s="154" t="s">
        <v>100</v>
      </c>
      <c r="Q3" s="154" t="s">
        <v>7062</v>
      </c>
      <c r="R3" s="163">
        <f t="shared" ref="R3:R66" si="1">LEN(Q3)</f>
        <v>233</v>
      </c>
      <c r="S3" s="154"/>
      <c r="T3" s="154"/>
      <c r="U3" s="131" t="s">
        <v>7060</v>
      </c>
      <c r="V3" s="94" t="s">
        <v>1357</v>
      </c>
      <c r="W3" s="94" t="s">
        <v>1357</v>
      </c>
      <c r="X3" s="94" t="s">
        <v>1357</v>
      </c>
      <c r="Y3" s="94" t="s">
        <v>1357</v>
      </c>
      <c r="Z3" s="94" t="s">
        <v>1357</v>
      </c>
      <c r="AA3" s="94" t="s">
        <v>1357</v>
      </c>
      <c r="AB3" s="94" t="s">
        <v>1357</v>
      </c>
      <c r="AC3" s="94" t="s">
        <v>1357</v>
      </c>
      <c r="AD3" s="94" t="s">
        <v>1357</v>
      </c>
      <c r="AE3" s="94" t="s">
        <v>2478</v>
      </c>
      <c r="AF3" s="94" t="s">
        <v>1357</v>
      </c>
      <c r="AG3" s="94" t="s">
        <v>2478</v>
      </c>
      <c r="AH3" s="210" t="s">
        <v>1357</v>
      </c>
      <c r="AI3" s="210" t="s">
        <v>1357</v>
      </c>
      <c r="AJ3" s="210" t="s">
        <v>1357</v>
      </c>
      <c r="AK3" s="210" t="s">
        <v>4071</v>
      </c>
      <c r="AL3" s="210" t="s">
        <v>1357</v>
      </c>
      <c r="AM3" s="210" t="s">
        <v>4071</v>
      </c>
      <c r="AN3" s="210" t="s">
        <v>1357</v>
      </c>
      <c r="AO3" s="210" t="s">
        <v>1599</v>
      </c>
      <c r="AP3" s="210" t="s">
        <v>1357</v>
      </c>
      <c r="AQ3" s="236" t="s">
        <v>882</v>
      </c>
      <c r="AR3" s="237">
        <v>43122</v>
      </c>
      <c r="AS3" s="93" t="s">
        <v>1032</v>
      </c>
      <c r="AT3" s="95"/>
      <c r="AU3" s="152"/>
      <c r="AV3" s="152"/>
      <c r="AW3" s="152"/>
      <c r="AX3" s="152"/>
      <c r="AY3" s="30" t="s">
        <v>1332</v>
      </c>
      <c r="AZ3" s="30"/>
      <c r="BA3" s="30"/>
      <c r="BF3" s="14" t="s">
        <v>882</v>
      </c>
      <c r="BG3" s="85" t="s">
        <v>1328</v>
      </c>
      <c r="BH3" s="14" t="s">
        <v>2708</v>
      </c>
      <c r="BJ3" s="154"/>
      <c r="BK3" s="154"/>
      <c r="BL3" s="154"/>
      <c r="BM3" s="154"/>
      <c r="BN3" s="154"/>
      <c r="BO3" s="154"/>
      <c r="BP3" s="154"/>
    </row>
    <row r="4" spans="1:68" s="14" customFormat="1" ht="115.5" hidden="1" customHeight="1" x14ac:dyDescent="0.25">
      <c r="A4" s="29" t="s">
        <v>2363</v>
      </c>
      <c r="B4" s="5" t="s">
        <v>166</v>
      </c>
      <c r="C4" s="57">
        <v>42661</v>
      </c>
      <c r="D4" s="29" t="s">
        <v>1420</v>
      </c>
      <c r="E4" s="2" t="s">
        <v>1266</v>
      </c>
      <c r="F4" s="3" t="s">
        <v>121</v>
      </c>
      <c r="G4" s="3" t="s">
        <v>164</v>
      </c>
      <c r="H4" s="17" t="s">
        <v>165</v>
      </c>
      <c r="I4" s="404" t="s">
        <v>31</v>
      </c>
      <c r="J4" s="1">
        <v>1</v>
      </c>
      <c r="K4" s="193">
        <v>42737</v>
      </c>
      <c r="L4" s="193">
        <v>43100</v>
      </c>
      <c r="M4" s="79">
        <f t="shared" si="0"/>
        <v>52</v>
      </c>
      <c r="N4" s="105">
        <v>1</v>
      </c>
      <c r="O4" s="2" t="s">
        <v>52</v>
      </c>
      <c r="P4" s="2" t="s">
        <v>53</v>
      </c>
      <c r="Q4" s="2" t="s">
        <v>1396</v>
      </c>
      <c r="R4" s="654">
        <f t="shared" si="1"/>
        <v>386</v>
      </c>
      <c r="S4" s="2"/>
      <c r="T4" s="2"/>
      <c r="U4" s="2" t="s">
        <v>1346</v>
      </c>
      <c r="V4" s="2" t="s">
        <v>1396</v>
      </c>
      <c r="W4" s="5" t="s">
        <v>1357</v>
      </c>
      <c r="X4" s="5" t="s">
        <v>1357</v>
      </c>
      <c r="Y4" s="5" t="s">
        <v>1357</v>
      </c>
      <c r="Z4" s="5" t="s">
        <v>1357</v>
      </c>
      <c r="AA4" s="5" t="s">
        <v>1357</v>
      </c>
      <c r="AB4" s="5" t="s">
        <v>1357</v>
      </c>
      <c r="AC4" s="5" t="s">
        <v>1357</v>
      </c>
      <c r="AD4" s="5" t="s">
        <v>1357</v>
      </c>
      <c r="AE4" s="5" t="s">
        <v>2478</v>
      </c>
      <c r="AF4" s="5" t="s">
        <v>1357</v>
      </c>
      <c r="AG4" s="5" t="s">
        <v>2478</v>
      </c>
      <c r="AH4" s="195" t="s">
        <v>1357</v>
      </c>
      <c r="AI4" s="210" t="s">
        <v>1357</v>
      </c>
      <c r="AJ4" s="210" t="s">
        <v>1357</v>
      </c>
      <c r="AK4" s="210" t="s">
        <v>4071</v>
      </c>
      <c r="AL4" s="210" t="s">
        <v>1357</v>
      </c>
      <c r="AM4" s="210" t="s">
        <v>4071</v>
      </c>
      <c r="AN4" s="210" t="s">
        <v>1357</v>
      </c>
      <c r="AO4" s="210" t="s">
        <v>1599</v>
      </c>
      <c r="AP4" s="210" t="s">
        <v>1357</v>
      </c>
      <c r="AQ4" s="186" t="s">
        <v>882</v>
      </c>
      <c r="AR4" s="191">
        <v>43122</v>
      </c>
      <c r="AS4" s="482" t="s">
        <v>1032</v>
      </c>
      <c r="AT4" s="464"/>
      <c r="AU4" s="30"/>
      <c r="AV4" s="30"/>
      <c r="AW4" s="30"/>
      <c r="AX4" s="30"/>
      <c r="AY4" s="30" t="s">
        <v>1332</v>
      </c>
      <c r="AZ4" s="30"/>
      <c r="BA4" s="30"/>
      <c r="BF4" s="14" t="s">
        <v>1028</v>
      </c>
      <c r="BG4" s="81" t="s">
        <v>1329</v>
      </c>
      <c r="BH4" s="14" t="s">
        <v>2709</v>
      </c>
      <c r="BJ4" s="2"/>
      <c r="BK4" s="2"/>
      <c r="BL4" s="2"/>
      <c r="BM4" s="2"/>
      <c r="BN4" s="2"/>
      <c r="BO4" s="2"/>
      <c r="BP4" s="2"/>
    </row>
    <row r="5" spans="1:68" s="14" customFormat="1" ht="115.5" hidden="1" customHeight="1" x14ac:dyDescent="0.25">
      <c r="A5" s="29" t="s">
        <v>2364</v>
      </c>
      <c r="B5" s="5" t="s">
        <v>166</v>
      </c>
      <c r="C5" s="57">
        <v>42661</v>
      </c>
      <c r="D5" s="29" t="s">
        <v>1421</v>
      </c>
      <c r="E5" s="2" t="s">
        <v>1133</v>
      </c>
      <c r="F5" s="3" t="s">
        <v>428</v>
      </c>
      <c r="G5" s="3" t="s">
        <v>424</v>
      </c>
      <c r="H5" s="17" t="s">
        <v>425</v>
      </c>
      <c r="I5" s="404" t="s">
        <v>426</v>
      </c>
      <c r="J5" s="1">
        <v>5</v>
      </c>
      <c r="K5" s="193">
        <v>42918</v>
      </c>
      <c r="L5" s="193">
        <v>43100</v>
      </c>
      <c r="M5" s="79">
        <f t="shared" si="0"/>
        <v>26</v>
      </c>
      <c r="N5" s="105">
        <v>5</v>
      </c>
      <c r="O5" s="2" t="s">
        <v>52</v>
      </c>
      <c r="P5" s="2" t="s">
        <v>429</v>
      </c>
      <c r="Q5" s="4" t="s">
        <v>14</v>
      </c>
      <c r="R5" s="654">
        <f t="shared" si="1"/>
        <v>20</v>
      </c>
      <c r="S5" s="2"/>
      <c r="T5" s="2"/>
      <c r="U5" s="2" t="s">
        <v>1346</v>
      </c>
      <c r="V5" s="2" t="s">
        <v>1392</v>
      </c>
      <c r="W5" s="2" t="s">
        <v>1397</v>
      </c>
      <c r="X5" s="17" t="s">
        <v>1553</v>
      </c>
      <c r="Y5" s="17" t="s">
        <v>1553</v>
      </c>
      <c r="Z5" s="17" t="s">
        <v>1553</v>
      </c>
      <c r="AA5" s="17" t="s">
        <v>1553</v>
      </c>
      <c r="AB5" s="17" t="s">
        <v>1553</v>
      </c>
      <c r="AC5" s="17" t="s">
        <v>1553</v>
      </c>
      <c r="AD5" s="17" t="s">
        <v>1553</v>
      </c>
      <c r="AE5" s="17" t="s">
        <v>2484</v>
      </c>
      <c r="AF5" s="17" t="s">
        <v>1553</v>
      </c>
      <c r="AG5" s="17" t="s">
        <v>2484</v>
      </c>
      <c r="AH5" s="6" t="s">
        <v>1553</v>
      </c>
      <c r="AI5" s="6" t="s">
        <v>1553</v>
      </c>
      <c r="AJ5" s="6" t="s">
        <v>898</v>
      </c>
      <c r="AK5" s="6" t="s">
        <v>4071</v>
      </c>
      <c r="AL5" s="6" t="s">
        <v>898</v>
      </c>
      <c r="AM5" s="6" t="s">
        <v>4071</v>
      </c>
      <c r="AN5" s="6" t="s">
        <v>898</v>
      </c>
      <c r="AO5" s="6" t="s">
        <v>1599</v>
      </c>
      <c r="AP5" s="6" t="s">
        <v>898</v>
      </c>
      <c r="AQ5" s="186" t="s">
        <v>882</v>
      </c>
      <c r="AR5" s="191"/>
      <c r="AS5" s="482" t="s">
        <v>1032</v>
      </c>
      <c r="AT5" s="464"/>
      <c r="AU5" s="30"/>
      <c r="AV5" s="30"/>
      <c r="AW5" s="30"/>
      <c r="AX5" s="30"/>
      <c r="AY5" s="30" t="s">
        <v>1332</v>
      </c>
      <c r="AZ5" s="30"/>
      <c r="BA5" s="30"/>
      <c r="BF5" s="14" t="s">
        <v>5106</v>
      </c>
      <c r="BG5" s="81" t="s">
        <v>1032</v>
      </c>
      <c r="BH5" s="14" t="s">
        <v>2710</v>
      </c>
      <c r="BJ5" s="2"/>
      <c r="BK5" s="2"/>
      <c r="BL5" s="2"/>
      <c r="BM5" s="2"/>
      <c r="BN5" s="2"/>
      <c r="BO5" s="2"/>
      <c r="BP5" s="2"/>
    </row>
    <row r="6" spans="1:68" s="14" customFormat="1" ht="115.5" hidden="1" customHeight="1" x14ac:dyDescent="0.25">
      <c r="A6" s="29" t="s">
        <v>2365</v>
      </c>
      <c r="B6" s="5" t="s">
        <v>120</v>
      </c>
      <c r="C6" s="57">
        <v>42661</v>
      </c>
      <c r="D6" s="29" t="s">
        <v>1422</v>
      </c>
      <c r="E6" s="2" t="s">
        <v>1136</v>
      </c>
      <c r="F6" s="3" t="s">
        <v>119</v>
      </c>
      <c r="G6" s="3" t="s">
        <v>97</v>
      </c>
      <c r="H6" s="17" t="s">
        <v>98</v>
      </c>
      <c r="I6" s="404" t="s">
        <v>99</v>
      </c>
      <c r="J6" s="1">
        <v>1</v>
      </c>
      <c r="K6" s="193">
        <v>42979</v>
      </c>
      <c r="L6" s="193">
        <v>43190</v>
      </c>
      <c r="M6" s="79">
        <f t="shared" si="0"/>
        <v>31</v>
      </c>
      <c r="N6" s="105">
        <v>1</v>
      </c>
      <c r="O6" s="2" t="s">
        <v>52</v>
      </c>
      <c r="P6" s="2" t="s">
        <v>100</v>
      </c>
      <c r="Q6" s="2" t="s">
        <v>7055</v>
      </c>
      <c r="R6" s="654">
        <f t="shared" si="1"/>
        <v>175</v>
      </c>
      <c r="S6" s="2"/>
      <c r="T6" s="2"/>
      <c r="U6" s="3" t="s">
        <v>7056</v>
      </c>
      <c r="V6" s="5" t="s">
        <v>1357</v>
      </c>
      <c r="W6" s="5" t="s">
        <v>1357</v>
      </c>
      <c r="X6" s="5" t="s">
        <v>1357</v>
      </c>
      <c r="Y6" s="5" t="s">
        <v>1357</v>
      </c>
      <c r="Z6" s="5" t="s">
        <v>1357</v>
      </c>
      <c r="AA6" s="5" t="s">
        <v>1357</v>
      </c>
      <c r="AB6" s="5" t="s">
        <v>1357</v>
      </c>
      <c r="AC6" s="5" t="s">
        <v>1357</v>
      </c>
      <c r="AD6" s="5" t="s">
        <v>1357</v>
      </c>
      <c r="AE6" s="5" t="s">
        <v>2478</v>
      </c>
      <c r="AF6" s="5" t="s">
        <v>1357</v>
      </c>
      <c r="AG6" s="5" t="s">
        <v>2478</v>
      </c>
      <c r="AH6" s="195" t="s">
        <v>1357</v>
      </c>
      <c r="AI6" s="210" t="s">
        <v>1357</v>
      </c>
      <c r="AJ6" s="210" t="s">
        <v>1357</v>
      </c>
      <c r="AK6" s="210" t="s">
        <v>4071</v>
      </c>
      <c r="AL6" s="210" t="s">
        <v>1357</v>
      </c>
      <c r="AM6" s="210" t="s">
        <v>4071</v>
      </c>
      <c r="AN6" s="210" t="s">
        <v>1357</v>
      </c>
      <c r="AO6" s="210" t="s">
        <v>1599</v>
      </c>
      <c r="AP6" s="210" t="s">
        <v>1357</v>
      </c>
      <c r="AQ6" s="186" t="s">
        <v>882</v>
      </c>
      <c r="AR6" s="191">
        <v>43122</v>
      </c>
      <c r="AS6" s="482" t="s">
        <v>1032</v>
      </c>
      <c r="AT6" s="464"/>
      <c r="AU6" s="30"/>
      <c r="AV6" s="30"/>
      <c r="AW6" s="30"/>
      <c r="AX6" s="30"/>
      <c r="AY6" s="30" t="s">
        <v>1332</v>
      </c>
      <c r="AZ6" s="30"/>
      <c r="BA6" s="30"/>
      <c r="BF6" s="14" t="s">
        <v>883</v>
      </c>
      <c r="BG6" s="14" t="s">
        <v>2470</v>
      </c>
      <c r="BH6" s="14" t="s">
        <v>1332</v>
      </c>
      <c r="BJ6" s="2"/>
      <c r="BK6" s="2"/>
      <c r="BL6" s="2"/>
      <c r="BM6" s="2"/>
      <c r="BN6" s="2"/>
      <c r="BO6" s="2"/>
      <c r="BP6" s="2"/>
    </row>
    <row r="7" spans="1:68" s="14" customFormat="1" ht="115.5" hidden="1" customHeight="1" x14ac:dyDescent="0.25">
      <c r="A7" s="29" t="s">
        <v>2366</v>
      </c>
      <c r="B7" s="5" t="s">
        <v>120</v>
      </c>
      <c r="C7" s="57">
        <v>42661</v>
      </c>
      <c r="D7" s="29" t="s">
        <v>1422</v>
      </c>
      <c r="E7" s="2" t="s">
        <v>1136</v>
      </c>
      <c r="F7" s="3" t="s">
        <v>119</v>
      </c>
      <c r="G7" s="3" t="s">
        <v>159</v>
      </c>
      <c r="H7" s="17" t="s">
        <v>160</v>
      </c>
      <c r="I7" s="404" t="s">
        <v>161</v>
      </c>
      <c r="J7" s="1">
        <v>7</v>
      </c>
      <c r="K7" s="193">
        <v>42979</v>
      </c>
      <c r="L7" s="193">
        <v>43190</v>
      </c>
      <c r="M7" s="79">
        <f t="shared" si="0"/>
        <v>31</v>
      </c>
      <c r="N7" s="105">
        <v>7</v>
      </c>
      <c r="O7" s="2" t="s">
        <v>52</v>
      </c>
      <c r="P7" s="2" t="s">
        <v>429</v>
      </c>
      <c r="Q7" s="2" t="s">
        <v>1280</v>
      </c>
      <c r="R7" s="654">
        <f t="shared" si="1"/>
        <v>258</v>
      </c>
      <c r="S7" s="2"/>
      <c r="T7" s="2"/>
      <c r="U7" s="3" t="s">
        <v>7057</v>
      </c>
      <c r="V7" s="3"/>
      <c r="W7" s="3" t="s">
        <v>162</v>
      </c>
      <c r="X7" s="5" t="s">
        <v>1360</v>
      </c>
      <c r="Y7" s="5" t="s">
        <v>1360</v>
      </c>
      <c r="Z7" s="5" t="s">
        <v>1360</v>
      </c>
      <c r="AA7" s="5" t="s">
        <v>1360</v>
      </c>
      <c r="AB7" s="5" t="s">
        <v>1360</v>
      </c>
      <c r="AC7" s="5" t="s">
        <v>1360</v>
      </c>
      <c r="AD7" s="5" t="s">
        <v>1360</v>
      </c>
      <c r="AE7" s="5" t="s">
        <v>2474</v>
      </c>
      <c r="AF7" s="5" t="s">
        <v>1360</v>
      </c>
      <c r="AG7" s="5" t="s">
        <v>2474</v>
      </c>
      <c r="AH7" s="195" t="s">
        <v>1360</v>
      </c>
      <c r="AI7" s="195" t="s">
        <v>1360</v>
      </c>
      <c r="AJ7" s="195" t="s">
        <v>1360</v>
      </c>
      <c r="AK7" s="195" t="s">
        <v>4071</v>
      </c>
      <c r="AL7" s="195" t="s">
        <v>1360</v>
      </c>
      <c r="AM7" s="195" t="s">
        <v>4071</v>
      </c>
      <c r="AN7" s="195" t="s">
        <v>1360</v>
      </c>
      <c r="AO7" s="195" t="s">
        <v>1599</v>
      </c>
      <c r="AP7" s="195" t="s">
        <v>1360</v>
      </c>
      <c r="AQ7" s="186" t="s">
        <v>882</v>
      </c>
      <c r="AR7" s="191">
        <v>43307</v>
      </c>
      <c r="AS7" s="482" t="s">
        <v>1032</v>
      </c>
      <c r="AT7" s="464"/>
      <c r="AU7" s="30"/>
      <c r="AV7" s="30"/>
      <c r="AW7" s="30"/>
      <c r="AX7" s="30"/>
      <c r="AY7" s="30" t="s">
        <v>1332</v>
      </c>
      <c r="AZ7" s="30"/>
      <c r="BA7" s="30"/>
      <c r="BF7" s="14" t="s">
        <v>884</v>
      </c>
      <c r="BJ7" s="2"/>
      <c r="BK7" s="2"/>
      <c r="BL7" s="2"/>
      <c r="BM7" s="2"/>
      <c r="BN7" s="2"/>
      <c r="BO7" s="2"/>
      <c r="BP7" s="2"/>
    </row>
    <row r="8" spans="1:68" s="14" customFormat="1" ht="115.5" hidden="1" customHeight="1" x14ac:dyDescent="0.25">
      <c r="A8" s="29" t="s">
        <v>2367</v>
      </c>
      <c r="B8" s="5" t="s">
        <v>120</v>
      </c>
      <c r="C8" s="57">
        <v>42661</v>
      </c>
      <c r="D8" s="29" t="s">
        <v>1423</v>
      </c>
      <c r="E8" s="2" t="s">
        <v>1137</v>
      </c>
      <c r="F8" s="3" t="s">
        <v>184</v>
      </c>
      <c r="G8" s="3" t="s">
        <v>164</v>
      </c>
      <c r="H8" s="17" t="s">
        <v>165</v>
      </c>
      <c r="I8" s="404" t="s">
        <v>31</v>
      </c>
      <c r="J8" s="1">
        <v>1</v>
      </c>
      <c r="K8" s="193">
        <v>42917</v>
      </c>
      <c r="L8" s="193">
        <v>43100</v>
      </c>
      <c r="M8" s="79">
        <f t="shared" si="0"/>
        <v>27</v>
      </c>
      <c r="N8" s="105">
        <v>1</v>
      </c>
      <c r="O8" s="2" t="s">
        <v>83</v>
      </c>
      <c r="P8" s="2" t="s">
        <v>70</v>
      </c>
      <c r="Q8" s="2" t="s">
        <v>1393</v>
      </c>
      <c r="R8" s="654">
        <f t="shared" si="1"/>
        <v>173</v>
      </c>
      <c r="S8" s="2"/>
      <c r="T8" s="2"/>
      <c r="U8" s="2" t="s">
        <v>1346</v>
      </c>
      <c r="V8" s="2" t="s">
        <v>1393</v>
      </c>
      <c r="W8" s="5" t="s">
        <v>1357</v>
      </c>
      <c r="X8" s="5" t="s">
        <v>1357</v>
      </c>
      <c r="Y8" s="5" t="s">
        <v>1357</v>
      </c>
      <c r="Z8" s="5" t="s">
        <v>1357</v>
      </c>
      <c r="AA8" s="5" t="s">
        <v>1357</v>
      </c>
      <c r="AB8" s="5" t="s">
        <v>1357</v>
      </c>
      <c r="AC8" s="5" t="s">
        <v>1357</v>
      </c>
      <c r="AD8" s="5" t="s">
        <v>1357</v>
      </c>
      <c r="AE8" s="5" t="s">
        <v>2478</v>
      </c>
      <c r="AF8" s="5" t="s">
        <v>1357</v>
      </c>
      <c r="AG8" s="5" t="s">
        <v>2478</v>
      </c>
      <c r="AH8" s="195" t="s">
        <v>1357</v>
      </c>
      <c r="AI8" s="210" t="s">
        <v>1357</v>
      </c>
      <c r="AJ8" s="210" t="s">
        <v>1357</v>
      </c>
      <c r="AK8" s="210" t="s">
        <v>4071</v>
      </c>
      <c r="AL8" s="210" t="s">
        <v>1357</v>
      </c>
      <c r="AM8" s="210" t="s">
        <v>4071</v>
      </c>
      <c r="AN8" s="210" t="s">
        <v>1357</v>
      </c>
      <c r="AO8" s="210" t="s">
        <v>1599</v>
      </c>
      <c r="AP8" s="210" t="s">
        <v>1357</v>
      </c>
      <c r="AQ8" s="186" t="s">
        <v>882</v>
      </c>
      <c r="AR8" s="191">
        <v>43122</v>
      </c>
      <c r="AS8" s="482" t="s">
        <v>1032</v>
      </c>
      <c r="AT8" s="464"/>
      <c r="AU8" s="30"/>
      <c r="AV8" s="30"/>
      <c r="AW8" s="30"/>
      <c r="AX8" s="30"/>
      <c r="AY8" s="30" t="s">
        <v>1332</v>
      </c>
      <c r="AZ8" s="30"/>
      <c r="BA8" s="30"/>
      <c r="BF8" s="41" t="s">
        <v>4055</v>
      </c>
      <c r="BJ8" s="2"/>
      <c r="BK8" s="2"/>
      <c r="BL8" s="2"/>
      <c r="BM8" s="2"/>
      <c r="BN8" s="2"/>
      <c r="BO8" s="2"/>
      <c r="BP8" s="2"/>
    </row>
    <row r="9" spans="1:68" s="14" customFormat="1" ht="115.5" hidden="1" customHeight="1" x14ac:dyDescent="0.25">
      <c r="A9" s="29" t="s">
        <v>2368</v>
      </c>
      <c r="B9" s="5" t="s">
        <v>120</v>
      </c>
      <c r="C9" s="57">
        <v>42661</v>
      </c>
      <c r="D9" s="29" t="s">
        <v>1424</v>
      </c>
      <c r="E9" s="2" t="s">
        <v>1139</v>
      </c>
      <c r="F9" s="3" t="s">
        <v>119</v>
      </c>
      <c r="G9" s="3" t="s">
        <v>125</v>
      </c>
      <c r="H9" s="17" t="s">
        <v>126</v>
      </c>
      <c r="I9" s="404" t="s">
        <v>31</v>
      </c>
      <c r="J9" s="1">
        <v>1</v>
      </c>
      <c r="K9" s="193">
        <v>42737</v>
      </c>
      <c r="L9" s="193">
        <v>43100</v>
      </c>
      <c r="M9" s="79">
        <f t="shared" si="0"/>
        <v>52</v>
      </c>
      <c r="N9" s="105">
        <v>1</v>
      </c>
      <c r="O9" s="2" t="s">
        <v>52</v>
      </c>
      <c r="P9" s="2" t="s">
        <v>100</v>
      </c>
      <c r="Q9" s="2" t="s">
        <v>1394</v>
      </c>
      <c r="R9" s="654">
        <f t="shared" si="1"/>
        <v>262</v>
      </c>
      <c r="S9" s="2"/>
      <c r="T9" s="2"/>
      <c r="U9" s="2" t="s">
        <v>1346</v>
      </c>
      <c r="V9" s="2" t="s">
        <v>1394</v>
      </c>
      <c r="W9" s="5" t="s">
        <v>1357</v>
      </c>
      <c r="X9" s="5" t="s">
        <v>1357</v>
      </c>
      <c r="Y9" s="5" t="s">
        <v>1357</v>
      </c>
      <c r="Z9" s="5" t="s">
        <v>1357</v>
      </c>
      <c r="AA9" s="5" t="s">
        <v>1357</v>
      </c>
      <c r="AB9" s="5" t="s">
        <v>1357</v>
      </c>
      <c r="AC9" s="5" t="s">
        <v>1357</v>
      </c>
      <c r="AD9" s="5" t="s">
        <v>1357</v>
      </c>
      <c r="AE9" s="5" t="s">
        <v>2478</v>
      </c>
      <c r="AF9" s="5" t="s">
        <v>1357</v>
      </c>
      <c r="AG9" s="5" t="s">
        <v>2478</v>
      </c>
      <c r="AH9" s="195" t="s">
        <v>1357</v>
      </c>
      <c r="AI9" s="210" t="s">
        <v>1357</v>
      </c>
      <c r="AJ9" s="210" t="s">
        <v>1357</v>
      </c>
      <c r="AK9" s="210" t="s">
        <v>4071</v>
      </c>
      <c r="AL9" s="210" t="s">
        <v>1357</v>
      </c>
      <c r="AM9" s="210" t="s">
        <v>4071</v>
      </c>
      <c r="AN9" s="210" t="s">
        <v>1357</v>
      </c>
      <c r="AO9" s="210" t="s">
        <v>1599</v>
      </c>
      <c r="AP9" s="210" t="s">
        <v>1357</v>
      </c>
      <c r="AQ9" s="186" t="s">
        <v>882</v>
      </c>
      <c r="AR9" s="191">
        <v>43122</v>
      </c>
      <c r="AS9" s="482" t="s">
        <v>1032</v>
      </c>
      <c r="AT9" s="464"/>
      <c r="AU9" s="30"/>
      <c r="AV9" s="30"/>
      <c r="AW9" s="30"/>
      <c r="AX9" s="30"/>
      <c r="AY9" s="30" t="s">
        <v>1332</v>
      </c>
      <c r="AZ9" s="30"/>
      <c r="BA9" s="30"/>
      <c r="BF9" s="14" t="s">
        <v>1333</v>
      </c>
      <c r="BJ9" s="2"/>
      <c r="BK9" s="2"/>
      <c r="BL9" s="2"/>
      <c r="BM9" s="2"/>
      <c r="BN9" s="2"/>
      <c r="BO9" s="2"/>
      <c r="BP9" s="2"/>
    </row>
    <row r="10" spans="1:68" s="14" customFormat="1" ht="115.5" hidden="1" customHeight="1" x14ac:dyDescent="0.25">
      <c r="A10" s="29" t="s">
        <v>2369</v>
      </c>
      <c r="B10" s="5" t="s">
        <v>120</v>
      </c>
      <c r="C10" s="57">
        <v>42661</v>
      </c>
      <c r="D10" s="29" t="s">
        <v>1426</v>
      </c>
      <c r="E10" s="2" t="s">
        <v>1138</v>
      </c>
      <c r="F10" s="3" t="s">
        <v>136</v>
      </c>
      <c r="G10" s="3" t="s">
        <v>137</v>
      </c>
      <c r="H10" s="17" t="s">
        <v>126</v>
      </c>
      <c r="I10" s="404" t="s">
        <v>31</v>
      </c>
      <c r="J10" s="1">
        <v>1</v>
      </c>
      <c r="K10" s="193">
        <v>42737</v>
      </c>
      <c r="L10" s="193">
        <v>43100</v>
      </c>
      <c r="M10" s="79">
        <f t="shared" si="0"/>
        <v>52</v>
      </c>
      <c r="N10" s="105">
        <v>1</v>
      </c>
      <c r="O10" s="2" t="s">
        <v>52</v>
      </c>
      <c r="P10" s="2" t="s">
        <v>53</v>
      </c>
      <c r="Q10" s="2" t="s">
        <v>1394</v>
      </c>
      <c r="R10" s="654">
        <f t="shared" si="1"/>
        <v>262</v>
      </c>
      <c r="S10" s="2"/>
      <c r="T10" s="2"/>
      <c r="U10" s="2" t="s">
        <v>1346</v>
      </c>
      <c r="V10" s="2" t="s">
        <v>1394</v>
      </c>
      <c r="W10" s="5" t="s">
        <v>1357</v>
      </c>
      <c r="X10" s="5" t="s">
        <v>1357</v>
      </c>
      <c r="Y10" s="5" t="s">
        <v>1357</v>
      </c>
      <c r="Z10" s="5" t="s">
        <v>1357</v>
      </c>
      <c r="AA10" s="5" t="s">
        <v>1357</v>
      </c>
      <c r="AB10" s="5" t="s">
        <v>1357</v>
      </c>
      <c r="AC10" s="5" t="s">
        <v>1357</v>
      </c>
      <c r="AD10" s="5" t="s">
        <v>1357</v>
      </c>
      <c r="AE10" s="5" t="s">
        <v>2478</v>
      </c>
      <c r="AF10" s="5" t="s">
        <v>1357</v>
      </c>
      <c r="AG10" s="5" t="s">
        <v>2478</v>
      </c>
      <c r="AH10" s="195" t="s">
        <v>1357</v>
      </c>
      <c r="AI10" s="210" t="s">
        <v>1357</v>
      </c>
      <c r="AJ10" s="210" t="s">
        <v>1357</v>
      </c>
      <c r="AK10" s="210" t="s">
        <v>4071</v>
      </c>
      <c r="AL10" s="210" t="s">
        <v>1357</v>
      </c>
      <c r="AM10" s="210" t="s">
        <v>4071</v>
      </c>
      <c r="AN10" s="210" t="s">
        <v>1357</v>
      </c>
      <c r="AO10" s="210" t="s">
        <v>1599</v>
      </c>
      <c r="AP10" s="210" t="s">
        <v>1357</v>
      </c>
      <c r="AQ10" s="186" t="s">
        <v>882</v>
      </c>
      <c r="AR10" s="191">
        <v>43122</v>
      </c>
      <c r="AS10" s="482" t="s">
        <v>1032</v>
      </c>
      <c r="AT10" s="464"/>
      <c r="AU10" s="30"/>
      <c r="AV10" s="30"/>
      <c r="AW10" s="30"/>
      <c r="AX10" s="30"/>
      <c r="AY10" s="30" t="s">
        <v>1332</v>
      </c>
      <c r="AZ10" s="30"/>
      <c r="BA10" s="30"/>
      <c r="BF10" s="14" t="s">
        <v>1968</v>
      </c>
      <c r="BJ10" s="2"/>
      <c r="BK10" s="2"/>
      <c r="BL10" s="2"/>
      <c r="BM10" s="2"/>
      <c r="BN10" s="2"/>
      <c r="BO10" s="2"/>
      <c r="BP10" s="2"/>
    </row>
    <row r="11" spans="1:68" s="14" customFormat="1" ht="115.5" hidden="1" customHeight="1" x14ac:dyDescent="0.25">
      <c r="A11" s="29" t="s">
        <v>2370</v>
      </c>
      <c r="B11" s="5" t="s">
        <v>124</v>
      </c>
      <c r="C11" s="57">
        <v>42661</v>
      </c>
      <c r="D11" s="29" t="s">
        <v>1427</v>
      </c>
      <c r="E11" s="2" t="s">
        <v>1237</v>
      </c>
      <c r="F11" s="3" t="s">
        <v>132</v>
      </c>
      <c r="G11" s="3" t="s">
        <v>159</v>
      </c>
      <c r="H11" s="17" t="s">
        <v>160</v>
      </c>
      <c r="I11" s="404" t="s">
        <v>161</v>
      </c>
      <c r="J11" s="1">
        <v>7</v>
      </c>
      <c r="K11" s="193">
        <v>42979</v>
      </c>
      <c r="L11" s="193">
        <v>43190</v>
      </c>
      <c r="M11" s="79">
        <f t="shared" si="0"/>
        <v>31</v>
      </c>
      <c r="N11" s="105">
        <v>7</v>
      </c>
      <c r="O11" s="2" t="s">
        <v>185</v>
      </c>
      <c r="P11" s="2" t="s">
        <v>70</v>
      </c>
      <c r="Q11" s="4" t="s">
        <v>14</v>
      </c>
      <c r="R11" s="654">
        <f t="shared" si="1"/>
        <v>20</v>
      </c>
      <c r="S11" s="2"/>
      <c r="T11" s="2"/>
      <c r="U11" s="2" t="s">
        <v>1346</v>
      </c>
      <c r="V11" s="2" t="s">
        <v>1392</v>
      </c>
      <c r="W11" s="3" t="s">
        <v>162</v>
      </c>
      <c r="X11" s="5" t="s">
        <v>1360</v>
      </c>
      <c r="Y11" s="5" t="s">
        <v>1360</v>
      </c>
      <c r="Z11" s="5" t="s">
        <v>1360</v>
      </c>
      <c r="AA11" s="5" t="s">
        <v>1360</v>
      </c>
      <c r="AB11" s="5" t="s">
        <v>1360</v>
      </c>
      <c r="AC11" s="5" t="s">
        <v>1360</v>
      </c>
      <c r="AD11" s="5" t="s">
        <v>1360</v>
      </c>
      <c r="AE11" s="5" t="s">
        <v>2474</v>
      </c>
      <c r="AF11" s="5" t="s">
        <v>1360</v>
      </c>
      <c r="AG11" s="5" t="s">
        <v>2474</v>
      </c>
      <c r="AH11" s="195" t="s">
        <v>1360</v>
      </c>
      <c r="AI11" s="195" t="s">
        <v>1360</v>
      </c>
      <c r="AJ11" s="195" t="s">
        <v>1360</v>
      </c>
      <c r="AK11" s="195" t="s">
        <v>4071</v>
      </c>
      <c r="AL11" s="195" t="s">
        <v>1360</v>
      </c>
      <c r="AM11" s="195" t="s">
        <v>4071</v>
      </c>
      <c r="AN11" s="195" t="s">
        <v>1360</v>
      </c>
      <c r="AO11" s="195" t="s">
        <v>1599</v>
      </c>
      <c r="AP11" s="195" t="s">
        <v>1360</v>
      </c>
      <c r="AQ11" s="186" t="s">
        <v>882</v>
      </c>
      <c r="AR11" s="191">
        <v>43307</v>
      </c>
      <c r="AS11" s="482" t="s">
        <v>1032</v>
      </c>
      <c r="AT11" s="464"/>
      <c r="AU11" s="30"/>
      <c r="AV11" s="30"/>
      <c r="AW11" s="30"/>
      <c r="AX11" s="30"/>
      <c r="AY11" s="30" t="s">
        <v>1332</v>
      </c>
      <c r="AZ11" s="30"/>
      <c r="BA11" s="30"/>
      <c r="BF11" s="14" t="s">
        <v>1969</v>
      </c>
      <c r="BJ11" s="2"/>
      <c r="BK11" s="2"/>
      <c r="BL11" s="2"/>
      <c r="BM11" s="2"/>
      <c r="BN11" s="2"/>
      <c r="BO11" s="2"/>
      <c r="BP11" s="2"/>
    </row>
    <row r="12" spans="1:68" s="14" customFormat="1" ht="115.5" hidden="1" customHeight="1" x14ac:dyDescent="0.25">
      <c r="A12" s="29" t="s">
        <v>2371</v>
      </c>
      <c r="B12" s="5" t="s">
        <v>124</v>
      </c>
      <c r="C12" s="57">
        <v>42661</v>
      </c>
      <c r="D12" s="29" t="s">
        <v>1428</v>
      </c>
      <c r="E12" s="2" t="s">
        <v>1135</v>
      </c>
      <c r="F12" s="3" t="s">
        <v>121</v>
      </c>
      <c r="G12" s="3" t="s">
        <v>122</v>
      </c>
      <c r="H12" s="17" t="s">
        <v>123</v>
      </c>
      <c r="I12" s="404" t="s">
        <v>31</v>
      </c>
      <c r="J12" s="1">
        <v>1</v>
      </c>
      <c r="K12" s="193">
        <v>43009</v>
      </c>
      <c r="L12" s="193">
        <v>43100</v>
      </c>
      <c r="M12" s="79">
        <f t="shared" si="0"/>
        <v>13</v>
      </c>
      <c r="N12" s="105">
        <v>1</v>
      </c>
      <c r="O12" s="2" t="s">
        <v>52</v>
      </c>
      <c r="P12" s="2" t="s">
        <v>53</v>
      </c>
      <c r="Q12" s="4" t="s">
        <v>14</v>
      </c>
      <c r="R12" s="654">
        <f t="shared" si="1"/>
        <v>20</v>
      </c>
      <c r="S12" s="2"/>
      <c r="T12" s="2"/>
      <c r="U12" s="2" t="s">
        <v>1346</v>
      </c>
      <c r="V12" s="2" t="s">
        <v>1395</v>
      </c>
      <c r="W12" s="5" t="s">
        <v>1357</v>
      </c>
      <c r="X12" s="5" t="s">
        <v>1357</v>
      </c>
      <c r="Y12" s="5" t="s">
        <v>1357</v>
      </c>
      <c r="Z12" s="5" t="s">
        <v>1357</v>
      </c>
      <c r="AA12" s="5" t="s">
        <v>1357</v>
      </c>
      <c r="AB12" s="5" t="s">
        <v>1357</v>
      </c>
      <c r="AC12" s="5" t="s">
        <v>1357</v>
      </c>
      <c r="AD12" s="5" t="s">
        <v>1357</v>
      </c>
      <c r="AE12" s="5" t="s">
        <v>2478</v>
      </c>
      <c r="AF12" s="5" t="s">
        <v>1357</v>
      </c>
      <c r="AG12" s="5" t="s">
        <v>2478</v>
      </c>
      <c r="AH12" s="195" t="s">
        <v>1357</v>
      </c>
      <c r="AI12" s="210" t="s">
        <v>1357</v>
      </c>
      <c r="AJ12" s="210" t="s">
        <v>1357</v>
      </c>
      <c r="AK12" s="210" t="s">
        <v>4071</v>
      </c>
      <c r="AL12" s="210" t="s">
        <v>1357</v>
      </c>
      <c r="AM12" s="210" t="s">
        <v>4071</v>
      </c>
      <c r="AN12" s="210" t="s">
        <v>1357</v>
      </c>
      <c r="AO12" s="210" t="s">
        <v>1599</v>
      </c>
      <c r="AP12" s="210" t="s">
        <v>1357</v>
      </c>
      <c r="AQ12" s="186" t="s">
        <v>882</v>
      </c>
      <c r="AR12" s="191">
        <v>43122</v>
      </c>
      <c r="AS12" s="482" t="s">
        <v>1032</v>
      </c>
      <c r="AT12" s="464"/>
      <c r="AU12" s="30"/>
      <c r="AV12" s="30"/>
      <c r="AW12" s="30"/>
      <c r="AX12" s="30"/>
      <c r="AY12" s="30" t="s">
        <v>1332</v>
      </c>
      <c r="AZ12" s="30"/>
      <c r="BA12" s="30"/>
      <c r="BJ12" s="2"/>
      <c r="BK12" s="2"/>
      <c r="BL12" s="2"/>
      <c r="BM12" s="2"/>
      <c r="BN12" s="2"/>
      <c r="BO12" s="2"/>
      <c r="BP12" s="2"/>
    </row>
    <row r="13" spans="1:68" s="14" customFormat="1" ht="115.5" hidden="1" customHeight="1" x14ac:dyDescent="0.25">
      <c r="A13" s="29" t="s">
        <v>2372</v>
      </c>
      <c r="B13" s="7" t="s">
        <v>7038</v>
      </c>
      <c r="C13" s="57">
        <v>42661</v>
      </c>
      <c r="D13" s="29" t="s">
        <v>1422</v>
      </c>
      <c r="E13" s="2" t="s">
        <v>1150</v>
      </c>
      <c r="F13" s="3" t="s">
        <v>167</v>
      </c>
      <c r="G13" s="3" t="s">
        <v>168</v>
      </c>
      <c r="H13" s="17" t="s">
        <v>169</v>
      </c>
      <c r="I13" s="404" t="s">
        <v>37</v>
      </c>
      <c r="J13" s="1">
        <v>1</v>
      </c>
      <c r="K13" s="193">
        <v>42887</v>
      </c>
      <c r="L13" s="193">
        <v>43281</v>
      </c>
      <c r="M13" s="79">
        <f t="shared" si="0"/>
        <v>5</v>
      </c>
      <c r="N13" s="106">
        <v>1</v>
      </c>
      <c r="O13" s="2" t="s">
        <v>27</v>
      </c>
      <c r="P13" s="2"/>
      <c r="Q13" s="4" t="s">
        <v>1363</v>
      </c>
      <c r="R13" s="654">
        <f t="shared" si="1"/>
        <v>253</v>
      </c>
      <c r="S13" s="2"/>
      <c r="T13" s="2"/>
      <c r="U13" s="2" t="s">
        <v>1346</v>
      </c>
      <c r="V13" s="5" t="s">
        <v>1361</v>
      </c>
      <c r="W13" s="2" t="s">
        <v>1363</v>
      </c>
      <c r="X13" s="5" t="s">
        <v>1360</v>
      </c>
      <c r="Y13" s="5" t="s">
        <v>1360</v>
      </c>
      <c r="Z13" s="5" t="s">
        <v>1360</v>
      </c>
      <c r="AA13" s="5" t="s">
        <v>1360</v>
      </c>
      <c r="AB13" s="5" t="s">
        <v>1360</v>
      </c>
      <c r="AC13" s="5" t="s">
        <v>1360</v>
      </c>
      <c r="AD13" s="5" t="s">
        <v>1360</v>
      </c>
      <c r="AE13" s="5" t="s">
        <v>2474</v>
      </c>
      <c r="AF13" s="5" t="s">
        <v>1360</v>
      </c>
      <c r="AG13" s="5" t="s">
        <v>2474</v>
      </c>
      <c r="AH13" s="195" t="s">
        <v>1360</v>
      </c>
      <c r="AI13" s="195" t="s">
        <v>1360</v>
      </c>
      <c r="AJ13" s="195" t="s">
        <v>1360</v>
      </c>
      <c r="AK13" s="195" t="s">
        <v>4071</v>
      </c>
      <c r="AL13" s="195" t="s">
        <v>1360</v>
      </c>
      <c r="AM13" s="195" t="s">
        <v>4071</v>
      </c>
      <c r="AN13" s="195" t="s">
        <v>1360</v>
      </c>
      <c r="AO13" s="195" t="s">
        <v>1599</v>
      </c>
      <c r="AP13" s="195" t="s">
        <v>1360</v>
      </c>
      <c r="AQ13" s="186" t="s">
        <v>882</v>
      </c>
      <c r="AR13" s="191">
        <v>43307</v>
      </c>
      <c r="AS13" s="482" t="s">
        <v>1032</v>
      </c>
      <c r="AT13" s="464"/>
      <c r="AU13" s="30"/>
      <c r="AV13" s="30"/>
      <c r="AW13" s="30"/>
      <c r="AX13" s="30"/>
      <c r="AY13" s="30" t="s">
        <v>1332</v>
      </c>
      <c r="AZ13" s="30"/>
      <c r="BA13" s="30"/>
      <c r="BJ13" s="2"/>
      <c r="BK13" s="2"/>
      <c r="BL13" s="2"/>
      <c r="BM13" s="2"/>
      <c r="BN13" s="2"/>
      <c r="BO13" s="2"/>
      <c r="BP13" s="2"/>
    </row>
    <row r="14" spans="1:68" s="14" customFormat="1" ht="115.5" hidden="1" customHeight="1" x14ac:dyDescent="0.25">
      <c r="A14" s="29" t="s">
        <v>2373</v>
      </c>
      <c r="B14" s="7" t="s">
        <v>7040</v>
      </c>
      <c r="C14" s="57">
        <v>42661</v>
      </c>
      <c r="D14" s="29" t="s">
        <v>1422</v>
      </c>
      <c r="E14" s="2" t="s">
        <v>1151</v>
      </c>
      <c r="F14" s="3" t="s">
        <v>248</v>
      </c>
      <c r="G14" s="3" t="s">
        <v>249</v>
      </c>
      <c r="H14" s="17" t="s">
        <v>250</v>
      </c>
      <c r="I14" s="404" t="s">
        <v>31</v>
      </c>
      <c r="J14" s="1">
        <v>3</v>
      </c>
      <c r="K14" s="193">
        <v>42737</v>
      </c>
      <c r="L14" s="193">
        <v>43100</v>
      </c>
      <c r="M14" s="79">
        <f t="shared" si="0"/>
        <v>52</v>
      </c>
      <c r="N14" s="105">
        <v>3</v>
      </c>
      <c r="O14" s="2" t="s">
        <v>27</v>
      </c>
      <c r="P14" s="2"/>
      <c r="Q14" s="25" t="s">
        <v>1362</v>
      </c>
      <c r="R14" s="654">
        <f t="shared" si="1"/>
        <v>350</v>
      </c>
      <c r="S14" s="2"/>
      <c r="T14" s="2"/>
      <c r="U14" s="2" t="s">
        <v>1346</v>
      </c>
      <c r="V14" s="5" t="s">
        <v>1362</v>
      </c>
      <c r="W14" s="5" t="s">
        <v>1357</v>
      </c>
      <c r="X14" s="5" t="s">
        <v>1357</v>
      </c>
      <c r="Y14" s="5" t="s">
        <v>1357</v>
      </c>
      <c r="Z14" s="5" t="s">
        <v>1357</v>
      </c>
      <c r="AA14" s="5" t="s">
        <v>1357</v>
      </c>
      <c r="AB14" s="5" t="s">
        <v>1357</v>
      </c>
      <c r="AC14" s="5" t="s">
        <v>1357</v>
      </c>
      <c r="AD14" s="5" t="s">
        <v>1357</v>
      </c>
      <c r="AE14" s="5" t="s">
        <v>2478</v>
      </c>
      <c r="AF14" s="5" t="s">
        <v>1357</v>
      </c>
      <c r="AG14" s="5" t="s">
        <v>2478</v>
      </c>
      <c r="AH14" s="195" t="s">
        <v>1357</v>
      </c>
      <c r="AI14" s="210" t="s">
        <v>1357</v>
      </c>
      <c r="AJ14" s="210" t="s">
        <v>1357</v>
      </c>
      <c r="AK14" s="210" t="s">
        <v>4071</v>
      </c>
      <c r="AL14" s="210" t="s">
        <v>1357</v>
      </c>
      <c r="AM14" s="210" t="s">
        <v>4071</v>
      </c>
      <c r="AN14" s="210" t="s">
        <v>1357</v>
      </c>
      <c r="AO14" s="210" t="s">
        <v>1599</v>
      </c>
      <c r="AP14" s="210" t="s">
        <v>1357</v>
      </c>
      <c r="AQ14" s="186" t="s">
        <v>882</v>
      </c>
      <c r="AR14" s="191">
        <v>43122</v>
      </c>
      <c r="AS14" s="482" t="s">
        <v>1032</v>
      </c>
      <c r="AT14" s="464"/>
      <c r="AU14" s="30"/>
      <c r="AV14" s="30"/>
      <c r="AW14" s="30"/>
      <c r="AX14" s="30"/>
      <c r="AY14" s="30" t="s">
        <v>1332</v>
      </c>
      <c r="AZ14" s="30"/>
      <c r="BA14" s="30"/>
      <c r="BJ14" s="2"/>
      <c r="BK14" s="2"/>
      <c r="BL14" s="2"/>
      <c r="BM14" s="2"/>
      <c r="BN14" s="2"/>
      <c r="BO14" s="2"/>
      <c r="BP14" s="2"/>
    </row>
    <row r="15" spans="1:68" s="14" customFormat="1" ht="115.5" hidden="1" customHeight="1" x14ac:dyDescent="0.25">
      <c r="A15" s="29" t="s">
        <v>2374</v>
      </c>
      <c r="B15" s="7" t="s">
        <v>7040</v>
      </c>
      <c r="C15" s="57">
        <v>42661</v>
      </c>
      <c r="D15" s="29" t="s">
        <v>1419</v>
      </c>
      <c r="E15" s="2" t="s">
        <v>1152</v>
      </c>
      <c r="F15" s="3" t="s">
        <v>248</v>
      </c>
      <c r="G15" s="3" t="s">
        <v>249</v>
      </c>
      <c r="H15" s="17" t="s">
        <v>250</v>
      </c>
      <c r="I15" s="404" t="s">
        <v>31</v>
      </c>
      <c r="J15" s="1">
        <v>3</v>
      </c>
      <c r="K15" s="193">
        <v>42737</v>
      </c>
      <c r="L15" s="193">
        <v>43100</v>
      </c>
      <c r="M15" s="79">
        <f t="shared" si="0"/>
        <v>52</v>
      </c>
      <c r="N15" s="105">
        <v>3</v>
      </c>
      <c r="O15" s="2" t="s">
        <v>89</v>
      </c>
      <c r="P15" s="2" t="s">
        <v>251</v>
      </c>
      <c r="Q15" s="5" t="s">
        <v>1362</v>
      </c>
      <c r="R15" s="654">
        <f t="shared" si="1"/>
        <v>350</v>
      </c>
      <c r="S15" s="2"/>
      <c r="T15" s="2"/>
      <c r="U15" s="2" t="s">
        <v>1346</v>
      </c>
      <c r="V15" s="7" t="s">
        <v>1362</v>
      </c>
      <c r="W15" s="5" t="s">
        <v>1357</v>
      </c>
      <c r="X15" s="5" t="s">
        <v>1357</v>
      </c>
      <c r="Y15" s="5" t="s">
        <v>1357</v>
      </c>
      <c r="Z15" s="5" t="s">
        <v>1357</v>
      </c>
      <c r="AA15" s="5" t="s">
        <v>1357</v>
      </c>
      <c r="AB15" s="5" t="s">
        <v>1357</v>
      </c>
      <c r="AC15" s="5" t="s">
        <v>1357</v>
      </c>
      <c r="AD15" s="5" t="s">
        <v>1357</v>
      </c>
      <c r="AE15" s="5" t="s">
        <v>2478</v>
      </c>
      <c r="AF15" s="5" t="s">
        <v>1357</v>
      </c>
      <c r="AG15" s="5" t="s">
        <v>2478</v>
      </c>
      <c r="AH15" s="195" t="s">
        <v>1357</v>
      </c>
      <c r="AI15" s="210" t="s">
        <v>1357</v>
      </c>
      <c r="AJ15" s="210" t="s">
        <v>1357</v>
      </c>
      <c r="AK15" s="210" t="s">
        <v>4071</v>
      </c>
      <c r="AL15" s="210" t="s">
        <v>1357</v>
      </c>
      <c r="AM15" s="210" t="s">
        <v>4071</v>
      </c>
      <c r="AN15" s="210" t="s">
        <v>1357</v>
      </c>
      <c r="AO15" s="210" t="s">
        <v>1599</v>
      </c>
      <c r="AP15" s="210" t="s">
        <v>1357</v>
      </c>
      <c r="AQ15" s="186" t="s">
        <v>882</v>
      </c>
      <c r="AR15" s="191">
        <v>43122</v>
      </c>
      <c r="AS15" s="482" t="s">
        <v>1032</v>
      </c>
      <c r="AT15" s="464"/>
      <c r="AU15" s="30"/>
      <c r="AV15" s="30"/>
      <c r="AW15" s="30"/>
      <c r="AX15" s="30"/>
      <c r="AY15" s="30" t="s">
        <v>1332</v>
      </c>
      <c r="AZ15" s="30"/>
      <c r="BA15" s="30"/>
      <c r="BJ15" s="2"/>
      <c r="BK15" s="2"/>
      <c r="BL15" s="2"/>
      <c r="BM15" s="2"/>
      <c r="BN15" s="2"/>
      <c r="BO15" s="2"/>
      <c r="BP15" s="2"/>
    </row>
    <row r="16" spans="1:68" s="14" customFormat="1" ht="115.5" hidden="1" customHeight="1" x14ac:dyDescent="0.25">
      <c r="A16" s="29" t="s">
        <v>2375</v>
      </c>
      <c r="B16" s="7" t="s">
        <v>7040</v>
      </c>
      <c r="C16" s="57">
        <v>42661</v>
      </c>
      <c r="D16" s="29" t="s">
        <v>1429</v>
      </c>
      <c r="E16" s="2" t="s">
        <v>1153</v>
      </c>
      <c r="F16" s="3" t="s">
        <v>248</v>
      </c>
      <c r="G16" s="3" t="s">
        <v>249</v>
      </c>
      <c r="H16" s="17" t="s">
        <v>250</v>
      </c>
      <c r="I16" s="404" t="s">
        <v>31</v>
      </c>
      <c r="J16" s="1">
        <v>3</v>
      </c>
      <c r="K16" s="193">
        <v>42737</v>
      </c>
      <c r="L16" s="193">
        <v>43100</v>
      </c>
      <c r="M16" s="79">
        <f t="shared" si="0"/>
        <v>52</v>
      </c>
      <c r="N16" s="105">
        <v>3</v>
      </c>
      <c r="O16" s="2" t="s">
        <v>52</v>
      </c>
      <c r="P16" s="2" t="s">
        <v>53</v>
      </c>
      <c r="Q16" s="25" t="s">
        <v>1362</v>
      </c>
      <c r="R16" s="654">
        <f t="shared" si="1"/>
        <v>350</v>
      </c>
      <c r="S16" s="2"/>
      <c r="T16" s="2"/>
      <c r="U16" s="2" t="s">
        <v>1346</v>
      </c>
      <c r="V16" s="5" t="s">
        <v>1362</v>
      </c>
      <c r="W16" s="5" t="s">
        <v>1357</v>
      </c>
      <c r="X16" s="5" t="s">
        <v>1357</v>
      </c>
      <c r="Y16" s="5" t="s">
        <v>1357</v>
      </c>
      <c r="Z16" s="5" t="s">
        <v>1357</v>
      </c>
      <c r="AA16" s="5" t="s">
        <v>1357</v>
      </c>
      <c r="AB16" s="5" t="s">
        <v>1357</v>
      </c>
      <c r="AC16" s="5" t="s">
        <v>1357</v>
      </c>
      <c r="AD16" s="5" t="s">
        <v>1357</v>
      </c>
      <c r="AE16" s="5" t="s">
        <v>2478</v>
      </c>
      <c r="AF16" s="5" t="s">
        <v>1357</v>
      </c>
      <c r="AG16" s="5" t="s">
        <v>2478</v>
      </c>
      <c r="AH16" s="195" t="s">
        <v>1357</v>
      </c>
      <c r="AI16" s="210" t="s">
        <v>1357</v>
      </c>
      <c r="AJ16" s="210" t="s">
        <v>1357</v>
      </c>
      <c r="AK16" s="210" t="s">
        <v>4071</v>
      </c>
      <c r="AL16" s="210" t="s">
        <v>1357</v>
      </c>
      <c r="AM16" s="210" t="s">
        <v>4071</v>
      </c>
      <c r="AN16" s="210" t="s">
        <v>1357</v>
      </c>
      <c r="AO16" s="210" t="s">
        <v>1599</v>
      </c>
      <c r="AP16" s="210" t="s">
        <v>1357</v>
      </c>
      <c r="AQ16" s="186" t="s">
        <v>882</v>
      </c>
      <c r="AR16" s="191">
        <v>43122</v>
      </c>
      <c r="AS16" s="482" t="s">
        <v>1032</v>
      </c>
      <c r="AT16" s="464"/>
      <c r="AU16" s="30"/>
      <c r="AV16" s="30"/>
      <c r="AW16" s="30"/>
      <c r="AX16" s="30"/>
      <c r="AY16" s="30" t="s">
        <v>1332</v>
      </c>
      <c r="AZ16" s="30"/>
      <c r="BA16" s="30"/>
      <c r="BJ16" s="2"/>
      <c r="BK16" s="2"/>
      <c r="BL16" s="2"/>
      <c r="BM16" s="2"/>
      <c r="BN16" s="2"/>
      <c r="BO16" s="2"/>
      <c r="BP16" s="2"/>
    </row>
    <row r="17" spans="1:68" s="14" customFormat="1" ht="115.5" hidden="1" customHeight="1" x14ac:dyDescent="0.25">
      <c r="A17" s="29" t="s">
        <v>2376</v>
      </c>
      <c r="B17" s="7" t="s">
        <v>7047</v>
      </c>
      <c r="C17" s="57">
        <v>42661</v>
      </c>
      <c r="D17" s="29" t="s">
        <v>1422</v>
      </c>
      <c r="E17" s="2" t="s">
        <v>1156</v>
      </c>
      <c r="F17" s="3" t="s">
        <v>170</v>
      </c>
      <c r="G17" s="3" t="s">
        <v>171</v>
      </c>
      <c r="H17" s="17" t="s">
        <v>172</v>
      </c>
      <c r="I17" s="404" t="s">
        <v>31</v>
      </c>
      <c r="J17" s="1">
        <v>1</v>
      </c>
      <c r="K17" s="193">
        <v>42781</v>
      </c>
      <c r="L17" s="193">
        <v>43100</v>
      </c>
      <c r="M17" s="79">
        <f t="shared" si="0"/>
        <v>46</v>
      </c>
      <c r="N17" s="105">
        <v>1</v>
      </c>
      <c r="O17" s="2" t="s">
        <v>27</v>
      </c>
      <c r="P17" s="2"/>
      <c r="Q17" s="2" t="s">
        <v>1706</v>
      </c>
      <c r="R17" s="654">
        <f t="shared" si="1"/>
        <v>390</v>
      </c>
      <c r="S17" s="2"/>
      <c r="T17" s="2"/>
      <c r="U17" s="2" t="s">
        <v>1346</v>
      </c>
      <c r="V17" s="2" t="s">
        <v>1375</v>
      </c>
      <c r="W17" s="5" t="s">
        <v>1357</v>
      </c>
      <c r="X17" s="5" t="s">
        <v>1357</v>
      </c>
      <c r="Y17" s="5" t="s">
        <v>1357</v>
      </c>
      <c r="Z17" s="5" t="s">
        <v>1357</v>
      </c>
      <c r="AA17" s="5" t="s">
        <v>1357</v>
      </c>
      <c r="AB17" s="5" t="s">
        <v>1357</v>
      </c>
      <c r="AC17" s="5" t="s">
        <v>1357</v>
      </c>
      <c r="AD17" s="5" t="s">
        <v>1357</v>
      </c>
      <c r="AE17" s="5" t="s">
        <v>2478</v>
      </c>
      <c r="AF17" s="5" t="s">
        <v>1357</v>
      </c>
      <c r="AG17" s="5" t="s">
        <v>2478</v>
      </c>
      <c r="AH17" s="195" t="s">
        <v>1357</v>
      </c>
      <c r="AI17" s="210" t="s">
        <v>1357</v>
      </c>
      <c r="AJ17" s="210" t="s">
        <v>1357</v>
      </c>
      <c r="AK17" s="210" t="s">
        <v>4071</v>
      </c>
      <c r="AL17" s="210" t="s">
        <v>1357</v>
      </c>
      <c r="AM17" s="210" t="s">
        <v>4071</v>
      </c>
      <c r="AN17" s="210" t="s">
        <v>1357</v>
      </c>
      <c r="AO17" s="210" t="s">
        <v>1599</v>
      </c>
      <c r="AP17" s="210" t="s">
        <v>1357</v>
      </c>
      <c r="AQ17" s="186" t="s">
        <v>882</v>
      </c>
      <c r="AR17" s="191">
        <v>43122</v>
      </c>
      <c r="AS17" s="482" t="s">
        <v>1032</v>
      </c>
      <c r="AT17" s="464"/>
      <c r="AU17" s="30"/>
      <c r="AV17" s="30"/>
      <c r="AW17" s="30"/>
      <c r="AX17" s="30"/>
      <c r="AY17" s="30" t="s">
        <v>1332</v>
      </c>
      <c r="AZ17" s="30"/>
      <c r="BA17" s="30"/>
      <c r="BJ17" s="2"/>
      <c r="BK17" s="2"/>
      <c r="BL17" s="2"/>
      <c r="BM17" s="2"/>
      <c r="BN17" s="2"/>
      <c r="BO17" s="2"/>
      <c r="BP17" s="2"/>
    </row>
    <row r="18" spans="1:68" s="14" customFormat="1" ht="115.5" hidden="1" customHeight="1" x14ac:dyDescent="0.25">
      <c r="A18" s="29" t="s">
        <v>2377</v>
      </c>
      <c r="B18" s="7" t="s">
        <v>7047</v>
      </c>
      <c r="C18" s="57">
        <v>42661</v>
      </c>
      <c r="D18" s="29" t="s">
        <v>1430</v>
      </c>
      <c r="E18" s="2" t="s">
        <v>1157</v>
      </c>
      <c r="F18" s="3" t="s">
        <v>284</v>
      </c>
      <c r="G18" s="3" t="s">
        <v>285</v>
      </c>
      <c r="H18" s="17" t="s">
        <v>286</v>
      </c>
      <c r="I18" s="404" t="s">
        <v>287</v>
      </c>
      <c r="J18" s="1">
        <v>1</v>
      </c>
      <c r="K18" s="193">
        <v>42755</v>
      </c>
      <c r="L18" s="193">
        <v>43100</v>
      </c>
      <c r="M18" s="79">
        <f t="shared" si="0"/>
        <v>50</v>
      </c>
      <c r="N18" s="105">
        <v>1</v>
      </c>
      <c r="O18" s="2" t="s">
        <v>131</v>
      </c>
      <c r="P18" s="2"/>
      <c r="Q18" s="2" t="s">
        <v>1376</v>
      </c>
      <c r="R18" s="654">
        <f t="shared" si="1"/>
        <v>158</v>
      </c>
      <c r="S18" s="2"/>
      <c r="T18" s="2"/>
      <c r="U18" s="2" t="s">
        <v>1346</v>
      </c>
      <c r="V18" s="2" t="s">
        <v>1376</v>
      </c>
      <c r="W18" s="5" t="s">
        <v>1357</v>
      </c>
      <c r="X18" s="5" t="s">
        <v>1357</v>
      </c>
      <c r="Y18" s="5" t="s">
        <v>1357</v>
      </c>
      <c r="Z18" s="5" t="s">
        <v>1357</v>
      </c>
      <c r="AA18" s="5" t="s">
        <v>1357</v>
      </c>
      <c r="AB18" s="5" t="s">
        <v>1357</v>
      </c>
      <c r="AC18" s="5" t="s">
        <v>1357</v>
      </c>
      <c r="AD18" s="5" t="s">
        <v>1357</v>
      </c>
      <c r="AE18" s="5" t="s">
        <v>2478</v>
      </c>
      <c r="AF18" s="5" t="s">
        <v>1357</v>
      </c>
      <c r="AG18" s="5" t="s">
        <v>2478</v>
      </c>
      <c r="AH18" s="195" t="s">
        <v>1357</v>
      </c>
      <c r="AI18" s="210" t="s">
        <v>1357</v>
      </c>
      <c r="AJ18" s="210" t="s">
        <v>1357</v>
      </c>
      <c r="AK18" s="210" t="s">
        <v>4071</v>
      </c>
      <c r="AL18" s="210" t="s">
        <v>1357</v>
      </c>
      <c r="AM18" s="210" t="s">
        <v>4071</v>
      </c>
      <c r="AN18" s="210" t="s">
        <v>1357</v>
      </c>
      <c r="AO18" s="210" t="s">
        <v>1599</v>
      </c>
      <c r="AP18" s="210" t="s">
        <v>1357</v>
      </c>
      <c r="AQ18" s="186" t="s">
        <v>882</v>
      </c>
      <c r="AR18" s="191">
        <v>43122</v>
      </c>
      <c r="AS18" s="482" t="s">
        <v>1032</v>
      </c>
      <c r="AT18" s="464"/>
      <c r="AU18" s="30"/>
      <c r="AV18" s="30"/>
      <c r="AW18" s="30"/>
      <c r="AX18" s="30"/>
      <c r="AY18" s="30" t="s">
        <v>1332</v>
      </c>
      <c r="AZ18" s="30"/>
      <c r="BA18" s="30"/>
      <c r="BJ18" s="2"/>
      <c r="BK18" s="2"/>
      <c r="BL18" s="2"/>
      <c r="BM18" s="2"/>
      <c r="BN18" s="2"/>
      <c r="BO18" s="2"/>
      <c r="BP18" s="2"/>
    </row>
    <row r="19" spans="1:68" s="14" customFormat="1" ht="115.5" hidden="1" customHeight="1" x14ac:dyDescent="0.25">
      <c r="A19" s="29" t="s">
        <v>2378</v>
      </c>
      <c r="B19" s="7" t="s">
        <v>7047</v>
      </c>
      <c r="C19" s="57">
        <v>42661</v>
      </c>
      <c r="D19" s="29" t="s">
        <v>1429</v>
      </c>
      <c r="E19" s="2" t="s">
        <v>1158</v>
      </c>
      <c r="F19" s="3" t="s">
        <v>288</v>
      </c>
      <c r="G19" s="3" t="s">
        <v>285</v>
      </c>
      <c r="H19" s="17" t="s">
        <v>286</v>
      </c>
      <c r="I19" s="404" t="s">
        <v>287</v>
      </c>
      <c r="J19" s="1">
        <v>1</v>
      </c>
      <c r="K19" s="193">
        <v>42755</v>
      </c>
      <c r="L19" s="193">
        <v>43100</v>
      </c>
      <c r="M19" s="79">
        <f t="shared" si="0"/>
        <v>50</v>
      </c>
      <c r="N19" s="105">
        <v>1</v>
      </c>
      <c r="O19" s="2" t="s">
        <v>131</v>
      </c>
      <c r="P19" s="2"/>
      <c r="Q19" s="2" t="s">
        <v>1376</v>
      </c>
      <c r="R19" s="654">
        <f t="shared" si="1"/>
        <v>158</v>
      </c>
      <c r="S19" s="2"/>
      <c r="T19" s="2"/>
      <c r="U19" s="2" t="s">
        <v>1346</v>
      </c>
      <c r="V19" s="2" t="s">
        <v>1376</v>
      </c>
      <c r="W19" s="5" t="s">
        <v>1357</v>
      </c>
      <c r="X19" s="5" t="s">
        <v>1357</v>
      </c>
      <c r="Y19" s="5" t="s">
        <v>1357</v>
      </c>
      <c r="Z19" s="5" t="s">
        <v>1357</v>
      </c>
      <c r="AA19" s="5" t="s">
        <v>1357</v>
      </c>
      <c r="AB19" s="5" t="s">
        <v>1357</v>
      </c>
      <c r="AC19" s="5" t="s">
        <v>1357</v>
      </c>
      <c r="AD19" s="5" t="s">
        <v>1357</v>
      </c>
      <c r="AE19" s="5" t="s">
        <v>2478</v>
      </c>
      <c r="AF19" s="5" t="s">
        <v>1357</v>
      </c>
      <c r="AG19" s="5" t="s">
        <v>2478</v>
      </c>
      <c r="AH19" s="195" t="s">
        <v>1357</v>
      </c>
      <c r="AI19" s="210" t="s">
        <v>1357</v>
      </c>
      <c r="AJ19" s="210" t="s">
        <v>1357</v>
      </c>
      <c r="AK19" s="210" t="s">
        <v>4071</v>
      </c>
      <c r="AL19" s="210" t="s">
        <v>1357</v>
      </c>
      <c r="AM19" s="210" t="s">
        <v>4071</v>
      </c>
      <c r="AN19" s="210" t="s">
        <v>1357</v>
      </c>
      <c r="AO19" s="210" t="s">
        <v>1599</v>
      </c>
      <c r="AP19" s="210" t="s">
        <v>1357</v>
      </c>
      <c r="AQ19" s="186" t="s">
        <v>882</v>
      </c>
      <c r="AR19" s="191">
        <v>43122</v>
      </c>
      <c r="AS19" s="482" t="s">
        <v>1032</v>
      </c>
      <c r="AT19" s="464"/>
      <c r="AU19" s="30"/>
      <c r="AV19" s="30"/>
      <c r="AW19" s="30"/>
      <c r="AX19" s="30"/>
      <c r="AY19" s="30" t="s">
        <v>1332</v>
      </c>
      <c r="AZ19" s="30"/>
      <c r="BA19" s="30"/>
      <c r="BJ19" s="2"/>
      <c r="BK19" s="2"/>
      <c r="BL19" s="2"/>
      <c r="BM19" s="2"/>
      <c r="BN19" s="2"/>
      <c r="BO19" s="2"/>
      <c r="BP19" s="2"/>
    </row>
    <row r="20" spans="1:68" s="14" customFormat="1" ht="115.5" hidden="1" customHeight="1" x14ac:dyDescent="0.25">
      <c r="A20" s="29" t="s">
        <v>2379</v>
      </c>
      <c r="B20" s="7" t="s">
        <v>7047</v>
      </c>
      <c r="C20" s="57">
        <v>42661</v>
      </c>
      <c r="D20" s="29" t="s">
        <v>1427</v>
      </c>
      <c r="E20" s="2" t="s">
        <v>1159</v>
      </c>
      <c r="F20" s="3" t="s">
        <v>289</v>
      </c>
      <c r="G20" s="3" t="s">
        <v>290</v>
      </c>
      <c r="H20" s="17" t="s">
        <v>291</v>
      </c>
      <c r="I20" s="404" t="s">
        <v>239</v>
      </c>
      <c r="J20" s="1">
        <v>1</v>
      </c>
      <c r="K20" s="193">
        <v>42100</v>
      </c>
      <c r="L20" s="193">
        <v>42104</v>
      </c>
      <c r="M20" s="79">
        <f t="shared" si="0"/>
        <v>1</v>
      </c>
      <c r="N20" s="105">
        <v>1</v>
      </c>
      <c r="O20" s="2" t="s">
        <v>292</v>
      </c>
      <c r="P20" s="2"/>
      <c r="Q20" s="2" t="s">
        <v>1380</v>
      </c>
      <c r="R20" s="654">
        <f t="shared" si="1"/>
        <v>192</v>
      </c>
      <c r="S20" s="2"/>
      <c r="T20" s="2"/>
      <c r="U20" s="2" t="s">
        <v>1346</v>
      </c>
      <c r="V20" s="2" t="s">
        <v>1380</v>
      </c>
      <c r="W20" s="5" t="s">
        <v>1357</v>
      </c>
      <c r="X20" s="5" t="s">
        <v>1357</v>
      </c>
      <c r="Y20" s="5" t="s">
        <v>1357</v>
      </c>
      <c r="Z20" s="5" t="s">
        <v>1357</v>
      </c>
      <c r="AA20" s="5" t="s">
        <v>1357</v>
      </c>
      <c r="AB20" s="5" t="s">
        <v>1357</v>
      </c>
      <c r="AC20" s="5" t="s">
        <v>1357</v>
      </c>
      <c r="AD20" s="5" t="s">
        <v>1357</v>
      </c>
      <c r="AE20" s="5" t="s">
        <v>2478</v>
      </c>
      <c r="AF20" s="5" t="s">
        <v>1357</v>
      </c>
      <c r="AG20" s="5" t="s">
        <v>2478</v>
      </c>
      <c r="AH20" s="195" t="s">
        <v>1357</v>
      </c>
      <c r="AI20" s="210" t="s">
        <v>1357</v>
      </c>
      <c r="AJ20" s="210" t="s">
        <v>1357</v>
      </c>
      <c r="AK20" s="210" t="s">
        <v>4071</v>
      </c>
      <c r="AL20" s="210" t="s">
        <v>1357</v>
      </c>
      <c r="AM20" s="210" t="s">
        <v>4071</v>
      </c>
      <c r="AN20" s="210" t="s">
        <v>1357</v>
      </c>
      <c r="AO20" s="210" t="s">
        <v>1599</v>
      </c>
      <c r="AP20" s="210" t="s">
        <v>1357</v>
      </c>
      <c r="AQ20" s="186" t="s">
        <v>882</v>
      </c>
      <c r="AR20" s="191">
        <v>43122</v>
      </c>
      <c r="AS20" s="482" t="s">
        <v>1032</v>
      </c>
      <c r="AT20" s="464"/>
      <c r="AU20" s="30"/>
      <c r="AV20" s="30"/>
      <c r="AW20" s="30"/>
      <c r="AX20" s="30"/>
      <c r="AY20" s="30" t="s">
        <v>1332</v>
      </c>
      <c r="AZ20" s="30"/>
      <c r="BA20" s="30"/>
      <c r="BJ20" s="2"/>
      <c r="BK20" s="2"/>
      <c r="BL20" s="2"/>
      <c r="BM20" s="2"/>
      <c r="BN20" s="2"/>
      <c r="BO20" s="2"/>
      <c r="BP20" s="2"/>
    </row>
    <row r="21" spans="1:68" s="14" customFormat="1" ht="115.5" hidden="1" customHeight="1" x14ac:dyDescent="0.25">
      <c r="A21" s="29" t="s">
        <v>2380</v>
      </c>
      <c r="B21" s="7" t="s">
        <v>7047</v>
      </c>
      <c r="C21" s="57">
        <v>42661</v>
      </c>
      <c r="D21" s="29" t="s">
        <v>1431</v>
      </c>
      <c r="E21" s="2" t="s">
        <v>1160</v>
      </c>
      <c r="F21" s="3" t="s">
        <v>288</v>
      </c>
      <c r="G21" s="3" t="s">
        <v>293</v>
      </c>
      <c r="H21" s="17" t="s">
        <v>294</v>
      </c>
      <c r="I21" s="404" t="s">
        <v>295</v>
      </c>
      <c r="J21" s="1">
        <v>1</v>
      </c>
      <c r="K21" s="193">
        <v>42755</v>
      </c>
      <c r="L21" s="193">
        <v>43100</v>
      </c>
      <c r="M21" s="79">
        <f t="shared" si="0"/>
        <v>50</v>
      </c>
      <c r="N21" s="105">
        <v>1</v>
      </c>
      <c r="O21" s="2" t="s">
        <v>131</v>
      </c>
      <c r="P21" s="2"/>
      <c r="Q21" s="4" t="s">
        <v>1378</v>
      </c>
      <c r="R21" s="654">
        <f t="shared" si="1"/>
        <v>131</v>
      </c>
      <c r="S21" s="2"/>
      <c r="T21" s="2"/>
      <c r="U21" s="2" t="s">
        <v>1346</v>
      </c>
      <c r="V21" s="4" t="s">
        <v>1378</v>
      </c>
      <c r="W21" s="5" t="s">
        <v>1357</v>
      </c>
      <c r="X21" s="5" t="s">
        <v>1357</v>
      </c>
      <c r="Y21" s="5" t="s">
        <v>1357</v>
      </c>
      <c r="Z21" s="5" t="s">
        <v>1357</v>
      </c>
      <c r="AA21" s="5" t="s">
        <v>1357</v>
      </c>
      <c r="AB21" s="5" t="s">
        <v>1357</v>
      </c>
      <c r="AC21" s="5" t="s">
        <v>1357</v>
      </c>
      <c r="AD21" s="5" t="s">
        <v>1357</v>
      </c>
      <c r="AE21" s="5" t="s">
        <v>2478</v>
      </c>
      <c r="AF21" s="5" t="s">
        <v>1357</v>
      </c>
      <c r="AG21" s="5" t="s">
        <v>2478</v>
      </c>
      <c r="AH21" s="195" t="s">
        <v>1357</v>
      </c>
      <c r="AI21" s="210" t="s">
        <v>1357</v>
      </c>
      <c r="AJ21" s="210" t="s">
        <v>1357</v>
      </c>
      <c r="AK21" s="210" t="s">
        <v>4071</v>
      </c>
      <c r="AL21" s="210" t="s">
        <v>1357</v>
      </c>
      <c r="AM21" s="210" t="s">
        <v>4071</v>
      </c>
      <c r="AN21" s="210" t="s">
        <v>1357</v>
      </c>
      <c r="AO21" s="210" t="s">
        <v>1599</v>
      </c>
      <c r="AP21" s="210" t="s">
        <v>1357</v>
      </c>
      <c r="AQ21" s="186" t="s">
        <v>882</v>
      </c>
      <c r="AR21" s="191">
        <v>43122</v>
      </c>
      <c r="AS21" s="482" t="s">
        <v>1032</v>
      </c>
      <c r="AT21" s="464"/>
      <c r="AU21" s="30"/>
      <c r="AV21" s="30"/>
      <c r="AW21" s="30"/>
      <c r="AX21" s="30"/>
      <c r="AY21" s="30" t="s">
        <v>1332</v>
      </c>
      <c r="AZ21" s="30"/>
      <c r="BA21" s="30"/>
      <c r="BJ21" s="2"/>
      <c r="BK21" s="2"/>
      <c r="BL21" s="2"/>
      <c r="BM21" s="2"/>
      <c r="BN21" s="2"/>
      <c r="BO21" s="2"/>
      <c r="BP21" s="2"/>
    </row>
    <row r="22" spans="1:68" s="14" customFormat="1" ht="115.5" hidden="1" customHeight="1" x14ac:dyDescent="0.25">
      <c r="A22" s="29" t="s">
        <v>2381</v>
      </c>
      <c r="B22" s="7" t="s">
        <v>7047</v>
      </c>
      <c r="C22" s="57">
        <v>42661</v>
      </c>
      <c r="D22" s="29" t="s">
        <v>1432</v>
      </c>
      <c r="E22" s="2" t="s">
        <v>1161</v>
      </c>
      <c r="F22" s="3" t="s">
        <v>299</v>
      </c>
      <c r="G22" s="3" t="s">
        <v>300</v>
      </c>
      <c r="H22" s="17" t="s">
        <v>301</v>
      </c>
      <c r="I22" s="404" t="s">
        <v>229</v>
      </c>
      <c r="J22" s="1">
        <v>1</v>
      </c>
      <c r="K22" s="193">
        <v>42736</v>
      </c>
      <c r="L22" s="193">
        <v>43100</v>
      </c>
      <c r="M22" s="79">
        <f t="shared" si="0"/>
        <v>52</v>
      </c>
      <c r="N22" s="105">
        <v>1</v>
      </c>
      <c r="O22" s="2" t="s">
        <v>131</v>
      </c>
      <c r="P22" s="2"/>
      <c r="Q22" s="4" t="s">
        <v>1320</v>
      </c>
      <c r="R22" s="654">
        <f t="shared" si="1"/>
        <v>243</v>
      </c>
      <c r="S22" s="2"/>
      <c r="T22" s="2"/>
      <c r="U22" s="2" t="s">
        <v>1346</v>
      </c>
      <c r="V22" s="4" t="s">
        <v>1320</v>
      </c>
      <c r="W22" s="5" t="s">
        <v>1357</v>
      </c>
      <c r="X22" s="5" t="s">
        <v>1357</v>
      </c>
      <c r="Y22" s="5" t="s">
        <v>1357</v>
      </c>
      <c r="Z22" s="5" t="s">
        <v>1357</v>
      </c>
      <c r="AA22" s="5" t="s">
        <v>1357</v>
      </c>
      <c r="AB22" s="5" t="s">
        <v>1357</v>
      </c>
      <c r="AC22" s="5" t="s">
        <v>1357</v>
      </c>
      <c r="AD22" s="5" t="s">
        <v>1357</v>
      </c>
      <c r="AE22" s="5" t="s">
        <v>2478</v>
      </c>
      <c r="AF22" s="5" t="s">
        <v>1357</v>
      </c>
      <c r="AG22" s="5" t="s">
        <v>2478</v>
      </c>
      <c r="AH22" s="195" t="s">
        <v>1357</v>
      </c>
      <c r="AI22" s="210" t="s">
        <v>1357</v>
      </c>
      <c r="AJ22" s="210" t="s">
        <v>1357</v>
      </c>
      <c r="AK22" s="210" t="s">
        <v>4071</v>
      </c>
      <c r="AL22" s="210" t="s">
        <v>1357</v>
      </c>
      <c r="AM22" s="210" t="s">
        <v>4071</v>
      </c>
      <c r="AN22" s="210" t="s">
        <v>1357</v>
      </c>
      <c r="AO22" s="210" t="s">
        <v>1599</v>
      </c>
      <c r="AP22" s="210" t="s">
        <v>1357</v>
      </c>
      <c r="AQ22" s="186" t="s">
        <v>882</v>
      </c>
      <c r="AR22" s="191">
        <v>43122</v>
      </c>
      <c r="AS22" s="482" t="s">
        <v>1032</v>
      </c>
      <c r="AT22" s="464"/>
      <c r="AU22" s="30"/>
      <c r="AV22" s="30"/>
      <c r="AW22" s="30"/>
      <c r="AX22" s="30"/>
      <c r="AY22" s="30" t="s">
        <v>1332</v>
      </c>
      <c r="AZ22" s="30"/>
      <c r="BA22" s="30"/>
      <c r="BJ22" s="2"/>
      <c r="BK22" s="2"/>
      <c r="BL22" s="2"/>
      <c r="BM22" s="2"/>
      <c r="BN22" s="2"/>
      <c r="BO22" s="2"/>
      <c r="BP22" s="2"/>
    </row>
    <row r="23" spans="1:68" s="14" customFormat="1" ht="115.5" hidden="1" customHeight="1" x14ac:dyDescent="0.25">
      <c r="A23" s="29" t="s">
        <v>2382</v>
      </c>
      <c r="B23" s="7" t="s">
        <v>7047</v>
      </c>
      <c r="C23" s="57">
        <v>42661</v>
      </c>
      <c r="D23" s="29" t="s">
        <v>1432</v>
      </c>
      <c r="E23" s="2" t="s">
        <v>1162</v>
      </c>
      <c r="F23" s="3" t="s">
        <v>302</v>
      </c>
      <c r="G23" s="3" t="s">
        <v>303</v>
      </c>
      <c r="H23" s="17" t="s">
        <v>304</v>
      </c>
      <c r="I23" s="404" t="s">
        <v>239</v>
      </c>
      <c r="J23" s="1">
        <v>1</v>
      </c>
      <c r="K23" s="193">
        <v>42100</v>
      </c>
      <c r="L23" s="193">
        <v>42104</v>
      </c>
      <c r="M23" s="79">
        <f t="shared" si="0"/>
        <v>1</v>
      </c>
      <c r="N23" s="107">
        <v>1</v>
      </c>
      <c r="O23" s="2" t="s">
        <v>292</v>
      </c>
      <c r="P23" s="2"/>
      <c r="Q23" s="4" t="s">
        <v>1380</v>
      </c>
      <c r="R23" s="654">
        <f t="shared" si="1"/>
        <v>192</v>
      </c>
      <c r="S23" s="2"/>
      <c r="T23" s="2"/>
      <c r="U23" s="2" t="s">
        <v>1346</v>
      </c>
      <c r="V23" s="4" t="s">
        <v>1380</v>
      </c>
      <c r="W23" s="5" t="s">
        <v>1357</v>
      </c>
      <c r="X23" s="5" t="s">
        <v>1357</v>
      </c>
      <c r="Y23" s="5" t="s">
        <v>1357</v>
      </c>
      <c r="Z23" s="5" t="s">
        <v>1357</v>
      </c>
      <c r="AA23" s="5" t="s">
        <v>1357</v>
      </c>
      <c r="AB23" s="5" t="s">
        <v>1357</v>
      </c>
      <c r="AC23" s="5" t="s">
        <v>1357</v>
      </c>
      <c r="AD23" s="5" t="s">
        <v>1357</v>
      </c>
      <c r="AE23" s="5" t="s">
        <v>2478</v>
      </c>
      <c r="AF23" s="5" t="s">
        <v>1357</v>
      </c>
      <c r="AG23" s="5" t="s">
        <v>2478</v>
      </c>
      <c r="AH23" s="195" t="s">
        <v>1357</v>
      </c>
      <c r="AI23" s="210" t="s">
        <v>1357</v>
      </c>
      <c r="AJ23" s="210" t="s">
        <v>1357</v>
      </c>
      <c r="AK23" s="210" t="s">
        <v>4071</v>
      </c>
      <c r="AL23" s="210" t="s">
        <v>1357</v>
      </c>
      <c r="AM23" s="210" t="s">
        <v>4071</v>
      </c>
      <c r="AN23" s="210" t="s">
        <v>1357</v>
      </c>
      <c r="AO23" s="210" t="s">
        <v>1599</v>
      </c>
      <c r="AP23" s="210" t="s">
        <v>1357</v>
      </c>
      <c r="AQ23" s="186" t="s">
        <v>882</v>
      </c>
      <c r="AR23" s="191">
        <v>43122</v>
      </c>
      <c r="AS23" s="482" t="s">
        <v>1032</v>
      </c>
      <c r="AT23" s="464"/>
      <c r="AU23" s="30"/>
      <c r="AV23" s="30"/>
      <c r="AW23" s="30"/>
      <c r="AX23" s="30"/>
      <c r="AY23" s="30" t="s">
        <v>1332</v>
      </c>
      <c r="AZ23" s="30"/>
      <c r="BA23" s="30"/>
      <c r="BJ23" s="2"/>
      <c r="BK23" s="2"/>
      <c r="BL23" s="2"/>
      <c r="BM23" s="2"/>
      <c r="BN23" s="2"/>
      <c r="BO23" s="2"/>
      <c r="BP23" s="2"/>
    </row>
    <row r="24" spans="1:68" s="14" customFormat="1" ht="115.5" hidden="1" customHeight="1" x14ac:dyDescent="0.25">
      <c r="A24" s="29" t="s">
        <v>2383</v>
      </c>
      <c r="B24" s="7" t="s">
        <v>7047</v>
      </c>
      <c r="C24" s="57">
        <v>42661</v>
      </c>
      <c r="D24" s="29" t="s">
        <v>1432</v>
      </c>
      <c r="E24" s="2" t="s">
        <v>1163</v>
      </c>
      <c r="F24" s="3" t="s">
        <v>305</v>
      </c>
      <c r="G24" s="3" t="s">
        <v>293</v>
      </c>
      <c r="H24" s="17" t="s">
        <v>294</v>
      </c>
      <c r="I24" s="404" t="s">
        <v>295</v>
      </c>
      <c r="J24" s="1">
        <v>1</v>
      </c>
      <c r="K24" s="193">
        <v>42755</v>
      </c>
      <c r="L24" s="193">
        <v>43100</v>
      </c>
      <c r="M24" s="79">
        <f t="shared" si="0"/>
        <v>50</v>
      </c>
      <c r="N24" s="105">
        <v>1</v>
      </c>
      <c r="O24" s="2" t="s">
        <v>131</v>
      </c>
      <c r="P24" s="2"/>
      <c r="Q24" s="4" t="s">
        <v>1377</v>
      </c>
      <c r="R24" s="654">
        <f t="shared" si="1"/>
        <v>130</v>
      </c>
      <c r="S24" s="2"/>
      <c r="T24" s="2"/>
      <c r="U24" s="2" t="s">
        <v>1346</v>
      </c>
      <c r="V24" s="4" t="s">
        <v>1377</v>
      </c>
      <c r="W24" s="5" t="s">
        <v>1357</v>
      </c>
      <c r="X24" s="5" t="s">
        <v>1357</v>
      </c>
      <c r="Y24" s="5" t="s">
        <v>1357</v>
      </c>
      <c r="Z24" s="5" t="s">
        <v>1357</v>
      </c>
      <c r="AA24" s="5" t="s">
        <v>1357</v>
      </c>
      <c r="AB24" s="5" t="s">
        <v>1357</v>
      </c>
      <c r="AC24" s="5" t="s">
        <v>1357</v>
      </c>
      <c r="AD24" s="5" t="s">
        <v>1357</v>
      </c>
      <c r="AE24" s="5" t="s">
        <v>2478</v>
      </c>
      <c r="AF24" s="5" t="s">
        <v>1357</v>
      </c>
      <c r="AG24" s="5" t="s">
        <v>2478</v>
      </c>
      <c r="AH24" s="195" t="s">
        <v>1357</v>
      </c>
      <c r="AI24" s="210" t="s">
        <v>1357</v>
      </c>
      <c r="AJ24" s="210" t="s">
        <v>1357</v>
      </c>
      <c r="AK24" s="210" t="s">
        <v>4071</v>
      </c>
      <c r="AL24" s="210" t="s">
        <v>1357</v>
      </c>
      <c r="AM24" s="210" t="s">
        <v>4071</v>
      </c>
      <c r="AN24" s="210" t="s">
        <v>1357</v>
      </c>
      <c r="AO24" s="210" t="s">
        <v>1599</v>
      </c>
      <c r="AP24" s="210" t="s">
        <v>1357</v>
      </c>
      <c r="AQ24" s="186" t="s">
        <v>882</v>
      </c>
      <c r="AR24" s="191">
        <v>43122</v>
      </c>
      <c r="AS24" s="482" t="s">
        <v>1032</v>
      </c>
      <c r="AT24" s="464"/>
      <c r="AU24" s="30"/>
      <c r="AV24" s="30"/>
      <c r="AW24" s="30"/>
      <c r="AX24" s="30"/>
      <c r="AY24" s="30" t="s">
        <v>1332</v>
      </c>
      <c r="AZ24" s="30"/>
      <c r="BA24" s="30"/>
      <c r="BJ24" s="2"/>
      <c r="BK24" s="2"/>
      <c r="BL24" s="2"/>
      <c r="BM24" s="2"/>
      <c r="BN24" s="2"/>
      <c r="BO24" s="2"/>
      <c r="BP24" s="2"/>
    </row>
    <row r="25" spans="1:68" s="14" customFormat="1" ht="115.5" hidden="1" customHeight="1" x14ac:dyDescent="0.25">
      <c r="A25" s="29" t="s">
        <v>2384</v>
      </c>
      <c r="B25" s="7" t="s">
        <v>7047</v>
      </c>
      <c r="C25" s="57">
        <v>42661</v>
      </c>
      <c r="D25" s="29" t="s">
        <v>1432</v>
      </c>
      <c r="E25" s="2" t="s">
        <v>1164</v>
      </c>
      <c r="F25" s="3" t="s">
        <v>302</v>
      </c>
      <c r="G25" s="3" t="s">
        <v>290</v>
      </c>
      <c r="H25" s="17" t="s">
        <v>291</v>
      </c>
      <c r="I25" s="404" t="s">
        <v>239</v>
      </c>
      <c r="J25" s="1">
        <v>1</v>
      </c>
      <c r="K25" s="193">
        <v>42100</v>
      </c>
      <c r="L25" s="193">
        <v>42104</v>
      </c>
      <c r="M25" s="79">
        <f t="shared" si="0"/>
        <v>1</v>
      </c>
      <c r="N25" s="105">
        <v>1</v>
      </c>
      <c r="O25" s="2" t="s">
        <v>292</v>
      </c>
      <c r="P25" s="2"/>
      <c r="Q25" s="4" t="s">
        <v>1380</v>
      </c>
      <c r="R25" s="654">
        <f t="shared" si="1"/>
        <v>192</v>
      </c>
      <c r="S25" s="2"/>
      <c r="T25" s="2"/>
      <c r="U25" s="2" t="s">
        <v>1346</v>
      </c>
      <c r="V25" s="4" t="s">
        <v>1380</v>
      </c>
      <c r="W25" s="5" t="s">
        <v>1357</v>
      </c>
      <c r="X25" s="5" t="s">
        <v>1357</v>
      </c>
      <c r="Y25" s="5" t="s">
        <v>1357</v>
      </c>
      <c r="Z25" s="5" t="s">
        <v>1357</v>
      </c>
      <c r="AA25" s="5" t="s">
        <v>1357</v>
      </c>
      <c r="AB25" s="5" t="s">
        <v>1357</v>
      </c>
      <c r="AC25" s="5" t="s">
        <v>1357</v>
      </c>
      <c r="AD25" s="5" t="s">
        <v>1357</v>
      </c>
      <c r="AE25" s="5" t="s">
        <v>2478</v>
      </c>
      <c r="AF25" s="5" t="s">
        <v>1357</v>
      </c>
      <c r="AG25" s="5" t="s">
        <v>2478</v>
      </c>
      <c r="AH25" s="195" t="s">
        <v>1357</v>
      </c>
      <c r="AI25" s="210" t="s">
        <v>1357</v>
      </c>
      <c r="AJ25" s="210" t="s">
        <v>1357</v>
      </c>
      <c r="AK25" s="210" t="s">
        <v>4071</v>
      </c>
      <c r="AL25" s="210" t="s">
        <v>1357</v>
      </c>
      <c r="AM25" s="210" t="s">
        <v>4071</v>
      </c>
      <c r="AN25" s="210" t="s">
        <v>1357</v>
      </c>
      <c r="AO25" s="210" t="s">
        <v>1599</v>
      </c>
      <c r="AP25" s="210" t="s">
        <v>1357</v>
      </c>
      <c r="AQ25" s="186" t="s">
        <v>882</v>
      </c>
      <c r="AR25" s="191">
        <v>43122</v>
      </c>
      <c r="AS25" s="482" t="s">
        <v>1032</v>
      </c>
      <c r="AT25" s="464"/>
      <c r="AU25" s="30"/>
      <c r="AV25" s="30"/>
      <c r="AW25" s="30"/>
      <c r="AX25" s="30"/>
      <c r="AY25" s="30" t="s">
        <v>1332</v>
      </c>
      <c r="AZ25" s="30"/>
      <c r="BA25" s="30"/>
      <c r="BJ25" s="2"/>
      <c r="BK25" s="2"/>
      <c r="BL25" s="2"/>
      <c r="BM25" s="2"/>
      <c r="BN25" s="2"/>
      <c r="BO25" s="2"/>
      <c r="BP25" s="2"/>
    </row>
    <row r="26" spans="1:68" s="14" customFormat="1" ht="115.5" hidden="1" customHeight="1" x14ac:dyDescent="0.25">
      <c r="A26" s="29" t="s">
        <v>2385</v>
      </c>
      <c r="B26" s="7" t="s">
        <v>7047</v>
      </c>
      <c r="C26" s="57">
        <v>42661</v>
      </c>
      <c r="D26" s="29" t="s">
        <v>1432</v>
      </c>
      <c r="E26" s="2" t="s">
        <v>1165</v>
      </c>
      <c r="F26" s="3" t="s">
        <v>173</v>
      </c>
      <c r="G26" s="3" t="s">
        <v>174</v>
      </c>
      <c r="H26" s="17" t="s">
        <v>175</v>
      </c>
      <c r="I26" s="17" t="s">
        <v>31</v>
      </c>
      <c r="J26" s="1">
        <v>1</v>
      </c>
      <c r="K26" s="193">
        <v>42887</v>
      </c>
      <c r="L26" s="193">
        <v>43100</v>
      </c>
      <c r="M26" s="79">
        <f t="shared" si="0"/>
        <v>31</v>
      </c>
      <c r="N26" s="105">
        <v>1</v>
      </c>
      <c r="O26" s="2" t="s">
        <v>27</v>
      </c>
      <c r="P26" s="2"/>
      <c r="Q26" s="2" t="s">
        <v>1379</v>
      </c>
      <c r="R26" s="654">
        <f t="shared" si="1"/>
        <v>368</v>
      </c>
      <c r="S26" s="2"/>
      <c r="T26" s="2"/>
      <c r="U26" s="2" t="s">
        <v>1346</v>
      </c>
      <c r="V26" s="2" t="s">
        <v>1379</v>
      </c>
      <c r="W26" s="5" t="s">
        <v>1357</v>
      </c>
      <c r="X26" s="5" t="s">
        <v>1357</v>
      </c>
      <c r="Y26" s="5" t="s">
        <v>1357</v>
      </c>
      <c r="Z26" s="5" t="s">
        <v>1357</v>
      </c>
      <c r="AA26" s="5" t="s">
        <v>1357</v>
      </c>
      <c r="AB26" s="5" t="s">
        <v>1357</v>
      </c>
      <c r="AC26" s="5" t="s">
        <v>1357</v>
      </c>
      <c r="AD26" s="5" t="s">
        <v>1357</v>
      </c>
      <c r="AE26" s="5" t="s">
        <v>2478</v>
      </c>
      <c r="AF26" s="5" t="s">
        <v>1357</v>
      </c>
      <c r="AG26" s="5" t="s">
        <v>2478</v>
      </c>
      <c r="AH26" s="195" t="s">
        <v>1357</v>
      </c>
      <c r="AI26" s="210" t="s">
        <v>1357</v>
      </c>
      <c r="AJ26" s="210" t="s">
        <v>1357</v>
      </c>
      <c r="AK26" s="210" t="s">
        <v>4071</v>
      </c>
      <c r="AL26" s="210" t="s">
        <v>1357</v>
      </c>
      <c r="AM26" s="210" t="s">
        <v>4071</v>
      </c>
      <c r="AN26" s="210" t="s">
        <v>1357</v>
      </c>
      <c r="AO26" s="210" t="s">
        <v>1599</v>
      </c>
      <c r="AP26" s="210" t="s">
        <v>1357</v>
      </c>
      <c r="AQ26" s="186" t="s">
        <v>882</v>
      </c>
      <c r="AR26" s="191">
        <v>43122</v>
      </c>
      <c r="AS26" s="482" t="s">
        <v>1329</v>
      </c>
      <c r="AT26" s="33">
        <v>44162</v>
      </c>
      <c r="AU26" s="32" t="s">
        <v>2715</v>
      </c>
      <c r="AV26" s="32" t="s">
        <v>2716</v>
      </c>
      <c r="AW26" s="32" t="s">
        <v>3361</v>
      </c>
      <c r="AX26" s="32" t="s">
        <v>275</v>
      </c>
      <c r="AY26" s="30" t="s">
        <v>2709</v>
      </c>
      <c r="AZ26" s="30" t="s">
        <v>3728</v>
      </c>
      <c r="BA26" s="30"/>
      <c r="BJ26" s="2"/>
      <c r="BK26" s="2"/>
      <c r="BL26" s="2"/>
      <c r="BM26" s="2"/>
      <c r="BN26" s="2"/>
      <c r="BO26" s="2"/>
      <c r="BP26" s="2"/>
    </row>
    <row r="27" spans="1:68" s="14" customFormat="1" ht="115.5" hidden="1" customHeight="1" x14ac:dyDescent="0.25">
      <c r="A27" s="29" t="s">
        <v>2386</v>
      </c>
      <c r="B27" s="7" t="s">
        <v>7047</v>
      </c>
      <c r="C27" s="57">
        <v>42661</v>
      </c>
      <c r="D27" s="29" t="s">
        <v>1433</v>
      </c>
      <c r="E27" s="2" t="s">
        <v>1166</v>
      </c>
      <c r="F27" s="3" t="s">
        <v>306</v>
      </c>
      <c r="G27" s="3" t="s">
        <v>307</v>
      </c>
      <c r="H27" s="17" t="s">
        <v>308</v>
      </c>
      <c r="I27" s="404" t="s">
        <v>309</v>
      </c>
      <c r="J27" s="1">
        <v>3</v>
      </c>
      <c r="K27" s="193">
        <v>42583</v>
      </c>
      <c r="L27" s="193">
        <v>43100</v>
      </c>
      <c r="M27" s="79">
        <f t="shared" si="0"/>
        <v>22</v>
      </c>
      <c r="N27" s="105">
        <v>3</v>
      </c>
      <c r="O27" s="2" t="s">
        <v>56</v>
      </c>
      <c r="P27" s="2"/>
      <c r="Q27" s="2" t="s">
        <v>1707</v>
      </c>
      <c r="R27" s="654">
        <f t="shared" si="1"/>
        <v>152</v>
      </c>
      <c r="S27" s="2"/>
      <c r="T27" s="2"/>
      <c r="U27" s="2" t="s">
        <v>1346</v>
      </c>
      <c r="V27" s="2" t="s">
        <v>1381</v>
      </c>
      <c r="W27" s="5" t="s">
        <v>1357</v>
      </c>
      <c r="X27" s="5" t="s">
        <v>1357</v>
      </c>
      <c r="Y27" s="5" t="s">
        <v>1357</v>
      </c>
      <c r="Z27" s="5" t="s">
        <v>1357</v>
      </c>
      <c r="AA27" s="5" t="s">
        <v>1357</v>
      </c>
      <c r="AB27" s="5" t="s">
        <v>1357</v>
      </c>
      <c r="AC27" s="5" t="s">
        <v>1357</v>
      </c>
      <c r="AD27" s="5" t="s">
        <v>1357</v>
      </c>
      <c r="AE27" s="5" t="s">
        <v>2478</v>
      </c>
      <c r="AF27" s="5" t="s">
        <v>1357</v>
      </c>
      <c r="AG27" s="5" t="s">
        <v>2478</v>
      </c>
      <c r="AH27" s="195" t="s">
        <v>1357</v>
      </c>
      <c r="AI27" s="210" t="s">
        <v>1357</v>
      </c>
      <c r="AJ27" s="210" t="s">
        <v>1357</v>
      </c>
      <c r="AK27" s="210" t="s">
        <v>4071</v>
      </c>
      <c r="AL27" s="210" t="s">
        <v>1357</v>
      </c>
      <c r="AM27" s="210" t="s">
        <v>4071</v>
      </c>
      <c r="AN27" s="210" t="s">
        <v>1357</v>
      </c>
      <c r="AO27" s="210" t="s">
        <v>1599</v>
      </c>
      <c r="AP27" s="210" t="s">
        <v>1357</v>
      </c>
      <c r="AQ27" s="186" t="s">
        <v>882</v>
      </c>
      <c r="AR27" s="191">
        <v>43122</v>
      </c>
      <c r="AS27" s="482" t="s">
        <v>1032</v>
      </c>
      <c r="AT27" s="464"/>
      <c r="AU27" s="30"/>
      <c r="AV27" s="30"/>
      <c r="AW27" s="30"/>
      <c r="AX27" s="30"/>
      <c r="AY27" s="30" t="s">
        <v>1332</v>
      </c>
      <c r="AZ27" s="30"/>
      <c r="BA27" s="30"/>
      <c r="BJ27" s="2"/>
      <c r="BK27" s="2"/>
      <c r="BL27" s="2"/>
      <c r="BM27" s="2"/>
      <c r="BN27" s="2"/>
      <c r="BO27" s="2"/>
      <c r="BP27" s="2"/>
    </row>
    <row r="28" spans="1:68" s="14" customFormat="1" ht="115.5" hidden="1" customHeight="1" x14ac:dyDescent="0.25">
      <c r="A28" s="29" t="s">
        <v>2387</v>
      </c>
      <c r="B28" s="7" t="s">
        <v>7047</v>
      </c>
      <c r="C28" s="57">
        <v>42661</v>
      </c>
      <c r="D28" s="29" t="s">
        <v>1434</v>
      </c>
      <c r="E28" s="2" t="s">
        <v>7049</v>
      </c>
      <c r="F28" s="3" t="s">
        <v>7048</v>
      </c>
      <c r="G28" s="3" t="s">
        <v>7046</v>
      </c>
      <c r="H28" s="17" t="s">
        <v>310</v>
      </c>
      <c r="I28" s="404" t="s">
        <v>311</v>
      </c>
      <c r="J28" s="1">
        <v>1</v>
      </c>
      <c r="K28" s="193">
        <v>42583</v>
      </c>
      <c r="L28" s="193">
        <v>43100</v>
      </c>
      <c r="M28" s="79">
        <f t="shared" si="0"/>
        <v>22</v>
      </c>
      <c r="N28" s="105">
        <v>1</v>
      </c>
      <c r="O28" s="2" t="s">
        <v>56</v>
      </c>
      <c r="P28" s="2"/>
      <c r="Q28" s="2" t="s">
        <v>7051</v>
      </c>
      <c r="R28" s="654">
        <f t="shared" si="1"/>
        <v>225</v>
      </c>
      <c r="S28" s="2"/>
      <c r="T28" s="2"/>
      <c r="U28" s="2" t="s">
        <v>1346</v>
      </c>
      <c r="V28" s="2" t="s">
        <v>7051</v>
      </c>
      <c r="W28" s="5" t="s">
        <v>1357</v>
      </c>
      <c r="X28" s="5" t="s">
        <v>1357</v>
      </c>
      <c r="Y28" s="5" t="s">
        <v>1357</v>
      </c>
      <c r="Z28" s="5" t="s">
        <v>1357</v>
      </c>
      <c r="AA28" s="5" t="s">
        <v>1357</v>
      </c>
      <c r="AB28" s="5" t="s">
        <v>1357</v>
      </c>
      <c r="AC28" s="5" t="s">
        <v>1357</v>
      </c>
      <c r="AD28" s="5" t="s">
        <v>1357</v>
      </c>
      <c r="AE28" s="5" t="s">
        <v>2478</v>
      </c>
      <c r="AF28" s="5" t="s">
        <v>1357</v>
      </c>
      <c r="AG28" s="5" t="s">
        <v>2478</v>
      </c>
      <c r="AH28" s="195" t="s">
        <v>1357</v>
      </c>
      <c r="AI28" s="210" t="s">
        <v>1357</v>
      </c>
      <c r="AJ28" s="210" t="s">
        <v>1357</v>
      </c>
      <c r="AK28" s="210" t="s">
        <v>4071</v>
      </c>
      <c r="AL28" s="210" t="s">
        <v>1357</v>
      </c>
      <c r="AM28" s="210" t="s">
        <v>4071</v>
      </c>
      <c r="AN28" s="210" t="s">
        <v>1357</v>
      </c>
      <c r="AO28" s="210" t="s">
        <v>1599</v>
      </c>
      <c r="AP28" s="210" t="s">
        <v>1357</v>
      </c>
      <c r="AQ28" s="186" t="s">
        <v>882</v>
      </c>
      <c r="AR28" s="191">
        <v>43122</v>
      </c>
      <c r="AS28" s="482" t="s">
        <v>1032</v>
      </c>
      <c r="AT28" s="464"/>
      <c r="AU28" s="30"/>
      <c r="AV28" s="30"/>
      <c r="AW28" s="30"/>
      <c r="AX28" s="30"/>
      <c r="AY28" s="30" t="s">
        <v>1332</v>
      </c>
      <c r="AZ28" s="30"/>
      <c r="BA28" s="30"/>
      <c r="BJ28" s="2"/>
      <c r="BK28" s="2"/>
      <c r="BL28" s="2"/>
      <c r="BM28" s="2"/>
      <c r="BN28" s="2"/>
      <c r="BO28" s="2"/>
      <c r="BP28" s="2"/>
    </row>
    <row r="29" spans="1:68" s="14" customFormat="1" ht="115.5" hidden="1" customHeight="1" x14ac:dyDescent="0.25">
      <c r="A29" s="29" t="s">
        <v>2388</v>
      </c>
      <c r="B29" s="7" t="s">
        <v>7047</v>
      </c>
      <c r="C29" s="57">
        <v>42661</v>
      </c>
      <c r="D29" s="29" t="s">
        <v>1434</v>
      </c>
      <c r="E29" s="2" t="s">
        <v>7050</v>
      </c>
      <c r="F29" s="3" t="s">
        <v>343</v>
      </c>
      <c r="G29" s="3" t="s">
        <v>344</v>
      </c>
      <c r="H29" s="17" t="s">
        <v>345</v>
      </c>
      <c r="I29" s="404" t="s">
        <v>77</v>
      </c>
      <c r="J29" s="1">
        <v>1</v>
      </c>
      <c r="K29" s="193">
        <v>42856</v>
      </c>
      <c r="L29" s="193">
        <v>43100</v>
      </c>
      <c r="M29" s="79">
        <f t="shared" si="0"/>
        <v>35</v>
      </c>
      <c r="N29" s="105">
        <v>1</v>
      </c>
      <c r="O29" s="2" t="s">
        <v>56</v>
      </c>
      <c r="P29" s="2"/>
      <c r="Q29" s="2" t="s">
        <v>7051</v>
      </c>
      <c r="R29" s="654">
        <f t="shared" si="1"/>
        <v>225</v>
      </c>
      <c r="S29" s="2"/>
      <c r="T29" s="2"/>
      <c r="U29" s="2" t="s">
        <v>1346</v>
      </c>
      <c r="V29" s="2" t="s">
        <v>7051</v>
      </c>
      <c r="W29" s="5" t="s">
        <v>1357</v>
      </c>
      <c r="X29" s="5" t="s">
        <v>1357</v>
      </c>
      <c r="Y29" s="5" t="s">
        <v>1357</v>
      </c>
      <c r="Z29" s="5" t="s">
        <v>1357</v>
      </c>
      <c r="AA29" s="5" t="s">
        <v>1357</v>
      </c>
      <c r="AB29" s="5" t="s">
        <v>1357</v>
      </c>
      <c r="AC29" s="5" t="s">
        <v>1357</v>
      </c>
      <c r="AD29" s="5" t="s">
        <v>1357</v>
      </c>
      <c r="AE29" s="5" t="s">
        <v>2478</v>
      </c>
      <c r="AF29" s="5" t="s">
        <v>1357</v>
      </c>
      <c r="AG29" s="5" t="s">
        <v>2478</v>
      </c>
      <c r="AH29" s="195" t="s">
        <v>1357</v>
      </c>
      <c r="AI29" s="210" t="s">
        <v>1357</v>
      </c>
      <c r="AJ29" s="210" t="s">
        <v>1357</v>
      </c>
      <c r="AK29" s="210" t="s">
        <v>4071</v>
      </c>
      <c r="AL29" s="210" t="s">
        <v>1357</v>
      </c>
      <c r="AM29" s="210" t="s">
        <v>4071</v>
      </c>
      <c r="AN29" s="210" t="s">
        <v>1357</v>
      </c>
      <c r="AO29" s="210" t="s">
        <v>1599</v>
      </c>
      <c r="AP29" s="210" t="s">
        <v>1357</v>
      </c>
      <c r="AQ29" s="186" t="s">
        <v>882</v>
      </c>
      <c r="AR29" s="191">
        <v>43122</v>
      </c>
      <c r="AS29" s="482" t="s">
        <v>1032</v>
      </c>
      <c r="AT29" s="464"/>
      <c r="AU29" s="30"/>
      <c r="AV29" s="30"/>
      <c r="AW29" s="30"/>
      <c r="AX29" s="30"/>
      <c r="AY29" s="30" t="s">
        <v>1332</v>
      </c>
      <c r="AZ29" s="30"/>
      <c r="BA29" s="30"/>
      <c r="BJ29" s="2"/>
      <c r="BK29" s="2"/>
      <c r="BL29" s="2"/>
      <c r="BM29" s="2"/>
      <c r="BN29" s="2"/>
      <c r="BO29" s="2"/>
      <c r="BP29" s="2"/>
    </row>
    <row r="30" spans="1:68" s="14" customFormat="1" ht="115.5" hidden="1" customHeight="1" x14ac:dyDescent="0.25">
      <c r="A30" s="29" t="s">
        <v>2389</v>
      </c>
      <c r="B30" s="5" t="s">
        <v>7042</v>
      </c>
      <c r="C30" s="57">
        <v>42661</v>
      </c>
      <c r="D30" s="29" t="s">
        <v>1422</v>
      </c>
      <c r="E30" s="2" t="s">
        <v>1140</v>
      </c>
      <c r="F30" s="3" t="s">
        <v>148</v>
      </c>
      <c r="G30" s="3" t="s">
        <v>152</v>
      </c>
      <c r="H30" s="17" t="s">
        <v>152</v>
      </c>
      <c r="I30" s="404" t="s">
        <v>43</v>
      </c>
      <c r="J30" s="1">
        <v>1</v>
      </c>
      <c r="K30" s="193">
        <v>42737</v>
      </c>
      <c r="L30" s="193">
        <v>43100</v>
      </c>
      <c r="M30" s="79">
        <f t="shared" si="0"/>
        <v>52</v>
      </c>
      <c r="N30" s="105">
        <v>1</v>
      </c>
      <c r="O30" s="3" t="s">
        <v>27</v>
      </c>
      <c r="P30" s="3"/>
      <c r="Q30" s="2" t="s">
        <v>1386</v>
      </c>
      <c r="R30" s="654">
        <f t="shared" si="1"/>
        <v>211</v>
      </c>
      <c r="S30" s="3"/>
      <c r="T30" s="3"/>
      <c r="U30" s="3" t="s">
        <v>1346</v>
      </c>
      <c r="V30" s="2" t="s">
        <v>1386</v>
      </c>
      <c r="W30" s="5" t="s">
        <v>1357</v>
      </c>
      <c r="X30" s="5" t="s">
        <v>1357</v>
      </c>
      <c r="Y30" s="5" t="s">
        <v>1357</v>
      </c>
      <c r="Z30" s="5" t="s">
        <v>1357</v>
      </c>
      <c r="AA30" s="5" t="s">
        <v>1357</v>
      </c>
      <c r="AB30" s="5" t="s">
        <v>1357</v>
      </c>
      <c r="AC30" s="5" t="s">
        <v>1357</v>
      </c>
      <c r="AD30" s="5" t="s">
        <v>1357</v>
      </c>
      <c r="AE30" s="5" t="s">
        <v>2478</v>
      </c>
      <c r="AF30" s="5" t="s">
        <v>1357</v>
      </c>
      <c r="AG30" s="5" t="s">
        <v>2478</v>
      </c>
      <c r="AH30" s="195" t="s">
        <v>1357</v>
      </c>
      <c r="AI30" s="210" t="s">
        <v>1357</v>
      </c>
      <c r="AJ30" s="210" t="s">
        <v>1357</v>
      </c>
      <c r="AK30" s="210" t="s">
        <v>4071</v>
      </c>
      <c r="AL30" s="210" t="s">
        <v>1357</v>
      </c>
      <c r="AM30" s="210" t="s">
        <v>4071</v>
      </c>
      <c r="AN30" s="210" t="s">
        <v>1357</v>
      </c>
      <c r="AO30" s="210" t="s">
        <v>1599</v>
      </c>
      <c r="AP30" s="210" t="s">
        <v>1357</v>
      </c>
      <c r="AQ30" s="186" t="s">
        <v>882</v>
      </c>
      <c r="AR30" s="191">
        <v>43122</v>
      </c>
      <c r="AS30" s="482" t="s">
        <v>1032</v>
      </c>
      <c r="AT30" s="464"/>
      <c r="AU30" s="30"/>
      <c r="AV30" s="30"/>
      <c r="AW30" s="30"/>
      <c r="AX30" s="30"/>
      <c r="AY30" s="30" t="s">
        <v>1332</v>
      </c>
      <c r="AZ30" s="30"/>
      <c r="BA30" s="30"/>
      <c r="BJ30" s="3"/>
      <c r="BK30" s="3"/>
      <c r="BL30" s="3"/>
      <c r="BM30" s="3"/>
      <c r="BN30" s="3"/>
      <c r="BO30" s="3"/>
      <c r="BP30" s="3"/>
    </row>
    <row r="31" spans="1:68" s="14" customFormat="1" ht="115.5" hidden="1" customHeight="1" x14ac:dyDescent="0.25">
      <c r="A31" s="29" t="s">
        <v>2390</v>
      </c>
      <c r="B31" s="5" t="s">
        <v>7042</v>
      </c>
      <c r="C31" s="57">
        <v>42661</v>
      </c>
      <c r="D31" s="29" t="s">
        <v>1510</v>
      </c>
      <c r="E31" s="2" t="s">
        <v>1141</v>
      </c>
      <c r="F31" s="3" t="s">
        <v>181</v>
      </c>
      <c r="G31" s="3" t="s">
        <v>182</v>
      </c>
      <c r="H31" s="17" t="s">
        <v>183</v>
      </c>
      <c r="I31" s="404" t="s">
        <v>31</v>
      </c>
      <c r="J31" s="1">
        <v>1</v>
      </c>
      <c r="K31" s="193">
        <v>42737</v>
      </c>
      <c r="L31" s="193">
        <v>43100</v>
      </c>
      <c r="M31" s="79">
        <f t="shared" si="0"/>
        <v>52</v>
      </c>
      <c r="N31" s="105">
        <v>1</v>
      </c>
      <c r="O31" s="2" t="s">
        <v>27</v>
      </c>
      <c r="P31" s="2"/>
      <c r="Q31" s="2" t="s">
        <v>1387</v>
      </c>
      <c r="R31" s="654">
        <f t="shared" si="1"/>
        <v>344</v>
      </c>
      <c r="S31" s="2"/>
      <c r="T31" s="2"/>
      <c r="U31" s="2" t="s">
        <v>1346</v>
      </c>
      <c r="V31" s="2" t="s">
        <v>1387</v>
      </c>
      <c r="W31" s="5" t="s">
        <v>1357</v>
      </c>
      <c r="X31" s="5" t="s">
        <v>1357</v>
      </c>
      <c r="Y31" s="5" t="s">
        <v>1357</v>
      </c>
      <c r="Z31" s="5" t="s">
        <v>1357</v>
      </c>
      <c r="AA31" s="5" t="s">
        <v>1357</v>
      </c>
      <c r="AB31" s="5" t="s">
        <v>1357</v>
      </c>
      <c r="AC31" s="5" t="s">
        <v>1357</v>
      </c>
      <c r="AD31" s="5" t="s">
        <v>1357</v>
      </c>
      <c r="AE31" s="5" t="s">
        <v>2478</v>
      </c>
      <c r="AF31" s="5" t="s">
        <v>1357</v>
      </c>
      <c r="AG31" s="5" t="s">
        <v>2478</v>
      </c>
      <c r="AH31" s="195" t="s">
        <v>1357</v>
      </c>
      <c r="AI31" s="210" t="s">
        <v>1357</v>
      </c>
      <c r="AJ31" s="210" t="s">
        <v>1357</v>
      </c>
      <c r="AK31" s="210" t="s">
        <v>4071</v>
      </c>
      <c r="AL31" s="210" t="s">
        <v>1357</v>
      </c>
      <c r="AM31" s="210" t="s">
        <v>4071</v>
      </c>
      <c r="AN31" s="210" t="s">
        <v>1357</v>
      </c>
      <c r="AO31" s="210" t="s">
        <v>1599</v>
      </c>
      <c r="AP31" s="210" t="s">
        <v>1357</v>
      </c>
      <c r="AQ31" s="186" t="s">
        <v>882</v>
      </c>
      <c r="AR31" s="191">
        <v>43122</v>
      </c>
      <c r="AS31" s="482" t="s">
        <v>1032</v>
      </c>
      <c r="AT31" s="464"/>
      <c r="AU31" s="30"/>
      <c r="AV31" s="30"/>
      <c r="AW31" s="30"/>
      <c r="AX31" s="30"/>
      <c r="AY31" s="30" t="s">
        <v>1332</v>
      </c>
      <c r="AZ31" s="30"/>
      <c r="BA31" s="30"/>
      <c r="BJ31" s="2"/>
      <c r="BK31" s="2"/>
      <c r="BL31" s="2"/>
      <c r="BM31" s="2"/>
      <c r="BN31" s="2"/>
      <c r="BO31" s="2"/>
      <c r="BP31" s="2"/>
    </row>
    <row r="32" spans="1:68" s="14" customFormat="1" ht="115.5" hidden="1" customHeight="1" x14ac:dyDescent="0.25">
      <c r="A32" s="29" t="s">
        <v>2391</v>
      </c>
      <c r="B32" s="5" t="s">
        <v>7042</v>
      </c>
      <c r="C32" s="57">
        <v>42661</v>
      </c>
      <c r="D32" s="29" t="s">
        <v>1423</v>
      </c>
      <c r="E32" s="2" t="s">
        <v>1142</v>
      </c>
      <c r="F32" s="3" t="s">
        <v>148</v>
      </c>
      <c r="G32" s="3" t="s">
        <v>152</v>
      </c>
      <c r="H32" s="17" t="s">
        <v>152</v>
      </c>
      <c r="I32" s="404" t="s">
        <v>43</v>
      </c>
      <c r="J32" s="1">
        <v>1</v>
      </c>
      <c r="K32" s="193">
        <v>42737</v>
      </c>
      <c r="L32" s="193">
        <v>43100</v>
      </c>
      <c r="M32" s="79">
        <f t="shared" si="0"/>
        <v>52</v>
      </c>
      <c r="N32" s="105">
        <v>1</v>
      </c>
      <c r="O32" s="2" t="s">
        <v>27</v>
      </c>
      <c r="P32" s="2"/>
      <c r="Q32" s="2" t="s">
        <v>1386</v>
      </c>
      <c r="R32" s="654">
        <f t="shared" si="1"/>
        <v>211</v>
      </c>
      <c r="S32" s="2"/>
      <c r="T32" s="2"/>
      <c r="U32" s="2" t="s">
        <v>1346</v>
      </c>
      <c r="V32" s="2" t="s">
        <v>1386</v>
      </c>
      <c r="W32" s="5" t="s">
        <v>1357</v>
      </c>
      <c r="X32" s="5" t="s">
        <v>1357</v>
      </c>
      <c r="Y32" s="5" t="s">
        <v>1357</v>
      </c>
      <c r="Z32" s="5" t="s">
        <v>1357</v>
      </c>
      <c r="AA32" s="5" t="s">
        <v>1357</v>
      </c>
      <c r="AB32" s="5" t="s">
        <v>1357</v>
      </c>
      <c r="AC32" s="5" t="s">
        <v>1357</v>
      </c>
      <c r="AD32" s="5" t="s">
        <v>1357</v>
      </c>
      <c r="AE32" s="5" t="s">
        <v>2478</v>
      </c>
      <c r="AF32" s="5" t="s">
        <v>1357</v>
      </c>
      <c r="AG32" s="5" t="s">
        <v>2478</v>
      </c>
      <c r="AH32" s="195" t="s">
        <v>1357</v>
      </c>
      <c r="AI32" s="210" t="s">
        <v>1357</v>
      </c>
      <c r="AJ32" s="210" t="s">
        <v>1357</v>
      </c>
      <c r="AK32" s="210" t="s">
        <v>4071</v>
      </c>
      <c r="AL32" s="210" t="s">
        <v>1357</v>
      </c>
      <c r="AM32" s="210" t="s">
        <v>4071</v>
      </c>
      <c r="AN32" s="210" t="s">
        <v>1357</v>
      </c>
      <c r="AO32" s="210" t="s">
        <v>1599</v>
      </c>
      <c r="AP32" s="210" t="s">
        <v>1357</v>
      </c>
      <c r="AQ32" s="186" t="s">
        <v>882</v>
      </c>
      <c r="AR32" s="191">
        <v>43122</v>
      </c>
      <c r="AS32" s="482" t="s">
        <v>1032</v>
      </c>
      <c r="AT32" s="464"/>
      <c r="AU32" s="30"/>
      <c r="AV32" s="30"/>
      <c r="AW32" s="30"/>
      <c r="AX32" s="30"/>
      <c r="AY32" s="30" t="s">
        <v>1332</v>
      </c>
      <c r="AZ32" s="30"/>
      <c r="BA32" s="30"/>
      <c r="BJ32" s="2"/>
      <c r="BK32" s="2"/>
      <c r="BL32" s="2"/>
      <c r="BM32" s="2"/>
      <c r="BN32" s="2"/>
      <c r="BO32" s="2"/>
      <c r="BP32" s="2"/>
    </row>
    <row r="33" spans="1:68" s="14" customFormat="1" ht="115.5" hidden="1" customHeight="1" x14ac:dyDescent="0.25">
      <c r="A33" s="29" t="s">
        <v>2392</v>
      </c>
      <c r="B33" s="5" t="s">
        <v>7042</v>
      </c>
      <c r="C33" s="57">
        <v>42661</v>
      </c>
      <c r="D33" s="29" t="s">
        <v>1439</v>
      </c>
      <c r="E33" s="2" t="s">
        <v>1143</v>
      </c>
      <c r="F33" s="3" t="s">
        <v>186</v>
      </c>
      <c r="G33" s="3" t="s">
        <v>187</v>
      </c>
      <c r="H33" s="17" t="s">
        <v>51</v>
      </c>
      <c r="I33" s="404" t="s">
        <v>31</v>
      </c>
      <c r="J33" s="1">
        <v>1</v>
      </c>
      <c r="K33" s="193">
        <v>42737</v>
      </c>
      <c r="L33" s="193">
        <v>43100</v>
      </c>
      <c r="M33" s="79">
        <f t="shared" si="0"/>
        <v>52</v>
      </c>
      <c r="N33" s="105">
        <v>1</v>
      </c>
      <c r="O33" s="2" t="s">
        <v>27</v>
      </c>
      <c r="P33" s="2"/>
      <c r="Q33" s="2" t="s">
        <v>1708</v>
      </c>
      <c r="R33" s="654">
        <f t="shared" si="1"/>
        <v>348</v>
      </c>
      <c r="S33" s="2"/>
      <c r="T33" s="2"/>
      <c r="U33" s="2" t="s">
        <v>1346</v>
      </c>
      <c r="V33" s="2" t="s">
        <v>1388</v>
      </c>
      <c r="W33" s="5" t="s">
        <v>1357</v>
      </c>
      <c r="X33" s="5" t="s">
        <v>1357</v>
      </c>
      <c r="Y33" s="5" t="s">
        <v>1357</v>
      </c>
      <c r="Z33" s="5" t="s">
        <v>1357</v>
      </c>
      <c r="AA33" s="5" t="s">
        <v>1357</v>
      </c>
      <c r="AB33" s="5" t="s">
        <v>1357</v>
      </c>
      <c r="AC33" s="5" t="s">
        <v>1357</v>
      </c>
      <c r="AD33" s="5" t="s">
        <v>1357</v>
      </c>
      <c r="AE33" s="5" t="s">
        <v>2478</v>
      </c>
      <c r="AF33" s="5" t="s">
        <v>1357</v>
      </c>
      <c r="AG33" s="5" t="s">
        <v>2478</v>
      </c>
      <c r="AH33" s="195" t="s">
        <v>1357</v>
      </c>
      <c r="AI33" s="210" t="s">
        <v>1357</v>
      </c>
      <c r="AJ33" s="210" t="s">
        <v>1357</v>
      </c>
      <c r="AK33" s="210" t="s">
        <v>4071</v>
      </c>
      <c r="AL33" s="210" t="s">
        <v>1357</v>
      </c>
      <c r="AM33" s="210" t="s">
        <v>4071</v>
      </c>
      <c r="AN33" s="210" t="s">
        <v>1357</v>
      </c>
      <c r="AO33" s="210" t="s">
        <v>1599</v>
      </c>
      <c r="AP33" s="210" t="s">
        <v>1357</v>
      </c>
      <c r="AQ33" s="186" t="s">
        <v>882</v>
      </c>
      <c r="AR33" s="191">
        <v>43122</v>
      </c>
      <c r="AS33" s="482" t="s">
        <v>1032</v>
      </c>
      <c r="AT33" s="464"/>
      <c r="AU33" s="30"/>
      <c r="AV33" s="30"/>
      <c r="AW33" s="30"/>
      <c r="AX33" s="30"/>
      <c r="AY33" s="30" t="s">
        <v>1332</v>
      </c>
      <c r="AZ33" s="30"/>
      <c r="BA33" s="30"/>
      <c r="BJ33" s="2"/>
      <c r="BK33" s="2"/>
      <c r="BL33" s="2"/>
      <c r="BM33" s="2"/>
      <c r="BN33" s="2"/>
      <c r="BO33" s="2"/>
      <c r="BP33" s="2"/>
    </row>
    <row r="34" spans="1:68" s="14" customFormat="1" ht="115.5" hidden="1" customHeight="1" x14ac:dyDescent="0.25">
      <c r="A34" s="29" t="s">
        <v>2393</v>
      </c>
      <c r="B34" s="5" t="s">
        <v>7042</v>
      </c>
      <c r="C34" s="57">
        <v>42661</v>
      </c>
      <c r="D34" s="29" t="s">
        <v>1429</v>
      </c>
      <c r="E34" s="2" t="s">
        <v>1144</v>
      </c>
      <c r="F34" s="3" t="s">
        <v>148</v>
      </c>
      <c r="G34" s="3" t="s">
        <v>152</v>
      </c>
      <c r="H34" s="17" t="s">
        <v>152</v>
      </c>
      <c r="I34" s="404" t="s">
        <v>43</v>
      </c>
      <c r="J34" s="1">
        <v>1</v>
      </c>
      <c r="K34" s="193">
        <v>42737</v>
      </c>
      <c r="L34" s="193">
        <v>43100</v>
      </c>
      <c r="M34" s="79">
        <f t="shared" si="0"/>
        <v>52</v>
      </c>
      <c r="N34" s="105">
        <v>1</v>
      </c>
      <c r="O34" s="2" t="s">
        <v>27</v>
      </c>
      <c r="P34" s="2"/>
      <c r="Q34" s="2" t="s">
        <v>1389</v>
      </c>
      <c r="R34" s="654">
        <f t="shared" si="1"/>
        <v>303</v>
      </c>
      <c r="S34" s="2"/>
      <c r="T34" s="2"/>
      <c r="U34" s="2" t="s">
        <v>1346</v>
      </c>
      <c r="V34" s="2" t="s">
        <v>1389</v>
      </c>
      <c r="W34" s="5" t="s">
        <v>1357</v>
      </c>
      <c r="X34" s="5" t="s">
        <v>1357</v>
      </c>
      <c r="Y34" s="5" t="s">
        <v>1357</v>
      </c>
      <c r="Z34" s="5" t="s">
        <v>1357</v>
      </c>
      <c r="AA34" s="5" t="s">
        <v>1357</v>
      </c>
      <c r="AB34" s="5" t="s">
        <v>1357</v>
      </c>
      <c r="AC34" s="5" t="s">
        <v>1357</v>
      </c>
      <c r="AD34" s="5" t="s">
        <v>1357</v>
      </c>
      <c r="AE34" s="5" t="s">
        <v>2478</v>
      </c>
      <c r="AF34" s="5" t="s">
        <v>1357</v>
      </c>
      <c r="AG34" s="5" t="s">
        <v>2478</v>
      </c>
      <c r="AH34" s="195" t="s">
        <v>1357</v>
      </c>
      <c r="AI34" s="210" t="s">
        <v>1357</v>
      </c>
      <c r="AJ34" s="210" t="s">
        <v>1357</v>
      </c>
      <c r="AK34" s="210" t="s">
        <v>4071</v>
      </c>
      <c r="AL34" s="210" t="s">
        <v>1357</v>
      </c>
      <c r="AM34" s="210" t="s">
        <v>4071</v>
      </c>
      <c r="AN34" s="210" t="s">
        <v>1357</v>
      </c>
      <c r="AO34" s="210" t="s">
        <v>1599</v>
      </c>
      <c r="AP34" s="210" t="s">
        <v>1357</v>
      </c>
      <c r="AQ34" s="186" t="s">
        <v>882</v>
      </c>
      <c r="AR34" s="191">
        <v>43122</v>
      </c>
      <c r="AS34" s="482" t="s">
        <v>1032</v>
      </c>
      <c r="AT34" s="464"/>
      <c r="AU34" s="30"/>
      <c r="AV34" s="30"/>
      <c r="AW34" s="30"/>
      <c r="AX34" s="30"/>
      <c r="AY34" s="30" t="s">
        <v>1332</v>
      </c>
      <c r="AZ34" s="30"/>
      <c r="BA34" s="30"/>
      <c r="BJ34" s="2"/>
      <c r="BK34" s="2"/>
      <c r="BL34" s="2"/>
      <c r="BM34" s="2"/>
      <c r="BN34" s="2"/>
      <c r="BO34" s="2"/>
      <c r="BP34" s="2"/>
    </row>
    <row r="35" spans="1:68" s="14" customFormat="1" ht="115.5" hidden="1" customHeight="1" x14ac:dyDescent="0.25">
      <c r="A35" s="29" t="s">
        <v>2394</v>
      </c>
      <c r="B35" s="5" t="s">
        <v>7042</v>
      </c>
      <c r="C35" s="57">
        <v>42661</v>
      </c>
      <c r="D35" s="29" t="s">
        <v>1428</v>
      </c>
      <c r="E35" s="2" t="s">
        <v>1145</v>
      </c>
      <c r="F35" s="3" t="s">
        <v>148</v>
      </c>
      <c r="G35" s="3" t="s">
        <v>152</v>
      </c>
      <c r="H35" s="17" t="s">
        <v>152</v>
      </c>
      <c r="I35" s="404" t="s">
        <v>43</v>
      </c>
      <c r="J35" s="1">
        <v>1</v>
      </c>
      <c r="K35" s="193">
        <v>42737</v>
      </c>
      <c r="L35" s="193">
        <v>43100</v>
      </c>
      <c r="M35" s="79">
        <f t="shared" si="0"/>
        <v>52</v>
      </c>
      <c r="N35" s="105">
        <v>1</v>
      </c>
      <c r="O35" s="2" t="s">
        <v>27</v>
      </c>
      <c r="P35" s="2"/>
      <c r="Q35" s="2" t="s">
        <v>1389</v>
      </c>
      <c r="R35" s="654">
        <f t="shared" si="1"/>
        <v>303</v>
      </c>
      <c r="S35" s="2"/>
      <c r="T35" s="2"/>
      <c r="U35" s="2" t="s">
        <v>1346</v>
      </c>
      <c r="V35" s="2" t="s">
        <v>1389</v>
      </c>
      <c r="W35" s="5" t="s">
        <v>1357</v>
      </c>
      <c r="X35" s="5" t="s">
        <v>1357</v>
      </c>
      <c r="Y35" s="5" t="s">
        <v>1357</v>
      </c>
      <c r="Z35" s="5" t="s">
        <v>1357</v>
      </c>
      <c r="AA35" s="5" t="s">
        <v>1357</v>
      </c>
      <c r="AB35" s="5" t="s">
        <v>1357</v>
      </c>
      <c r="AC35" s="5" t="s">
        <v>1357</v>
      </c>
      <c r="AD35" s="5" t="s">
        <v>1357</v>
      </c>
      <c r="AE35" s="5" t="s">
        <v>2478</v>
      </c>
      <c r="AF35" s="5" t="s">
        <v>1357</v>
      </c>
      <c r="AG35" s="5" t="s">
        <v>2478</v>
      </c>
      <c r="AH35" s="195" t="s">
        <v>1357</v>
      </c>
      <c r="AI35" s="210" t="s">
        <v>1357</v>
      </c>
      <c r="AJ35" s="210" t="s">
        <v>1357</v>
      </c>
      <c r="AK35" s="210" t="s">
        <v>4071</v>
      </c>
      <c r="AL35" s="210" t="s">
        <v>1357</v>
      </c>
      <c r="AM35" s="210" t="s">
        <v>4071</v>
      </c>
      <c r="AN35" s="210" t="s">
        <v>1357</v>
      </c>
      <c r="AO35" s="210" t="s">
        <v>1599</v>
      </c>
      <c r="AP35" s="210" t="s">
        <v>1357</v>
      </c>
      <c r="AQ35" s="186" t="s">
        <v>882</v>
      </c>
      <c r="AR35" s="191">
        <v>43122</v>
      </c>
      <c r="AS35" s="482" t="s">
        <v>1032</v>
      </c>
      <c r="AT35" s="464"/>
      <c r="AU35" s="30"/>
      <c r="AV35" s="30"/>
      <c r="AW35" s="30"/>
      <c r="AX35" s="30"/>
      <c r="AY35" s="30" t="s">
        <v>1332</v>
      </c>
      <c r="AZ35" s="30"/>
      <c r="BA35" s="30"/>
      <c r="BJ35" s="2"/>
      <c r="BK35" s="2"/>
      <c r="BL35" s="2"/>
      <c r="BM35" s="2"/>
      <c r="BN35" s="2"/>
      <c r="BO35" s="2"/>
      <c r="BP35" s="2"/>
    </row>
    <row r="36" spans="1:68" s="14" customFormat="1" ht="115.5" hidden="1" customHeight="1" x14ac:dyDescent="0.25">
      <c r="A36" s="29" t="s">
        <v>2395</v>
      </c>
      <c r="B36" s="5" t="s">
        <v>7042</v>
      </c>
      <c r="C36" s="57">
        <v>42661</v>
      </c>
      <c r="D36" s="29" t="s">
        <v>1517</v>
      </c>
      <c r="E36" s="2" t="s">
        <v>1146</v>
      </c>
      <c r="F36" s="3" t="s">
        <v>188</v>
      </c>
      <c r="G36" s="3" t="s">
        <v>189</v>
      </c>
      <c r="H36" s="17" t="s">
        <v>51</v>
      </c>
      <c r="I36" s="404" t="s">
        <v>31</v>
      </c>
      <c r="J36" s="1">
        <v>1</v>
      </c>
      <c r="K36" s="193">
        <v>42737</v>
      </c>
      <c r="L36" s="193">
        <v>43100</v>
      </c>
      <c r="M36" s="79">
        <f t="shared" si="0"/>
        <v>52</v>
      </c>
      <c r="N36" s="105">
        <v>1</v>
      </c>
      <c r="O36" s="2" t="s">
        <v>27</v>
      </c>
      <c r="P36" s="2"/>
      <c r="Q36" s="2" t="s">
        <v>1387</v>
      </c>
      <c r="R36" s="654">
        <f t="shared" si="1"/>
        <v>344</v>
      </c>
      <c r="S36" s="2"/>
      <c r="T36" s="2"/>
      <c r="U36" s="2" t="s">
        <v>1346</v>
      </c>
      <c r="V36" s="2" t="s">
        <v>1387</v>
      </c>
      <c r="W36" s="5" t="s">
        <v>1357</v>
      </c>
      <c r="X36" s="5" t="s">
        <v>1357</v>
      </c>
      <c r="Y36" s="5" t="s">
        <v>1357</v>
      </c>
      <c r="Z36" s="5" t="s">
        <v>1357</v>
      </c>
      <c r="AA36" s="5" t="s">
        <v>1357</v>
      </c>
      <c r="AB36" s="5" t="s">
        <v>1357</v>
      </c>
      <c r="AC36" s="5" t="s">
        <v>1357</v>
      </c>
      <c r="AD36" s="5" t="s">
        <v>1357</v>
      </c>
      <c r="AE36" s="5" t="s">
        <v>2478</v>
      </c>
      <c r="AF36" s="5" t="s">
        <v>1357</v>
      </c>
      <c r="AG36" s="5" t="s">
        <v>2478</v>
      </c>
      <c r="AH36" s="195" t="s">
        <v>1357</v>
      </c>
      <c r="AI36" s="210" t="s">
        <v>1357</v>
      </c>
      <c r="AJ36" s="210" t="s">
        <v>1357</v>
      </c>
      <c r="AK36" s="210" t="s">
        <v>4071</v>
      </c>
      <c r="AL36" s="210" t="s">
        <v>1357</v>
      </c>
      <c r="AM36" s="210" t="s">
        <v>4071</v>
      </c>
      <c r="AN36" s="210" t="s">
        <v>1357</v>
      </c>
      <c r="AO36" s="210" t="s">
        <v>1599</v>
      </c>
      <c r="AP36" s="210" t="s">
        <v>1357</v>
      </c>
      <c r="AQ36" s="186" t="s">
        <v>882</v>
      </c>
      <c r="AR36" s="191">
        <v>43122</v>
      </c>
      <c r="AS36" s="482" t="s">
        <v>1032</v>
      </c>
      <c r="AT36" s="464"/>
      <c r="AU36" s="30"/>
      <c r="AV36" s="30"/>
      <c r="AW36" s="30"/>
      <c r="AX36" s="30"/>
      <c r="AY36" s="30" t="s">
        <v>1332</v>
      </c>
      <c r="AZ36" s="30"/>
      <c r="BA36" s="30"/>
      <c r="BJ36" s="2"/>
      <c r="BK36" s="2"/>
      <c r="BL36" s="2"/>
      <c r="BM36" s="2"/>
      <c r="BN36" s="2"/>
      <c r="BO36" s="2"/>
      <c r="BP36" s="2"/>
    </row>
    <row r="37" spans="1:68" s="14" customFormat="1" ht="115.5" hidden="1" customHeight="1" x14ac:dyDescent="0.25">
      <c r="A37" s="29" t="s">
        <v>2396</v>
      </c>
      <c r="B37" s="5" t="s">
        <v>7042</v>
      </c>
      <c r="C37" s="57">
        <v>42661</v>
      </c>
      <c r="D37" s="29" t="s">
        <v>1431</v>
      </c>
      <c r="E37" s="2" t="s">
        <v>1147</v>
      </c>
      <c r="F37" s="3" t="s">
        <v>1599</v>
      </c>
      <c r="G37" s="3" t="s">
        <v>1599</v>
      </c>
      <c r="H37" s="3" t="s">
        <v>1599</v>
      </c>
      <c r="I37" s="5" t="s">
        <v>1599</v>
      </c>
      <c r="J37" s="1">
        <v>0</v>
      </c>
      <c r="K37" s="193">
        <v>43122</v>
      </c>
      <c r="L37" s="193">
        <v>43122</v>
      </c>
      <c r="M37" s="79">
        <f t="shared" si="0"/>
        <v>0</v>
      </c>
      <c r="N37" s="105">
        <v>1</v>
      </c>
      <c r="O37" s="2" t="s">
        <v>27</v>
      </c>
      <c r="P37" s="2"/>
      <c r="Q37" s="2" t="s">
        <v>1709</v>
      </c>
      <c r="R37" s="654">
        <f t="shared" si="1"/>
        <v>375</v>
      </c>
      <c r="S37" s="2"/>
      <c r="T37" s="2"/>
      <c r="U37" s="2" t="s">
        <v>1346</v>
      </c>
      <c r="V37" s="2" t="s">
        <v>1390</v>
      </c>
      <c r="W37" s="5" t="s">
        <v>1357</v>
      </c>
      <c r="X37" s="5" t="s">
        <v>1357</v>
      </c>
      <c r="Y37" s="5" t="s">
        <v>1357</v>
      </c>
      <c r="Z37" s="5" t="s">
        <v>1357</v>
      </c>
      <c r="AA37" s="5" t="s">
        <v>1357</v>
      </c>
      <c r="AB37" s="5" t="s">
        <v>1357</v>
      </c>
      <c r="AC37" s="5" t="s">
        <v>1357</v>
      </c>
      <c r="AD37" s="5" t="s">
        <v>1357</v>
      </c>
      <c r="AE37" s="5" t="s">
        <v>2478</v>
      </c>
      <c r="AF37" s="5" t="s">
        <v>1357</v>
      </c>
      <c r="AG37" s="5" t="s">
        <v>2478</v>
      </c>
      <c r="AH37" s="195" t="s">
        <v>1357</v>
      </c>
      <c r="AI37" s="210" t="s">
        <v>1357</v>
      </c>
      <c r="AJ37" s="210" t="s">
        <v>1357</v>
      </c>
      <c r="AK37" s="210" t="s">
        <v>4071</v>
      </c>
      <c r="AL37" s="210" t="s">
        <v>1357</v>
      </c>
      <c r="AM37" s="210" t="s">
        <v>4071</v>
      </c>
      <c r="AN37" s="210" t="s">
        <v>1357</v>
      </c>
      <c r="AO37" s="210" t="s">
        <v>1599</v>
      </c>
      <c r="AP37" s="210" t="s">
        <v>1357</v>
      </c>
      <c r="AQ37" s="186" t="s">
        <v>882</v>
      </c>
      <c r="AR37" s="191">
        <v>43122</v>
      </c>
      <c r="AS37" s="482" t="s">
        <v>1032</v>
      </c>
      <c r="AT37" s="464"/>
      <c r="AU37" s="30"/>
      <c r="AV37" s="30"/>
      <c r="AW37" s="30"/>
      <c r="AX37" s="30"/>
      <c r="AY37" s="30" t="s">
        <v>1332</v>
      </c>
      <c r="AZ37" s="30"/>
      <c r="BA37" s="30"/>
      <c r="BJ37" s="2"/>
      <c r="BK37" s="2"/>
      <c r="BL37" s="2"/>
      <c r="BM37" s="2"/>
      <c r="BN37" s="2"/>
      <c r="BO37" s="2"/>
      <c r="BP37" s="2"/>
    </row>
    <row r="38" spans="1:68" s="14" customFormat="1" ht="115.5" hidden="1" customHeight="1" x14ac:dyDescent="0.25">
      <c r="A38" s="29" t="s">
        <v>2397</v>
      </c>
      <c r="B38" s="5" t="s">
        <v>7042</v>
      </c>
      <c r="C38" s="57">
        <v>42661</v>
      </c>
      <c r="D38" s="29" t="s">
        <v>1432</v>
      </c>
      <c r="E38" s="2" t="s">
        <v>1148</v>
      </c>
      <c r="F38" s="3" t="s">
        <v>148</v>
      </c>
      <c r="G38" s="3" t="s">
        <v>152</v>
      </c>
      <c r="H38" s="17" t="s">
        <v>152</v>
      </c>
      <c r="I38" s="404" t="s">
        <v>43</v>
      </c>
      <c r="J38" s="1">
        <v>1</v>
      </c>
      <c r="K38" s="193">
        <v>42737</v>
      </c>
      <c r="L38" s="193">
        <v>43100</v>
      </c>
      <c r="M38" s="79">
        <f t="shared" si="0"/>
        <v>52</v>
      </c>
      <c r="N38" s="105">
        <v>1</v>
      </c>
      <c r="O38" s="2" t="s">
        <v>27</v>
      </c>
      <c r="P38" s="2"/>
      <c r="Q38" s="2" t="s">
        <v>1389</v>
      </c>
      <c r="R38" s="654">
        <f t="shared" si="1"/>
        <v>303</v>
      </c>
      <c r="S38" s="2"/>
      <c r="T38" s="2"/>
      <c r="U38" s="2" t="s">
        <v>1346</v>
      </c>
      <c r="V38" s="2" t="s">
        <v>1389</v>
      </c>
      <c r="W38" s="5" t="s">
        <v>1357</v>
      </c>
      <c r="X38" s="5" t="s">
        <v>1357</v>
      </c>
      <c r="Y38" s="5" t="s">
        <v>1357</v>
      </c>
      <c r="Z38" s="5" t="s">
        <v>1357</v>
      </c>
      <c r="AA38" s="5" t="s">
        <v>1357</v>
      </c>
      <c r="AB38" s="5" t="s">
        <v>1357</v>
      </c>
      <c r="AC38" s="5" t="s">
        <v>1357</v>
      </c>
      <c r="AD38" s="5" t="s">
        <v>1357</v>
      </c>
      <c r="AE38" s="5" t="s">
        <v>2478</v>
      </c>
      <c r="AF38" s="5" t="s">
        <v>1357</v>
      </c>
      <c r="AG38" s="5" t="s">
        <v>2478</v>
      </c>
      <c r="AH38" s="195" t="s">
        <v>1357</v>
      </c>
      <c r="AI38" s="210" t="s">
        <v>1357</v>
      </c>
      <c r="AJ38" s="210" t="s">
        <v>1357</v>
      </c>
      <c r="AK38" s="210" t="s">
        <v>4071</v>
      </c>
      <c r="AL38" s="210" t="s">
        <v>1357</v>
      </c>
      <c r="AM38" s="210" t="s">
        <v>4071</v>
      </c>
      <c r="AN38" s="210" t="s">
        <v>1357</v>
      </c>
      <c r="AO38" s="210" t="s">
        <v>1599</v>
      </c>
      <c r="AP38" s="210" t="s">
        <v>1357</v>
      </c>
      <c r="AQ38" s="186" t="s">
        <v>882</v>
      </c>
      <c r="AR38" s="191">
        <v>43122</v>
      </c>
      <c r="AS38" s="482" t="s">
        <v>1032</v>
      </c>
      <c r="AT38" s="464"/>
      <c r="AU38" s="30"/>
      <c r="AV38" s="30"/>
      <c r="AW38" s="30"/>
      <c r="AX38" s="30"/>
      <c r="AY38" s="30" t="s">
        <v>1332</v>
      </c>
      <c r="AZ38" s="30"/>
      <c r="BA38" s="30"/>
      <c r="BJ38" s="2"/>
      <c r="BK38" s="2"/>
      <c r="BL38" s="2"/>
      <c r="BM38" s="2"/>
      <c r="BN38" s="2"/>
      <c r="BO38" s="2"/>
      <c r="BP38" s="2"/>
    </row>
    <row r="39" spans="1:68" s="14" customFormat="1" ht="115.5" hidden="1" customHeight="1" x14ac:dyDescent="0.25">
      <c r="A39" s="29" t="s">
        <v>2398</v>
      </c>
      <c r="B39" s="5" t="s">
        <v>7042</v>
      </c>
      <c r="C39" s="57">
        <v>42661</v>
      </c>
      <c r="D39" s="29" t="s">
        <v>1433</v>
      </c>
      <c r="E39" s="2" t="s">
        <v>1149</v>
      </c>
      <c r="F39" s="3" t="s">
        <v>148</v>
      </c>
      <c r="G39" s="3" t="s">
        <v>152</v>
      </c>
      <c r="H39" s="17" t="s">
        <v>152</v>
      </c>
      <c r="I39" s="404" t="s">
        <v>43</v>
      </c>
      <c r="J39" s="1">
        <v>1</v>
      </c>
      <c r="K39" s="193">
        <v>42737</v>
      </c>
      <c r="L39" s="193">
        <v>43100</v>
      </c>
      <c r="M39" s="79">
        <f t="shared" si="0"/>
        <v>52</v>
      </c>
      <c r="N39" s="105">
        <v>1</v>
      </c>
      <c r="O39" s="2" t="s">
        <v>27</v>
      </c>
      <c r="P39" s="2"/>
      <c r="Q39" s="2" t="s">
        <v>1391</v>
      </c>
      <c r="R39" s="654">
        <f t="shared" si="1"/>
        <v>273</v>
      </c>
      <c r="S39" s="2"/>
      <c r="T39" s="2"/>
      <c r="U39" s="2" t="s">
        <v>1346</v>
      </c>
      <c r="V39" s="2" t="s">
        <v>1391</v>
      </c>
      <c r="W39" s="5" t="s">
        <v>1357</v>
      </c>
      <c r="X39" s="5" t="s">
        <v>1357</v>
      </c>
      <c r="Y39" s="5" t="s">
        <v>1357</v>
      </c>
      <c r="Z39" s="5" t="s">
        <v>1357</v>
      </c>
      <c r="AA39" s="5" t="s">
        <v>1357</v>
      </c>
      <c r="AB39" s="5" t="s">
        <v>1357</v>
      </c>
      <c r="AC39" s="5" t="s">
        <v>1357</v>
      </c>
      <c r="AD39" s="5" t="s">
        <v>1357</v>
      </c>
      <c r="AE39" s="5" t="s">
        <v>2478</v>
      </c>
      <c r="AF39" s="5" t="s">
        <v>1357</v>
      </c>
      <c r="AG39" s="5" t="s">
        <v>2478</v>
      </c>
      <c r="AH39" s="195" t="s">
        <v>1357</v>
      </c>
      <c r="AI39" s="210" t="s">
        <v>1357</v>
      </c>
      <c r="AJ39" s="210" t="s">
        <v>1357</v>
      </c>
      <c r="AK39" s="210" t="s">
        <v>4071</v>
      </c>
      <c r="AL39" s="210" t="s">
        <v>1357</v>
      </c>
      <c r="AM39" s="210" t="s">
        <v>4071</v>
      </c>
      <c r="AN39" s="210" t="s">
        <v>1357</v>
      </c>
      <c r="AO39" s="210" t="s">
        <v>1599</v>
      </c>
      <c r="AP39" s="210" t="s">
        <v>1357</v>
      </c>
      <c r="AQ39" s="186" t="s">
        <v>882</v>
      </c>
      <c r="AR39" s="191">
        <v>43122</v>
      </c>
      <c r="AS39" s="482" t="s">
        <v>1032</v>
      </c>
      <c r="AT39" s="464"/>
      <c r="AU39" s="30"/>
      <c r="AV39" s="30"/>
      <c r="AW39" s="30"/>
      <c r="AX39" s="30"/>
      <c r="AY39" s="30" t="s">
        <v>1332</v>
      </c>
      <c r="AZ39" s="30"/>
      <c r="BA39" s="30"/>
      <c r="BJ39" s="2"/>
      <c r="BK39" s="2"/>
      <c r="BL39" s="2"/>
      <c r="BM39" s="2"/>
      <c r="BN39" s="2"/>
      <c r="BO39" s="2"/>
      <c r="BP39" s="2"/>
    </row>
    <row r="40" spans="1:68" s="14" customFormat="1" ht="115.5" hidden="1" customHeight="1" x14ac:dyDescent="0.25">
      <c r="A40" s="29" t="s">
        <v>2399</v>
      </c>
      <c r="B40" s="5" t="s">
        <v>7039</v>
      </c>
      <c r="C40" s="57">
        <v>42661</v>
      </c>
      <c r="D40" s="29" t="s">
        <v>1436</v>
      </c>
      <c r="E40" s="2" t="s">
        <v>1154</v>
      </c>
      <c r="F40" s="3" t="s">
        <v>132</v>
      </c>
      <c r="G40" s="3" t="s">
        <v>133</v>
      </c>
      <c r="H40" s="17" t="s">
        <v>134</v>
      </c>
      <c r="I40" s="404" t="s">
        <v>69</v>
      </c>
      <c r="J40" s="1">
        <v>1</v>
      </c>
      <c r="K40" s="193">
        <v>42767</v>
      </c>
      <c r="L40" s="193">
        <v>43069</v>
      </c>
      <c r="M40" s="79">
        <f t="shared" si="0"/>
        <v>44</v>
      </c>
      <c r="N40" s="105">
        <v>1</v>
      </c>
      <c r="O40" s="2" t="s">
        <v>185</v>
      </c>
      <c r="P40" s="2" t="s">
        <v>191</v>
      </c>
      <c r="Q40" s="2" t="s">
        <v>1383</v>
      </c>
      <c r="R40" s="654">
        <f t="shared" si="1"/>
        <v>170</v>
      </c>
      <c r="S40" s="2"/>
      <c r="T40" s="2"/>
      <c r="U40" s="2" t="s">
        <v>1346</v>
      </c>
      <c r="V40" s="2" t="s">
        <v>1383</v>
      </c>
      <c r="W40" s="5" t="s">
        <v>1357</v>
      </c>
      <c r="X40" s="5" t="s">
        <v>1357</v>
      </c>
      <c r="Y40" s="5" t="s">
        <v>1357</v>
      </c>
      <c r="Z40" s="5" t="s">
        <v>1357</v>
      </c>
      <c r="AA40" s="5" t="s">
        <v>1357</v>
      </c>
      <c r="AB40" s="5" t="s">
        <v>1357</v>
      </c>
      <c r="AC40" s="5" t="s">
        <v>1357</v>
      </c>
      <c r="AD40" s="5" t="s">
        <v>1357</v>
      </c>
      <c r="AE40" s="5" t="s">
        <v>2478</v>
      </c>
      <c r="AF40" s="5" t="s">
        <v>1357</v>
      </c>
      <c r="AG40" s="5" t="s">
        <v>2478</v>
      </c>
      <c r="AH40" s="195" t="s">
        <v>1357</v>
      </c>
      <c r="AI40" s="210" t="s">
        <v>1357</v>
      </c>
      <c r="AJ40" s="210" t="s">
        <v>1357</v>
      </c>
      <c r="AK40" s="210" t="s">
        <v>4071</v>
      </c>
      <c r="AL40" s="210" t="s">
        <v>1357</v>
      </c>
      <c r="AM40" s="210" t="s">
        <v>4071</v>
      </c>
      <c r="AN40" s="210" t="s">
        <v>1357</v>
      </c>
      <c r="AO40" s="210" t="s">
        <v>1599</v>
      </c>
      <c r="AP40" s="210" t="s">
        <v>1357</v>
      </c>
      <c r="AQ40" s="186" t="s">
        <v>882</v>
      </c>
      <c r="AR40" s="191">
        <v>43122</v>
      </c>
      <c r="AS40" s="482" t="s">
        <v>1032</v>
      </c>
      <c r="AT40" s="464"/>
      <c r="AU40" s="30"/>
      <c r="AV40" s="30"/>
      <c r="AW40" s="30"/>
      <c r="AX40" s="30"/>
      <c r="AY40" s="30" t="s">
        <v>1332</v>
      </c>
      <c r="AZ40" s="30"/>
      <c r="BA40" s="30"/>
      <c r="BJ40" s="2"/>
      <c r="BK40" s="2"/>
      <c r="BL40" s="2"/>
      <c r="BM40" s="2"/>
      <c r="BN40" s="2"/>
      <c r="BO40" s="2"/>
      <c r="BP40" s="2"/>
    </row>
    <row r="41" spans="1:68" s="14" customFormat="1" ht="115.5" hidden="1" customHeight="1" x14ac:dyDescent="0.25">
      <c r="A41" s="29" t="s">
        <v>2400</v>
      </c>
      <c r="B41" s="5" t="s">
        <v>7039</v>
      </c>
      <c r="C41" s="57">
        <v>42661</v>
      </c>
      <c r="D41" s="29" t="s">
        <v>1437</v>
      </c>
      <c r="E41" s="2" t="s">
        <v>1155</v>
      </c>
      <c r="F41" s="3" t="s">
        <v>192</v>
      </c>
      <c r="G41" s="3" t="s">
        <v>193</v>
      </c>
      <c r="H41" s="17" t="s">
        <v>194</v>
      </c>
      <c r="I41" s="404" t="s">
        <v>195</v>
      </c>
      <c r="J41" s="1">
        <v>1</v>
      </c>
      <c r="K41" s="193">
        <v>43009</v>
      </c>
      <c r="L41" s="193">
        <v>43281</v>
      </c>
      <c r="M41" s="79">
        <f t="shared" si="0"/>
        <v>39</v>
      </c>
      <c r="N41" s="105">
        <v>1</v>
      </c>
      <c r="O41" s="2" t="s">
        <v>27</v>
      </c>
      <c r="P41" s="2"/>
      <c r="Q41" s="2" t="s">
        <v>1710</v>
      </c>
      <c r="R41" s="654">
        <f t="shared" si="1"/>
        <v>357</v>
      </c>
      <c r="S41" s="2"/>
      <c r="T41" s="2"/>
      <c r="U41" s="2" t="s">
        <v>1346</v>
      </c>
      <c r="V41" s="2" t="s">
        <v>1384</v>
      </c>
      <c r="W41" s="2" t="s">
        <v>1385</v>
      </c>
      <c r="X41" s="5" t="s">
        <v>1360</v>
      </c>
      <c r="Y41" s="5" t="s">
        <v>1360</v>
      </c>
      <c r="Z41" s="5" t="s">
        <v>1360</v>
      </c>
      <c r="AA41" s="5" t="s">
        <v>1360</v>
      </c>
      <c r="AB41" s="5" t="s">
        <v>1360</v>
      </c>
      <c r="AC41" s="5" t="s">
        <v>1360</v>
      </c>
      <c r="AD41" s="5" t="s">
        <v>1360</v>
      </c>
      <c r="AE41" s="5" t="s">
        <v>2474</v>
      </c>
      <c r="AF41" s="5" t="s">
        <v>1360</v>
      </c>
      <c r="AG41" s="5" t="s">
        <v>2474</v>
      </c>
      <c r="AH41" s="195" t="s">
        <v>1360</v>
      </c>
      <c r="AI41" s="195" t="s">
        <v>1360</v>
      </c>
      <c r="AJ41" s="195" t="s">
        <v>1360</v>
      </c>
      <c r="AK41" s="195" t="s">
        <v>4071</v>
      </c>
      <c r="AL41" s="195" t="s">
        <v>1360</v>
      </c>
      <c r="AM41" s="195" t="s">
        <v>4071</v>
      </c>
      <c r="AN41" s="195" t="s">
        <v>1360</v>
      </c>
      <c r="AO41" s="195" t="s">
        <v>1599</v>
      </c>
      <c r="AP41" s="195" t="s">
        <v>1360</v>
      </c>
      <c r="AQ41" s="186" t="s">
        <v>882</v>
      </c>
      <c r="AR41" s="191">
        <v>43307</v>
      </c>
      <c r="AS41" s="482" t="s">
        <v>1032</v>
      </c>
      <c r="AT41" s="464"/>
      <c r="AU41" s="30"/>
      <c r="AV41" s="30"/>
      <c r="AW41" s="30"/>
      <c r="AX41" s="30"/>
      <c r="AY41" s="30" t="s">
        <v>1332</v>
      </c>
      <c r="AZ41" s="30"/>
      <c r="BA41" s="30"/>
      <c r="BJ41" s="2"/>
      <c r="BK41" s="2"/>
      <c r="BL41" s="2"/>
      <c r="BM41" s="2"/>
      <c r="BN41" s="2"/>
      <c r="BO41" s="2"/>
      <c r="BP41" s="2"/>
    </row>
    <row r="42" spans="1:68" s="14" customFormat="1" ht="115.5" hidden="1" customHeight="1" x14ac:dyDescent="0.25">
      <c r="A42" s="29" t="s">
        <v>2401</v>
      </c>
      <c r="B42" s="7" t="s">
        <v>7045</v>
      </c>
      <c r="C42" s="57">
        <v>42661</v>
      </c>
      <c r="D42" s="29" t="s">
        <v>1422</v>
      </c>
      <c r="E42" s="2" t="s">
        <v>1195</v>
      </c>
      <c r="F42" s="3" t="s">
        <v>196</v>
      </c>
      <c r="G42" s="3" t="s">
        <v>197</v>
      </c>
      <c r="H42" s="17" t="s">
        <v>198</v>
      </c>
      <c r="I42" s="404" t="s">
        <v>37</v>
      </c>
      <c r="J42" s="1">
        <v>1</v>
      </c>
      <c r="K42" s="193">
        <v>42977</v>
      </c>
      <c r="L42" s="193">
        <v>43100</v>
      </c>
      <c r="M42" s="79">
        <f t="shared" si="0"/>
        <v>18</v>
      </c>
      <c r="N42" s="105">
        <v>1</v>
      </c>
      <c r="O42" s="2" t="s">
        <v>56</v>
      </c>
      <c r="P42" s="2"/>
      <c r="Q42" s="4" t="s">
        <v>1373</v>
      </c>
      <c r="R42" s="654">
        <f t="shared" si="1"/>
        <v>384</v>
      </c>
      <c r="S42" s="2"/>
      <c r="T42" s="2"/>
      <c r="U42" s="2" t="s">
        <v>1346</v>
      </c>
      <c r="V42" s="4" t="s">
        <v>1373</v>
      </c>
      <c r="W42" s="5" t="s">
        <v>1357</v>
      </c>
      <c r="X42" s="5" t="s">
        <v>1357</v>
      </c>
      <c r="Y42" s="5" t="s">
        <v>1357</v>
      </c>
      <c r="Z42" s="5" t="s">
        <v>1357</v>
      </c>
      <c r="AA42" s="5" t="s">
        <v>1357</v>
      </c>
      <c r="AB42" s="5" t="s">
        <v>1357</v>
      </c>
      <c r="AC42" s="5" t="s">
        <v>1357</v>
      </c>
      <c r="AD42" s="5" t="s">
        <v>1357</v>
      </c>
      <c r="AE42" s="5" t="s">
        <v>2478</v>
      </c>
      <c r="AF42" s="5" t="s">
        <v>1357</v>
      </c>
      <c r="AG42" s="5" t="s">
        <v>2478</v>
      </c>
      <c r="AH42" s="195" t="s">
        <v>1357</v>
      </c>
      <c r="AI42" s="210" t="s">
        <v>1357</v>
      </c>
      <c r="AJ42" s="210" t="s">
        <v>1357</v>
      </c>
      <c r="AK42" s="210" t="s">
        <v>4071</v>
      </c>
      <c r="AL42" s="210" t="s">
        <v>1357</v>
      </c>
      <c r="AM42" s="210" t="s">
        <v>4071</v>
      </c>
      <c r="AN42" s="210" t="s">
        <v>1357</v>
      </c>
      <c r="AO42" s="210" t="s">
        <v>1599</v>
      </c>
      <c r="AP42" s="210" t="s">
        <v>1357</v>
      </c>
      <c r="AQ42" s="186" t="s">
        <v>882</v>
      </c>
      <c r="AR42" s="191">
        <v>43122</v>
      </c>
      <c r="AS42" s="482" t="s">
        <v>1032</v>
      </c>
      <c r="AT42" s="464"/>
      <c r="AU42" s="30"/>
      <c r="AV42" s="30"/>
      <c r="AW42" s="30"/>
      <c r="AX42" s="30"/>
      <c r="AY42" s="30" t="s">
        <v>1332</v>
      </c>
      <c r="AZ42" s="30"/>
      <c r="BA42" s="30"/>
      <c r="BJ42" s="2"/>
      <c r="BK42" s="2"/>
      <c r="BL42" s="2"/>
      <c r="BM42" s="2"/>
      <c r="BN42" s="2"/>
      <c r="BO42" s="2"/>
      <c r="BP42" s="2"/>
    </row>
    <row r="43" spans="1:68" s="14" customFormat="1" ht="115.5" hidden="1" customHeight="1" x14ac:dyDescent="0.25">
      <c r="A43" s="29" t="s">
        <v>2402</v>
      </c>
      <c r="B43" s="7" t="s">
        <v>7045</v>
      </c>
      <c r="C43" s="57">
        <v>42661</v>
      </c>
      <c r="D43" s="29" t="s">
        <v>1510</v>
      </c>
      <c r="E43" s="2" t="s">
        <v>1196</v>
      </c>
      <c r="F43" s="3" t="s">
        <v>196</v>
      </c>
      <c r="G43" s="3" t="s">
        <v>198</v>
      </c>
      <c r="H43" s="17" t="s">
        <v>198</v>
      </c>
      <c r="I43" s="404" t="s">
        <v>37</v>
      </c>
      <c r="J43" s="1">
        <v>1</v>
      </c>
      <c r="K43" s="193">
        <v>42977</v>
      </c>
      <c r="L43" s="193">
        <v>43100</v>
      </c>
      <c r="M43" s="79">
        <f t="shared" si="0"/>
        <v>18</v>
      </c>
      <c r="N43" s="105">
        <v>1</v>
      </c>
      <c r="O43" s="2" t="s">
        <v>56</v>
      </c>
      <c r="P43" s="2"/>
      <c r="Q43" s="2" t="s">
        <v>1373</v>
      </c>
      <c r="R43" s="654">
        <f t="shared" si="1"/>
        <v>384</v>
      </c>
      <c r="S43" s="2"/>
      <c r="T43" s="2"/>
      <c r="U43" s="2" t="s">
        <v>1346</v>
      </c>
      <c r="V43" s="2" t="s">
        <v>1373</v>
      </c>
      <c r="W43" s="5" t="s">
        <v>1357</v>
      </c>
      <c r="X43" s="5" t="s">
        <v>1357</v>
      </c>
      <c r="Y43" s="5" t="s">
        <v>1357</v>
      </c>
      <c r="Z43" s="5" t="s">
        <v>1357</v>
      </c>
      <c r="AA43" s="5" t="s">
        <v>1357</v>
      </c>
      <c r="AB43" s="5" t="s">
        <v>1357</v>
      </c>
      <c r="AC43" s="5" t="s">
        <v>1357</v>
      </c>
      <c r="AD43" s="5" t="s">
        <v>1357</v>
      </c>
      <c r="AE43" s="5" t="s">
        <v>2478</v>
      </c>
      <c r="AF43" s="5" t="s">
        <v>1357</v>
      </c>
      <c r="AG43" s="5" t="s">
        <v>2478</v>
      </c>
      <c r="AH43" s="195" t="s">
        <v>1357</v>
      </c>
      <c r="AI43" s="210" t="s">
        <v>1357</v>
      </c>
      <c r="AJ43" s="210" t="s">
        <v>1357</v>
      </c>
      <c r="AK43" s="210" t="s">
        <v>4071</v>
      </c>
      <c r="AL43" s="210" t="s">
        <v>1357</v>
      </c>
      <c r="AM43" s="210" t="s">
        <v>4071</v>
      </c>
      <c r="AN43" s="210" t="s">
        <v>1357</v>
      </c>
      <c r="AO43" s="210" t="s">
        <v>1599</v>
      </c>
      <c r="AP43" s="210" t="s">
        <v>1357</v>
      </c>
      <c r="AQ43" s="186" t="s">
        <v>882</v>
      </c>
      <c r="AR43" s="191">
        <v>43122</v>
      </c>
      <c r="AS43" s="482" t="s">
        <v>1032</v>
      </c>
      <c r="AT43" s="464"/>
      <c r="AU43" s="30"/>
      <c r="AV43" s="30"/>
      <c r="AW43" s="30"/>
      <c r="AX43" s="30"/>
      <c r="AY43" s="30" t="s">
        <v>1332</v>
      </c>
      <c r="AZ43" s="30"/>
      <c r="BA43" s="30"/>
      <c r="BJ43" s="2"/>
      <c r="BK43" s="2"/>
      <c r="BL43" s="2"/>
      <c r="BM43" s="2"/>
      <c r="BN43" s="2"/>
      <c r="BO43" s="2"/>
      <c r="BP43" s="2"/>
    </row>
    <row r="44" spans="1:68" s="14" customFormat="1" ht="115.5" hidden="1" customHeight="1" x14ac:dyDescent="0.25">
      <c r="A44" s="29" t="s">
        <v>2403</v>
      </c>
      <c r="B44" s="7" t="s">
        <v>7045</v>
      </c>
      <c r="C44" s="57">
        <v>42661</v>
      </c>
      <c r="D44" s="29" t="s">
        <v>1423</v>
      </c>
      <c r="E44" s="2" t="s">
        <v>1197</v>
      </c>
      <c r="F44" s="3" t="s">
        <v>199</v>
      </c>
      <c r="G44" s="3" t="s">
        <v>200</v>
      </c>
      <c r="H44" s="17" t="s">
        <v>201</v>
      </c>
      <c r="I44" s="404" t="s">
        <v>202</v>
      </c>
      <c r="J44" s="1">
        <v>1</v>
      </c>
      <c r="K44" s="193">
        <v>40693</v>
      </c>
      <c r="L44" s="193">
        <v>42369</v>
      </c>
      <c r="M44" s="79">
        <f t="shared" si="0"/>
        <v>32</v>
      </c>
      <c r="N44" s="107">
        <v>1</v>
      </c>
      <c r="O44" s="2" t="s">
        <v>56</v>
      </c>
      <c r="P44" s="2"/>
      <c r="Q44" s="2" t="s">
        <v>1711</v>
      </c>
      <c r="R44" s="654">
        <f t="shared" si="1"/>
        <v>384</v>
      </c>
      <c r="S44" s="2"/>
      <c r="T44" s="2"/>
      <c r="U44" s="2" t="s">
        <v>1346</v>
      </c>
      <c r="V44" s="2" t="s">
        <v>1374</v>
      </c>
      <c r="W44" s="5" t="s">
        <v>1357</v>
      </c>
      <c r="X44" s="5" t="s">
        <v>1357</v>
      </c>
      <c r="Y44" s="5" t="s">
        <v>1357</v>
      </c>
      <c r="Z44" s="5" t="s">
        <v>1357</v>
      </c>
      <c r="AA44" s="5" t="s">
        <v>1357</v>
      </c>
      <c r="AB44" s="5" t="s">
        <v>1357</v>
      </c>
      <c r="AC44" s="5" t="s">
        <v>1357</v>
      </c>
      <c r="AD44" s="5" t="s">
        <v>1357</v>
      </c>
      <c r="AE44" s="5" t="s">
        <v>2478</v>
      </c>
      <c r="AF44" s="5" t="s">
        <v>1357</v>
      </c>
      <c r="AG44" s="5" t="s">
        <v>2478</v>
      </c>
      <c r="AH44" s="195" t="s">
        <v>1357</v>
      </c>
      <c r="AI44" s="210" t="s">
        <v>1357</v>
      </c>
      <c r="AJ44" s="210" t="s">
        <v>1357</v>
      </c>
      <c r="AK44" s="210" t="s">
        <v>4071</v>
      </c>
      <c r="AL44" s="210" t="s">
        <v>1357</v>
      </c>
      <c r="AM44" s="210" t="s">
        <v>4071</v>
      </c>
      <c r="AN44" s="210" t="s">
        <v>1357</v>
      </c>
      <c r="AO44" s="210" t="s">
        <v>1599</v>
      </c>
      <c r="AP44" s="210" t="s">
        <v>1357</v>
      </c>
      <c r="AQ44" s="186" t="s">
        <v>882</v>
      </c>
      <c r="AR44" s="191">
        <v>43122</v>
      </c>
      <c r="AS44" s="482" t="s">
        <v>1032</v>
      </c>
      <c r="AT44" s="464"/>
      <c r="AU44" s="30"/>
      <c r="AV44" s="30"/>
      <c r="AW44" s="30"/>
      <c r="AX44" s="30"/>
      <c r="AY44" s="30" t="s">
        <v>1332</v>
      </c>
      <c r="AZ44" s="30"/>
      <c r="BA44" s="30"/>
      <c r="BJ44" s="2"/>
      <c r="BK44" s="2"/>
      <c r="BL44" s="2"/>
      <c r="BM44" s="2"/>
      <c r="BN44" s="2"/>
      <c r="BO44" s="2"/>
      <c r="BP44" s="2"/>
    </row>
    <row r="45" spans="1:68" s="14" customFormat="1" ht="115.5" hidden="1" customHeight="1" x14ac:dyDescent="0.25">
      <c r="A45" s="29" t="s">
        <v>2404</v>
      </c>
      <c r="B45" s="7" t="s">
        <v>7036</v>
      </c>
      <c r="C45" s="57">
        <v>42661</v>
      </c>
      <c r="D45" s="29" t="s">
        <v>1422</v>
      </c>
      <c r="E45" s="3" t="s">
        <v>1200</v>
      </c>
      <c r="F45" s="3" t="s">
        <v>203</v>
      </c>
      <c r="G45" s="3" t="s">
        <v>204</v>
      </c>
      <c r="H45" s="17" t="s">
        <v>205</v>
      </c>
      <c r="I45" s="404" t="s">
        <v>206</v>
      </c>
      <c r="J45" s="1">
        <v>1</v>
      </c>
      <c r="K45" s="193">
        <v>41640</v>
      </c>
      <c r="L45" s="193">
        <v>41820</v>
      </c>
      <c r="M45" s="79">
        <f t="shared" si="0"/>
        <v>26</v>
      </c>
      <c r="N45" s="105">
        <v>1</v>
      </c>
      <c r="O45" s="2" t="s">
        <v>56</v>
      </c>
      <c r="P45" s="2"/>
      <c r="Q45" s="2" t="s">
        <v>7058</v>
      </c>
      <c r="R45" s="654">
        <f t="shared" si="1"/>
        <v>242</v>
      </c>
      <c r="S45" s="2"/>
      <c r="T45" s="2"/>
      <c r="U45" s="3" t="s">
        <v>7059</v>
      </c>
      <c r="V45" s="2" t="s">
        <v>1357</v>
      </c>
      <c r="W45" s="2" t="s">
        <v>1357</v>
      </c>
      <c r="X45" s="5" t="s">
        <v>1357</v>
      </c>
      <c r="Y45" s="5" t="s">
        <v>1357</v>
      </c>
      <c r="Z45" s="5" t="s">
        <v>1357</v>
      </c>
      <c r="AA45" s="5" t="s">
        <v>1357</v>
      </c>
      <c r="AB45" s="5" t="s">
        <v>1357</v>
      </c>
      <c r="AC45" s="5" t="s">
        <v>1357</v>
      </c>
      <c r="AD45" s="5" t="s">
        <v>1357</v>
      </c>
      <c r="AE45" s="5" t="s">
        <v>2478</v>
      </c>
      <c r="AF45" s="5" t="s">
        <v>1357</v>
      </c>
      <c r="AG45" s="5" t="s">
        <v>2478</v>
      </c>
      <c r="AH45" s="195" t="s">
        <v>1357</v>
      </c>
      <c r="AI45" s="210" t="s">
        <v>1357</v>
      </c>
      <c r="AJ45" s="210" t="s">
        <v>1357</v>
      </c>
      <c r="AK45" s="210" t="s">
        <v>4071</v>
      </c>
      <c r="AL45" s="210" t="s">
        <v>1357</v>
      </c>
      <c r="AM45" s="210" t="s">
        <v>4071</v>
      </c>
      <c r="AN45" s="210" t="s">
        <v>1357</v>
      </c>
      <c r="AO45" s="210" t="s">
        <v>1599</v>
      </c>
      <c r="AP45" s="210" t="s">
        <v>1357</v>
      </c>
      <c r="AQ45" s="186" t="s">
        <v>882</v>
      </c>
      <c r="AR45" s="191">
        <v>43122</v>
      </c>
      <c r="AS45" s="482" t="s">
        <v>1032</v>
      </c>
      <c r="AT45" s="464"/>
      <c r="AU45" s="30"/>
      <c r="AV45" s="30"/>
      <c r="AW45" s="30"/>
      <c r="AX45" s="30"/>
      <c r="AY45" s="30" t="s">
        <v>1332</v>
      </c>
      <c r="AZ45" s="30"/>
      <c r="BA45" s="30"/>
      <c r="BJ45" s="2"/>
      <c r="BK45" s="2"/>
      <c r="BL45" s="2"/>
      <c r="BM45" s="2"/>
      <c r="BN45" s="2"/>
      <c r="BO45" s="2"/>
      <c r="BP45" s="2"/>
    </row>
    <row r="46" spans="1:68" s="14" customFormat="1" ht="115.5" hidden="1" customHeight="1" x14ac:dyDescent="0.25">
      <c r="A46" s="29" t="s">
        <v>2405</v>
      </c>
      <c r="B46" s="7" t="s">
        <v>7036</v>
      </c>
      <c r="C46" s="57">
        <v>42661</v>
      </c>
      <c r="D46" s="29" t="s">
        <v>1510</v>
      </c>
      <c r="E46" s="2" t="s">
        <v>1201</v>
      </c>
      <c r="F46" s="3" t="s">
        <v>207</v>
      </c>
      <c r="G46" s="3" t="s">
        <v>208</v>
      </c>
      <c r="H46" s="17" t="s">
        <v>209</v>
      </c>
      <c r="I46" s="404" t="s">
        <v>210</v>
      </c>
      <c r="J46" s="1">
        <v>10</v>
      </c>
      <c r="K46" s="193">
        <v>42736</v>
      </c>
      <c r="L46" s="193">
        <v>43281</v>
      </c>
      <c r="M46" s="79">
        <f t="shared" si="0"/>
        <v>26</v>
      </c>
      <c r="N46" s="105">
        <v>10</v>
      </c>
      <c r="O46" s="2" t="s">
        <v>56</v>
      </c>
      <c r="P46" s="2"/>
      <c r="Q46" s="2" t="s">
        <v>1712</v>
      </c>
      <c r="R46" s="654">
        <f t="shared" si="1"/>
        <v>338</v>
      </c>
      <c r="S46" s="2"/>
      <c r="T46" s="2"/>
      <c r="U46" s="2" t="s">
        <v>1346</v>
      </c>
      <c r="V46" s="5" t="s">
        <v>1364</v>
      </c>
      <c r="W46" s="2" t="s">
        <v>1371</v>
      </c>
      <c r="X46" s="5" t="s">
        <v>1360</v>
      </c>
      <c r="Y46" s="5" t="s">
        <v>1360</v>
      </c>
      <c r="Z46" s="5" t="s">
        <v>1360</v>
      </c>
      <c r="AA46" s="5" t="s">
        <v>1360</v>
      </c>
      <c r="AB46" s="5" t="s">
        <v>1360</v>
      </c>
      <c r="AC46" s="5" t="s">
        <v>1360</v>
      </c>
      <c r="AD46" s="5" t="s">
        <v>1360</v>
      </c>
      <c r="AE46" s="5" t="s">
        <v>2474</v>
      </c>
      <c r="AF46" s="5" t="s">
        <v>1360</v>
      </c>
      <c r="AG46" s="5" t="s">
        <v>2474</v>
      </c>
      <c r="AH46" s="195" t="s">
        <v>1360</v>
      </c>
      <c r="AI46" s="195" t="s">
        <v>1360</v>
      </c>
      <c r="AJ46" s="195" t="s">
        <v>1360</v>
      </c>
      <c r="AK46" s="195" t="s">
        <v>4071</v>
      </c>
      <c r="AL46" s="195" t="s">
        <v>1360</v>
      </c>
      <c r="AM46" s="195" t="s">
        <v>4071</v>
      </c>
      <c r="AN46" s="195" t="s">
        <v>1360</v>
      </c>
      <c r="AO46" s="195" t="s">
        <v>1599</v>
      </c>
      <c r="AP46" s="195" t="s">
        <v>1360</v>
      </c>
      <c r="AQ46" s="186" t="s">
        <v>882</v>
      </c>
      <c r="AR46" s="238">
        <v>43307</v>
      </c>
      <c r="AS46" s="482" t="s">
        <v>1032</v>
      </c>
      <c r="AT46" s="464"/>
      <c r="AU46" s="30"/>
      <c r="AV46" s="30"/>
      <c r="AW46" s="30"/>
      <c r="AX46" s="30"/>
      <c r="AY46" s="30" t="s">
        <v>1332</v>
      </c>
      <c r="AZ46" s="30"/>
      <c r="BA46" s="30"/>
      <c r="BJ46" s="2"/>
      <c r="BK46" s="2"/>
      <c r="BL46" s="2"/>
      <c r="BM46" s="2"/>
      <c r="BN46" s="2"/>
      <c r="BO46" s="2"/>
      <c r="BP46" s="2"/>
    </row>
    <row r="47" spans="1:68" s="14" customFormat="1" ht="115.5" hidden="1" customHeight="1" x14ac:dyDescent="0.25">
      <c r="A47" s="29" t="s">
        <v>2406</v>
      </c>
      <c r="B47" s="7" t="s">
        <v>7036</v>
      </c>
      <c r="C47" s="57">
        <v>42661</v>
      </c>
      <c r="D47" s="29" t="s">
        <v>1423</v>
      </c>
      <c r="E47" s="2" t="s">
        <v>1202</v>
      </c>
      <c r="F47" s="3" t="s">
        <v>211</v>
      </c>
      <c r="G47" s="3" t="s">
        <v>212</v>
      </c>
      <c r="H47" s="17" t="s">
        <v>212</v>
      </c>
      <c r="I47" s="404" t="s">
        <v>213</v>
      </c>
      <c r="J47" s="1">
        <v>1</v>
      </c>
      <c r="K47" s="193">
        <v>41640</v>
      </c>
      <c r="L47" s="193">
        <v>42003</v>
      </c>
      <c r="M47" s="79">
        <f t="shared" si="0"/>
        <v>52</v>
      </c>
      <c r="N47" s="105">
        <v>1</v>
      </c>
      <c r="O47" s="2" t="s">
        <v>56</v>
      </c>
      <c r="P47" s="2"/>
      <c r="Q47" s="2" t="s">
        <v>1713</v>
      </c>
      <c r="R47" s="654">
        <f t="shared" si="1"/>
        <v>384</v>
      </c>
      <c r="S47" s="2"/>
      <c r="T47" s="2"/>
      <c r="U47" s="2" t="s">
        <v>1346</v>
      </c>
      <c r="V47" s="2" t="s">
        <v>1365</v>
      </c>
      <c r="W47" s="2" t="s">
        <v>1357</v>
      </c>
      <c r="X47" s="5" t="s">
        <v>1357</v>
      </c>
      <c r="Y47" s="5" t="s">
        <v>1357</v>
      </c>
      <c r="Z47" s="5" t="s">
        <v>1357</v>
      </c>
      <c r="AA47" s="5" t="s">
        <v>1357</v>
      </c>
      <c r="AB47" s="5" t="s">
        <v>1357</v>
      </c>
      <c r="AC47" s="5" t="s">
        <v>1357</v>
      </c>
      <c r="AD47" s="5" t="s">
        <v>1357</v>
      </c>
      <c r="AE47" s="5" t="s">
        <v>2478</v>
      </c>
      <c r="AF47" s="5" t="s">
        <v>1357</v>
      </c>
      <c r="AG47" s="5" t="s">
        <v>2478</v>
      </c>
      <c r="AH47" s="195" t="s">
        <v>1357</v>
      </c>
      <c r="AI47" s="210" t="s">
        <v>1357</v>
      </c>
      <c r="AJ47" s="210" t="s">
        <v>1357</v>
      </c>
      <c r="AK47" s="210" t="s">
        <v>4071</v>
      </c>
      <c r="AL47" s="210" t="s">
        <v>1357</v>
      </c>
      <c r="AM47" s="210" t="s">
        <v>4071</v>
      </c>
      <c r="AN47" s="210" t="s">
        <v>1357</v>
      </c>
      <c r="AO47" s="210" t="s">
        <v>1599</v>
      </c>
      <c r="AP47" s="210" t="s">
        <v>1357</v>
      </c>
      <c r="AQ47" s="186" t="s">
        <v>882</v>
      </c>
      <c r="AR47" s="191">
        <v>43122</v>
      </c>
      <c r="AS47" s="482" t="s">
        <v>1032</v>
      </c>
      <c r="AT47" s="464"/>
      <c r="AU47" s="30"/>
      <c r="AV47" s="30"/>
      <c r="AW47" s="30"/>
      <c r="AX47" s="30"/>
      <c r="AY47" s="30" t="s">
        <v>1332</v>
      </c>
      <c r="AZ47" s="30"/>
      <c r="BA47" s="30"/>
      <c r="BJ47" s="2"/>
      <c r="BK47" s="2"/>
      <c r="BL47" s="2"/>
      <c r="BM47" s="2"/>
      <c r="BN47" s="2"/>
      <c r="BO47" s="2"/>
      <c r="BP47" s="2"/>
    </row>
    <row r="48" spans="1:68" s="14" customFormat="1" ht="115.5" hidden="1" customHeight="1" x14ac:dyDescent="0.25">
      <c r="A48" s="29" t="s">
        <v>2407</v>
      </c>
      <c r="B48" s="7" t="s">
        <v>7036</v>
      </c>
      <c r="C48" s="57">
        <v>42661</v>
      </c>
      <c r="D48" s="29" t="s">
        <v>1439</v>
      </c>
      <c r="E48" s="2" t="s">
        <v>1203</v>
      </c>
      <c r="F48" s="3" t="s">
        <v>214</v>
      </c>
      <c r="G48" s="3" t="s">
        <v>215</v>
      </c>
      <c r="H48" s="17" t="s">
        <v>216</v>
      </c>
      <c r="I48" s="404" t="s">
        <v>217</v>
      </c>
      <c r="J48" s="1">
        <v>10</v>
      </c>
      <c r="K48" s="193">
        <v>41640</v>
      </c>
      <c r="L48" s="193">
        <v>42003</v>
      </c>
      <c r="M48" s="79">
        <f t="shared" si="0"/>
        <v>52</v>
      </c>
      <c r="N48" s="105">
        <v>10</v>
      </c>
      <c r="O48" s="2" t="s">
        <v>56</v>
      </c>
      <c r="P48" s="2"/>
      <c r="Q48" s="2" t="s">
        <v>7415</v>
      </c>
      <c r="R48" s="654">
        <f t="shared" si="1"/>
        <v>384</v>
      </c>
      <c r="S48" s="2"/>
      <c r="T48" s="2"/>
      <c r="U48" s="2" t="s">
        <v>1346</v>
      </c>
      <c r="V48" s="2" t="s">
        <v>1366</v>
      </c>
      <c r="W48" s="2" t="s">
        <v>1357</v>
      </c>
      <c r="X48" s="5" t="s">
        <v>1357</v>
      </c>
      <c r="Y48" s="5" t="s">
        <v>1357</v>
      </c>
      <c r="Z48" s="5" t="s">
        <v>1357</v>
      </c>
      <c r="AA48" s="5" t="s">
        <v>1357</v>
      </c>
      <c r="AB48" s="5" t="s">
        <v>1357</v>
      </c>
      <c r="AC48" s="5" t="s">
        <v>1357</v>
      </c>
      <c r="AD48" s="5" t="s">
        <v>1357</v>
      </c>
      <c r="AE48" s="5" t="s">
        <v>2478</v>
      </c>
      <c r="AF48" s="5" t="s">
        <v>1357</v>
      </c>
      <c r="AG48" s="5" t="s">
        <v>2478</v>
      </c>
      <c r="AH48" s="195" t="s">
        <v>1357</v>
      </c>
      <c r="AI48" s="210" t="s">
        <v>1357</v>
      </c>
      <c r="AJ48" s="210" t="s">
        <v>1357</v>
      </c>
      <c r="AK48" s="210" t="s">
        <v>4071</v>
      </c>
      <c r="AL48" s="210" t="s">
        <v>1357</v>
      </c>
      <c r="AM48" s="210" t="s">
        <v>4071</v>
      </c>
      <c r="AN48" s="210" t="s">
        <v>1357</v>
      </c>
      <c r="AO48" s="210" t="s">
        <v>1599</v>
      </c>
      <c r="AP48" s="210" t="s">
        <v>1357</v>
      </c>
      <c r="AQ48" s="186" t="s">
        <v>882</v>
      </c>
      <c r="AR48" s="191">
        <v>43122</v>
      </c>
      <c r="AS48" s="482" t="s">
        <v>1032</v>
      </c>
      <c r="AT48" s="464"/>
      <c r="AU48" s="30"/>
      <c r="AV48" s="30"/>
      <c r="AW48" s="30"/>
      <c r="AX48" s="30"/>
      <c r="AY48" s="30" t="s">
        <v>1332</v>
      </c>
      <c r="AZ48" s="30"/>
      <c r="BA48" s="30"/>
      <c r="BJ48" s="2"/>
      <c r="BK48" s="2"/>
      <c r="BL48" s="2"/>
      <c r="BM48" s="2"/>
      <c r="BN48" s="2"/>
      <c r="BO48" s="2"/>
      <c r="BP48" s="2"/>
    </row>
    <row r="49" spans="1:68" s="14" customFormat="1" ht="115.5" hidden="1" customHeight="1" x14ac:dyDescent="0.25">
      <c r="A49" s="29" t="s">
        <v>2408</v>
      </c>
      <c r="B49" s="7" t="s">
        <v>7036</v>
      </c>
      <c r="C49" s="57">
        <v>42661</v>
      </c>
      <c r="D49" s="29" t="s">
        <v>1429</v>
      </c>
      <c r="E49" s="2" t="s">
        <v>1204</v>
      </c>
      <c r="F49" s="3" t="s">
        <v>218</v>
      </c>
      <c r="G49" s="3" t="s">
        <v>219</v>
      </c>
      <c r="H49" s="17" t="s">
        <v>220</v>
      </c>
      <c r="I49" s="404" t="s">
        <v>221</v>
      </c>
      <c r="J49" s="1">
        <v>2</v>
      </c>
      <c r="K49" s="193">
        <v>41640</v>
      </c>
      <c r="L49" s="193">
        <v>41820</v>
      </c>
      <c r="M49" s="79">
        <f t="shared" si="0"/>
        <v>26</v>
      </c>
      <c r="N49" s="105">
        <v>2</v>
      </c>
      <c r="O49" s="2" t="s">
        <v>56</v>
      </c>
      <c r="P49" s="2"/>
      <c r="Q49" s="2" t="s">
        <v>1367</v>
      </c>
      <c r="R49" s="654">
        <f t="shared" si="1"/>
        <v>264</v>
      </c>
      <c r="S49" s="2"/>
      <c r="T49" s="2"/>
      <c r="U49" s="2" t="s">
        <v>1346</v>
      </c>
      <c r="V49" s="2" t="s">
        <v>1367</v>
      </c>
      <c r="W49" s="2" t="s">
        <v>1357</v>
      </c>
      <c r="X49" s="5" t="s">
        <v>1357</v>
      </c>
      <c r="Y49" s="5" t="s">
        <v>1357</v>
      </c>
      <c r="Z49" s="5" t="s">
        <v>1357</v>
      </c>
      <c r="AA49" s="5" t="s">
        <v>1357</v>
      </c>
      <c r="AB49" s="5" t="s">
        <v>1357</v>
      </c>
      <c r="AC49" s="5" t="s">
        <v>1357</v>
      </c>
      <c r="AD49" s="5" t="s">
        <v>1357</v>
      </c>
      <c r="AE49" s="5" t="s">
        <v>2478</v>
      </c>
      <c r="AF49" s="5" t="s">
        <v>1357</v>
      </c>
      <c r="AG49" s="5" t="s">
        <v>2478</v>
      </c>
      <c r="AH49" s="195" t="s">
        <v>1357</v>
      </c>
      <c r="AI49" s="210" t="s">
        <v>1357</v>
      </c>
      <c r="AJ49" s="210" t="s">
        <v>1357</v>
      </c>
      <c r="AK49" s="210" t="s">
        <v>4071</v>
      </c>
      <c r="AL49" s="210" t="s">
        <v>1357</v>
      </c>
      <c r="AM49" s="210" t="s">
        <v>4071</v>
      </c>
      <c r="AN49" s="210" t="s">
        <v>1357</v>
      </c>
      <c r="AO49" s="210" t="s">
        <v>1599</v>
      </c>
      <c r="AP49" s="210" t="s">
        <v>1357</v>
      </c>
      <c r="AQ49" s="186" t="s">
        <v>882</v>
      </c>
      <c r="AR49" s="191">
        <v>43122</v>
      </c>
      <c r="AS49" s="482" t="s">
        <v>1032</v>
      </c>
      <c r="AT49" s="464"/>
      <c r="AU49" s="30"/>
      <c r="AV49" s="30"/>
      <c r="AW49" s="30"/>
      <c r="AX49" s="30"/>
      <c r="AY49" s="30" t="s">
        <v>1332</v>
      </c>
      <c r="AZ49" s="30"/>
      <c r="BA49" s="30"/>
      <c r="BJ49" s="2"/>
      <c r="BK49" s="2"/>
      <c r="BL49" s="2"/>
      <c r="BM49" s="2"/>
      <c r="BN49" s="2"/>
      <c r="BO49" s="2"/>
      <c r="BP49" s="2"/>
    </row>
    <row r="50" spans="1:68" s="14" customFormat="1" ht="115.5" hidden="1" customHeight="1" x14ac:dyDescent="0.25">
      <c r="A50" s="29" t="s">
        <v>2409</v>
      </c>
      <c r="B50" s="7" t="s">
        <v>7036</v>
      </c>
      <c r="C50" s="57">
        <v>42661</v>
      </c>
      <c r="D50" s="29" t="s">
        <v>1427</v>
      </c>
      <c r="E50" s="2" t="s">
        <v>1205</v>
      </c>
      <c r="F50" s="3" t="s">
        <v>222</v>
      </c>
      <c r="G50" s="3" t="s">
        <v>223</v>
      </c>
      <c r="H50" s="17" t="s">
        <v>224</v>
      </c>
      <c r="I50" s="404" t="s">
        <v>225</v>
      </c>
      <c r="J50" s="1">
        <v>10</v>
      </c>
      <c r="K50" s="193">
        <v>41640</v>
      </c>
      <c r="L50" s="193">
        <v>42003</v>
      </c>
      <c r="M50" s="79">
        <f t="shared" si="0"/>
        <v>52</v>
      </c>
      <c r="N50" s="105">
        <v>10</v>
      </c>
      <c r="O50" s="2" t="s">
        <v>56</v>
      </c>
      <c r="P50" s="2"/>
      <c r="Q50" s="2" t="s">
        <v>1368</v>
      </c>
      <c r="R50" s="654">
        <f t="shared" si="1"/>
        <v>236</v>
      </c>
      <c r="S50" s="2"/>
      <c r="T50" s="2"/>
      <c r="U50" s="2" t="s">
        <v>1346</v>
      </c>
      <c r="V50" s="2" t="s">
        <v>1368</v>
      </c>
      <c r="W50" s="2" t="s">
        <v>1357</v>
      </c>
      <c r="X50" s="5" t="s">
        <v>1357</v>
      </c>
      <c r="Y50" s="5" t="s">
        <v>1357</v>
      </c>
      <c r="Z50" s="5" t="s">
        <v>1357</v>
      </c>
      <c r="AA50" s="5" t="s">
        <v>1357</v>
      </c>
      <c r="AB50" s="5" t="s">
        <v>1357</v>
      </c>
      <c r="AC50" s="5" t="s">
        <v>1357</v>
      </c>
      <c r="AD50" s="5" t="s">
        <v>1357</v>
      </c>
      <c r="AE50" s="5" t="s">
        <v>2478</v>
      </c>
      <c r="AF50" s="5" t="s">
        <v>1357</v>
      </c>
      <c r="AG50" s="5" t="s">
        <v>2478</v>
      </c>
      <c r="AH50" s="195" t="s">
        <v>1357</v>
      </c>
      <c r="AI50" s="210" t="s">
        <v>1357</v>
      </c>
      <c r="AJ50" s="210" t="s">
        <v>1357</v>
      </c>
      <c r="AK50" s="210" t="s">
        <v>4071</v>
      </c>
      <c r="AL50" s="210" t="s">
        <v>1357</v>
      </c>
      <c r="AM50" s="210" t="s">
        <v>4071</v>
      </c>
      <c r="AN50" s="210" t="s">
        <v>1357</v>
      </c>
      <c r="AO50" s="210" t="s">
        <v>1599</v>
      </c>
      <c r="AP50" s="210" t="s">
        <v>1357</v>
      </c>
      <c r="AQ50" s="186" t="s">
        <v>882</v>
      </c>
      <c r="AR50" s="191">
        <v>43122</v>
      </c>
      <c r="AS50" s="482" t="s">
        <v>1032</v>
      </c>
      <c r="AT50" s="464"/>
      <c r="AU50" s="30"/>
      <c r="AV50" s="30"/>
      <c r="AW50" s="30"/>
      <c r="AX50" s="30"/>
      <c r="AY50" s="30" t="s">
        <v>1332</v>
      </c>
      <c r="AZ50" s="30"/>
      <c r="BA50" s="30"/>
      <c r="BJ50" s="2"/>
      <c r="BK50" s="2"/>
      <c r="BL50" s="2"/>
      <c r="BM50" s="2"/>
      <c r="BN50" s="2"/>
      <c r="BO50" s="2"/>
      <c r="BP50" s="2"/>
    </row>
    <row r="51" spans="1:68" s="14" customFormat="1" ht="115.5" hidden="1" customHeight="1" x14ac:dyDescent="0.25">
      <c r="A51" s="29" t="s">
        <v>2410</v>
      </c>
      <c r="B51" s="7" t="s">
        <v>7036</v>
      </c>
      <c r="C51" s="57">
        <v>42661</v>
      </c>
      <c r="D51" s="29" t="s">
        <v>1516</v>
      </c>
      <c r="E51" s="2" t="s">
        <v>1206</v>
      </c>
      <c r="F51" s="3" t="s">
        <v>19</v>
      </c>
      <c r="G51" s="3" t="s">
        <v>54</v>
      </c>
      <c r="H51" s="17" t="s">
        <v>55</v>
      </c>
      <c r="I51" s="404" t="s">
        <v>22</v>
      </c>
      <c r="J51" s="1">
        <v>3</v>
      </c>
      <c r="K51" s="193">
        <v>42795</v>
      </c>
      <c r="L51" s="193">
        <v>43100</v>
      </c>
      <c r="M51" s="79">
        <f t="shared" si="0"/>
        <v>44</v>
      </c>
      <c r="N51" s="105">
        <v>3</v>
      </c>
      <c r="O51" s="2" t="s">
        <v>56</v>
      </c>
      <c r="P51" s="2"/>
      <c r="Q51" s="2" t="s">
        <v>1369</v>
      </c>
      <c r="R51" s="654">
        <f t="shared" si="1"/>
        <v>229</v>
      </c>
      <c r="S51" s="2"/>
      <c r="T51" s="2"/>
      <c r="U51" s="2" t="s">
        <v>1346</v>
      </c>
      <c r="V51" s="2" t="s">
        <v>1369</v>
      </c>
      <c r="W51" s="2" t="s">
        <v>1357</v>
      </c>
      <c r="X51" s="5" t="s">
        <v>1357</v>
      </c>
      <c r="Y51" s="5" t="s">
        <v>1357</v>
      </c>
      <c r="Z51" s="5" t="s">
        <v>1357</v>
      </c>
      <c r="AA51" s="5" t="s">
        <v>1357</v>
      </c>
      <c r="AB51" s="5" t="s">
        <v>1357</v>
      </c>
      <c r="AC51" s="5" t="s">
        <v>1357</v>
      </c>
      <c r="AD51" s="5" t="s">
        <v>1357</v>
      </c>
      <c r="AE51" s="5" t="s">
        <v>2478</v>
      </c>
      <c r="AF51" s="5" t="s">
        <v>1357</v>
      </c>
      <c r="AG51" s="5" t="s">
        <v>2478</v>
      </c>
      <c r="AH51" s="195" t="s">
        <v>1357</v>
      </c>
      <c r="AI51" s="210" t="s">
        <v>1357</v>
      </c>
      <c r="AJ51" s="210" t="s">
        <v>1357</v>
      </c>
      <c r="AK51" s="210" t="s">
        <v>4071</v>
      </c>
      <c r="AL51" s="210" t="s">
        <v>1357</v>
      </c>
      <c r="AM51" s="210" t="s">
        <v>4071</v>
      </c>
      <c r="AN51" s="210" t="s">
        <v>1357</v>
      </c>
      <c r="AO51" s="210" t="s">
        <v>1599</v>
      </c>
      <c r="AP51" s="210" t="s">
        <v>1357</v>
      </c>
      <c r="AQ51" s="186" t="s">
        <v>882</v>
      </c>
      <c r="AR51" s="191">
        <v>43122</v>
      </c>
      <c r="AS51" s="482" t="s">
        <v>1032</v>
      </c>
      <c r="AT51" s="464"/>
      <c r="AU51" s="30"/>
      <c r="AV51" s="30"/>
      <c r="AW51" s="30"/>
      <c r="AX51" s="30"/>
      <c r="AY51" s="30" t="s">
        <v>1332</v>
      </c>
      <c r="AZ51" s="30"/>
      <c r="BA51" s="30"/>
      <c r="BJ51" s="2"/>
      <c r="BK51" s="2"/>
      <c r="BL51" s="2"/>
      <c r="BM51" s="2"/>
      <c r="BN51" s="2"/>
      <c r="BO51" s="2"/>
      <c r="BP51" s="2"/>
    </row>
    <row r="52" spans="1:68" s="14" customFormat="1" ht="115.5" hidden="1" customHeight="1" x14ac:dyDescent="0.25">
      <c r="A52" s="29" t="s">
        <v>2411</v>
      </c>
      <c r="B52" s="7" t="s">
        <v>7036</v>
      </c>
      <c r="C52" s="57">
        <v>42661</v>
      </c>
      <c r="D52" s="29" t="s">
        <v>1428</v>
      </c>
      <c r="E52" s="2" t="s">
        <v>1207</v>
      </c>
      <c r="F52" s="3" t="s">
        <v>255</v>
      </c>
      <c r="G52" s="3" t="s">
        <v>256</v>
      </c>
      <c r="H52" s="17" t="s">
        <v>257</v>
      </c>
      <c r="I52" s="404" t="s">
        <v>258</v>
      </c>
      <c r="J52" s="1">
        <v>1</v>
      </c>
      <c r="K52" s="193">
        <v>41640</v>
      </c>
      <c r="L52" s="193">
        <v>41759</v>
      </c>
      <c r="M52" s="79">
        <f t="shared" si="0"/>
        <v>17</v>
      </c>
      <c r="N52" s="105">
        <v>1</v>
      </c>
      <c r="O52" s="2" t="s">
        <v>56</v>
      </c>
      <c r="P52" s="2"/>
      <c r="Q52" s="2" t="s">
        <v>1370</v>
      </c>
      <c r="R52" s="654">
        <f t="shared" si="1"/>
        <v>263</v>
      </c>
      <c r="S52" s="2"/>
      <c r="T52" s="2"/>
      <c r="U52" s="2" t="s">
        <v>1346</v>
      </c>
      <c r="V52" s="2" t="s">
        <v>1370</v>
      </c>
      <c r="W52" s="2" t="s">
        <v>1357</v>
      </c>
      <c r="X52" s="5" t="s">
        <v>1357</v>
      </c>
      <c r="Y52" s="5" t="s">
        <v>1357</v>
      </c>
      <c r="Z52" s="5" t="s">
        <v>1357</v>
      </c>
      <c r="AA52" s="5" t="s">
        <v>1357</v>
      </c>
      <c r="AB52" s="5" t="s">
        <v>1357</v>
      </c>
      <c r="AC52" s="5" t="s">
        <v>1357</v>
      </c>
      <c r="AD52" s="5" t="s">
        <v>1357</v>
      </c>
      <c r="AE52" s="5" t="s">
        <v>2478</v>
      </c>
      <c r="AF52" s="5" t="s">
        <v>1357</v>
      </c>
      <c r="AG52" s="5" t="s">
        <v>2478</v>
      </c>
      <c r="AH52" s="195" t="s">
        <v>1357</v>
      </c>
      <c r="AI52" s="210" t="s">
        <v>1357</v>
      </c>
      <c r="AJ52" s="210" t="s">
        <v>1357</v>
      </c>
      <c r="AK52" s="210" t="s">
        <v>4071</v>
      </c>
      <c r="AL52" s="210" t="s">
        <v>1357</v>
      </c>
      <c r="AM52" s="210" t="s">
        <v>4071</v>
      </c>
      <c r="AN52" s="210" t="s">
        <v>1357</v>
      </c>
      <c r="AO52" s="210" t="s">
        <v>1599</v>
      </c>
      <c r="AP52" s="210" t="s">
        <v>1357</v>
      </c>
      <c r="AQ52" s="186" t="s">
        <v>882</v>
      </c>
      <c r="AR52" s="191">
        <v>43122</v>
      </c>
      <c r="AS52" s="482" t="s">
        <v>1032</v>
      </c>
      <c r="AT52" s="464"/>
      <c r="AU52" s="30"/>
      <c r="AV52" s="30"/>
      <c r="AW52" s="30"/>
      <c r="AX52" s="30"/>
      <c r="AY52" s="30" t="s">
        <v>1332</v>
      </c>
      <c r="AZ52" s="30"/>
      <c r="BA52" s="30"/>
      <c r="BJ52" s="2"/>
      <c r="BK52" s="2"/>
      <c r="BL52" s="2"/>
      <c r="BM52" s="2"/>
      <c r="BN52" s="2"/>
      <c r="BO52" s="2"/>
      <c r="BP52" s="2"/>
    </row>
    <row r="53" spans="1:68" s="14" customFormat="1" ht="115.5" hidden="1" customHeight="1" x14ac:dyDescent="0.25">
      <c r="A53" s="29" t="s">
        <v>2412</v>
      </c>
      <c r="B53" s="7" t="s">
        <v>7037</v>
      </c>
      <c r="C53" s="57">
        <v>42661</v>
      </c>
      <c r="D53" s="29" t="s">
        <v>1510</v>
      </c>
      <c r="E53" s="2" t="s">
        <v>1198</v>
      </c>
      <c r="F53" s="3" t="s">
        <v>226</v>
      </c>
      <c r="G53" s="3" t="s">
        <v>227</v>
      </c>
      <c r="H53" s="17" t="s">
        <v>228</v>
      </c>
      <c r="I53" s="404" t="s">
        <v>229</v>
      </c>
      <c r="J53" s="1">
        <v>1</v>
      </c>
      <c r="K53" s="193">
        <v>42917</v>
      </c>
      <c r="L53" s="193">
        <v>43100</v>
      </c>
      <c r="M53" s="79">
        <f t="shared" si="0"/>
        <v>27</v>
      </c>
      <c r="N53" s="105">
        <v>1</v>
      </c>
      <c r="O53" s="2" t="s">
        <v>131</v>
      </c>
      <c r="P53" s="2"/>
      <c r="Q53" s="2" t="s">
        <v>1320</v>
      </c>
      <c r="R53" s="654">
        <f t="shared" si="1"/>
        <v>243</v>
      </c>
      <c r="S53" s="2"/>
      <c r="T53" s="2"/>
      <c r="U53" s="2" t="s">
        <v>1346</v>
      </c>
      <c r="V53" s="2" t="s">
        <v>1320</v>
      </c>
      <c r="W53" s="5" t="s">
        <v>1357</v>
      </c>
      <c r="X53" s="5" t="s">
        <v>1357</v>
      </c>
      <c r="Y53" s="5" t="s">
        <v>1357</v>
      </c>
      <c r="Z53" s="5" t="s">
        <v>1357</v>
      </c>
      <c r="AA53" s="5" t="s">
        <v>1357</v>
      </c>
      <c r="AB53" s="5" t="s">
        <v>1357</v>
      </c>
      <c r="AC53" s="5" t="s">
        <v>1357</v>
      </c>
      <c r="AD53" s="5" t="s">
        <v>1357</v>
      </c>
      <c r="AE53" s="5" t="s">
        <v>2478</v>
      </c>
      <c r="AF53" s="5" t="s">
        <v>1357</v>
      </c>
      <c r="AG53" s="5" t="s">
        <v>2478</v>
      </c>
      <c r="AH53" s="195" t="s">
        <v>1357</v>
      </c>
      <c r="AI53" s="210" t="s">
        <v>1357</v>
      </c>
      <c r="AJ53" s="210" t="s">
        <v>1357</v>
      </c>
      <c r="AK53" s="210" t="s">
        <v>4071</v>
      </c>
      <c r="AL53" s="210" t="s">
        <v>1357</v>
      </c>
      <c r="AM53" s="210" t="s">
        <v>4071</v>
      </c>
      <c r="AN53" s="210" t="s">
        <v>1357</v>
      </c>
      <c r="AO53" s="210" t="s">
        <v>1599</v>
      </c>
      <c r="AP53" s="210" t="s">
        <v>1357</v>
      </c>
      <c r="AQ53" s="186" t="s">
        <v>882</v>
      </c>
      <c r="AR53" s="191">
        <v>43122</v>
      </c>
      <c r="AS53" s="482" t="s">
        <v>1032</v>
      </c>
      <c r="AT53" s="464"/>
      <c r="AU53" s="30"/>
      <c r="AV53" s="30"/>
      <c r="AW53" s="30"/>
      <c r="AX53" s="30"/>
      <c r="AY53" s="30" t="s">
        <v>1332</v>
      </c>
      <c r="AZ53" s="30"/>
      <c r="BA53" s="30"/>
      <c r="BJ53" s="2"/>
      <c r="BK53" s="2"/>
      <c r="BL53" s="2"/>
      <c r="BM53" s="2"/>
      <c r="BN53" s="2"/>
      <c r="BO53" s="2"/>
      <c r="BP53" s="2"/>
    </row>
    <row r="54" spans="1:68" s="14" customFormat="1" ht="115.5" hidden="1" customHeight="1" x14ac:dyDescent="0.25">
      <c r="A54" s="29" t="s">
        <v>2413</v>
      </c>
      <c r="B54" s="7" t="s">
        <v>7037</v>
      </c>
      <c r="C54" s="57">
        <v>42661</v>
      </c>
      <c r="D54" s="29" t="s">
        <v>1423</v>
      </c>
      <c r="E54" s="2" t="s">
        <v>1199</v>
      </c>
      <c r="F54" s="3" t="s">
        <v>226</v>
      </c>
      <c r="G54" s="3" t="s">
        <v>227</v>
      </c>
      <c r="H54" s="17" t="s">
        <v>230</v>
      </c>
      <c r="I54" s="404" t="s">
        <v>229</v>
      </c>
      <c r="J54" s="1">
        <v>1</v>
      </c>
      <c r="K54" s="193">
        <v>42917</v>
      </c>
      <c r="L54" s="193">
        <v>43100</v>
      </c>
      <c r="M54" s="79">
        <f t="shared" si="0"/>
        <v>27</v>
      </c>
      <c r="N54" s="105">
        <v>1</v>
      </c>
      <c r="O54" s="2" t="s">
        <v>131</v>
      </c>
      <c r="P54" s="2"/>
      <c r="Q54" s="2" t="s">
        <v>1320</v>
      </c>
      <c r="R54" s="654">
        <f t="shared" si="1"/>
        <v>243</v>
      </c>
      <c r="S54" s="2"/>
      <c r="T54" s="2"/>
      <c r="U54" s="2" t="s">
        <v>1346</v>
      </c>
      <c r="V54" s="2" t="s">
        <v>1320</v>
      </c>
      <c r="W54" s="5" t="s">
        <v>1357</v>
      </c>
      <c r="X54" s="5" t="s">
        <v>1357</v>
      </c>
      <c r="Y54" s="5" t="s">
        <v>1357</v>
      </c>
      <c r="Z54" s="5" t="s">
        <v>1357</v>
      </c>
      <c r="AA54" s="5" t="s">
        <v>1357</v>
      </c>
      <c r="AB54" s="5" t="s">
        <v>1357</v>
      </c>
      <c r="AC54" s="5" t="s">
        <v>1357</v>
      </c>
      <c r="AD54" s="5" t="s">
        <v>1357</v>
      </c>
      <c r="AE54" s="5" t="s">
        <v>2478</v>
      </c>
      <c r="AF54" s="5" t="s">
        <v>1357</v>
      </c>
      <c r="AG54" s="5" t="s">
        <v>2478</v>
      </c>
      <c r="AH54" s="195" t="s">
        <v>1357</v>
      </c>
      <c r="AI54" s="210" t="s">
        <v>1357</v>
      </c>
      <c r="AJ54" s="210" t="s">
        <v>1357</v>
      </c>
      <c r="AK54" s="210" t="s">
        <v>4071</v>
      </c>
      <c r="AL54" s="210" t="s">
        <v>1357</v>
      </c>
      <c r="AM54" s="210" t="s">
        <v>4071</v>
      </c>
      <c r="AN54" s="210" t="s">
        <v>1357</v>
      </c>
      <c r="AO54" s="210" t="s">
        <v>1599</v>
      </c>
      <c r="AP54" s="210" t="s">
        <v>1357</v>
      </c>
      <c r="AQ54" s="186" t="s">
        <v>882</v>
      </c>
      <c r="AR54" s="191">
        <v>43122</v>
      </c>
      <c r="AS54" s="482" t="s">
        <v>1032</v>
      </c>
      <c r="AT54" s="464"/>
      <c r="AU54" s="30"/>
      <c r="AV54" s="30"/>
      <c r="AW54" s="30"/>
      <c r="AX54" s="30"/>
      <c r="AY54" s="30" t="s">
        <v>1332</v>
      </c>
      <c r="AZ54" s="30"/>
      <c r="BA54" s="30"/>
      <c r="BJ54" s="2"/>
      <c r="BK54" s="2"/>
      <c r="BL54" s="2"/>
      <c r="BM54" s="2"/>
      <c r="BN54" s="2"/>
      <c r="BO54" s="2"/>
      <c r="BP54" s="2"/>
    </row>
    <row r="55" spans="1:68" s="14" customFormat="1" ht="115.5" hidden="1" customHeight="1" x14ac:dyDescent="0.25">
      <c r="A55" s="29" t="s">
        <v>2414</v>
      </c>
      <c r="B55" s="7" t="s">
        <v>7044</v>
      </c>
      <c r="C55" s="57">
        <v>42661</v>
      </c>
      <c r="D55" s="29" t="s">
        <v>1438</v>
      </c>
      <c r="E55" s="2" t="s">
        <v>1175</v>
      </c>
      <c r="F55" s="3" t="s">
        <v>231</v>
      </c>
      <c r="G55" s="3" t="s">
        <v>232</v>
      </c>
      <c r="H55" s="17" t="s">
        <v>232</v>
      </c>
      <c r="I55" s="404" t="s">
        <v>233</v>
      </c>
      <c r="J55" s="1">
        <v>1</v>
      </c>
      <c r="K55" s="193">
        <v>42795</v>
      </c>
      <c r="L55" s="193">
        <v>43190</v>
      </c>
      <c r="M55" s="79">
        <f t="shared" si="0"/>
        <v>5</v>
      </c>
      <c r="N55" s="105">
        <v>1</v>
      </c>
      <c r="O55" s="2" t="s">
        <v>234</v>
      </c>
      <c r="P55" s="2"/>
      <c r="Q55" s="4" t="s">
        <v>1359</v>
      </c>
      <c r="R55" s="654">
        <f t="shared" si="1"/>
        <v>327</v>
      </c>
      <c r="S55" s="2"/>
      <c r="T55" s="2"/>
      <c r="U55" s="2" t="s">
        <v>1346</v>
      </c>
      <c r="V55" s="2" t="s">
        <v>1349</v>
      </c>
      <c r="W55" s="3" t="s">
        <v>235</v>
      </c>
      <c r="X55" s="5" t="s">
        <v>1360</v>
      </c>
      <c r="Y55" s="5" t="s">
        <v>1360</v>
      </c>
      <c r="Z55" s="5" t="s">
        <v>1360</v>
      </c>
      <c r="AA55" s="5" t="s">
        <v>1360</v>
      </c>
      <c r="AB55" s="5" t="s">
        <v>1360</v>
      </c>
      <c r="AC55" s="5" t="s">
        <v>1360</v>
      </c>
      <c r="AD55" s="5" t="s">
        <v>1360</v>
      </c>
      <c r="AE55" s="5" t="s">
        <v>2474</v>
      </c>
      <c r="AF55" s="5" t="s">
        <v>1360</v>
      </c>
      <c r="AG55" s="5" t="s">
        <v>2474</v>
      </c>
      <c r="AH55" s="195" t="s">
        <v>1360</v>
      </c>
      <c r="AI55" s="195" t="s">
        <v>1360</v>
      </c>
      <c r="AJ55" s="195" t="s">
        <v>1360</v>
      </c>
      <c r="AK55" s="195" t="s">
        <v>4071</v>
      </c>
      <c r="AL55" s="195" t="s">
        <v>1360</v>
      </c>
      <c r="AM55" s="195" t="s">
        <v>4071</v>
      </c>
      <c r="AN55" s="195" t="s">
        <v>1360</v>
      </c>
      <c r="AO55" s="195" t="s">
        <v>1599</v>
      </c>
      <c r="AP55" s="195" t="s">
        <v>1360</v>
      </c>
      <c r="AQ55" s="186" t="s">
        <v>882</v>
      </c>
      <c r="AR55" s="191">
        <v>43307</v>
      </c>
      <c r="AS55" s="482" t="s">
        <v>1032</v>
      </c>
      <c r="AT55" s="464"/>
      <c r="AU55" s="30"/>
      <c r="AV55" s="30"/>
      <c r="AW55" s="30"/>
      <c r="AX55" s="30"/>
      <c r="AY55" s="30" t="s">
        <v>1332</v>
      </c>
      <c r="AZ55" s="30"/>
      <c r="BA55" s="30"/>
      <c r="BJ55" s="2"/>
      <c r="BK55" s="2"/>
      <c r="BL55" s="2"/>
      <c r="BM55" s="2"/>
      <c r="BN55" s="2"/>
      <c r="BO55" s="2"/>
      <c r="BP55" s="2"/>
    </row>
    <row r="56" spans="1:68" s="14" customFormat="1" ht="115.5" hidden="1" customHeight="1" x14ac:dyDescent="0.25">
      <c r="A56" s="29" t="s">
        <v>2415</v>
      </c>
      <c r="B56" s="7" t="s">
        <v>7041</v>
      </c>
      <c r="C56" s="57">
        <v>42661</v>
      </c>
      <c r="D56" s="29" t="s">
        <v>1422</v>
      </c>
      <c r="E56" s="2" t="s">
        <v>1176</v>
      </c>
      <c r="F56" s="3" t="s">
        <v>71</v>
      </c>
      <c r="G56" s="3" t="s">
        <v>72</v>
      </c>
      <c r="H56" s="17" t="s">
        <v>73</v>
      </c>
      <c r="I56" s="404" t="s">
        <v>69</v>
      </c>
      <c r="J56" s="1">
        <v>1</v>
      </c>
      <c r="K56" s="193">
        <v>42795</v>
      </c>
      <c r="L56" s="193">
        <v>43100</v>
      </c>
      <c r="M56" s="79">
        <f t="shared" si="0"/>
        <v>44</v>
      </c>
      <c r="N56" s="105">
        <v>1</v>
      </c>
      <c r="O56" s="2" t="s">
        <v>1552</v>
      </c>
      <c r="P56" s="2" t="s">
        <v>70</v>
      </c>
      <c r="Q56" s="2" t="s">
        <v>1714</v>
      </c>
      <c r="R56" s="654">
        <f t="shared" si="1"/>
        <v>231</v>
      </c>
      <c r="S56" s="2"/>
      <c r="T56" s="2"/>
      <c r="U56" s="2" t="s">
        <v>1346</v>
      </c>
      <c r="V56" s="2" t="s">
        <v>1347</v>
      </c>
      <c r="W56" s="5" t="s">
        <v>1357</v>
      </c>
      <c r="X56" s="5" t="s">
        <v>1357</v>
      </c>
      <c r="Y56" s="5" t="s">
        <v>1357</v>
      </c>
      <c r="Z56" s="5" t="s">
        <v>1357</v>
      </c>
      <c r="AA56" s="5" t="s">
        <v>1357</v>
      </c>
      <c r="AB56" s="5" t="s">
        <v>1357</v>
      </c>
      <c r="AC56" s="5" t="s">
        <v>1357</v>
      </c>
      <c r="AD56" s="5" t="s">
        <v>1357</v>
      </c>
      <c r="AE56" s="5" t="s">
        <v>2478</v>
      </c>
      <c r="AF56" s="5" t="s">
        <v>1357</v>
      </c>
      <c r="AG56" s="5" t="s">
        <v>2478</v>
      </c>
      <c r="AH56" s="195" t="s">
        <v>1357</v>
      </c>
      <c r="AI56" s="210" t="s">
        <v>1357</v>
      </c>
      <c r="AJ56" s="210" t="s">
        <v>1357</v>
      </c>
      <c r="AK56" s="210" t="s">
        <v>4071</v>
      </c>
      <c r="AL56" s="210" t="s">
        <v>1357</v>
      </c>
      <c r="AM56" s="210" t="s">
        <v>4071</v>
      </c>
      <c r="AN56" s="210" t="s">
        <v>1357</v>
      </c>
      <c r="AO56" s="210" t="s">
        <v>1599</v>
      </c>
      <c r="AP56" s="210" t="s">
        <v>1357</v>
      </c>
      <c r="AQ56" s="186" t="s">
        <v>882</v>
      </c>
      <c r="AR56" s="191">
        <v>43122</v>
      </c>
      <c r="AS56" s="482" t="s">
        <v>1032</v>
      </c>
      <c r="AT56" s="464"/>
      <c r="AU56" s="30"/>
      <c r="AV56" s="30"/>
      <c r="AW56" s="30"/>
      <c r="AX56" s="30"/>
      <c r="AY56" s="30" t="s">
        <v>1332</v>
      </c>
      <c r="AZ56" s="30"/>
      <c r="BA56" s="30"/>
      <c r="BJ56" s="2"/>
      <c r="BK56" s="2"/>
      <c r="BL56" s="2"/>
      <c r="BM56" s="2"/>
      <c r="BN56" s="2"/>
      <c r="BO56" s="2"/>
      <c r="BP56" s="2"/>
    </row>
    <row r="57" spans="1:68" s="14" customFormat="1" ht="115.5" hidden="1" customHeight="1" x14ac:dyDescent="0.25">
      <c r="A57" s="29" t="s">
        <v>2416</v>
      </c>
      <c r="B57" s="7" t="s">
        <v>7041</v>
      </c>
      <c r="C57" s="57">
        <v>42661</v>
      </c>
      <c r="D57" s="29" t="s">
        <v>1510</v>
      </c>
      <c r="E57" s="2" t="s">
        <v>1177</v>
      </c>
      <c r="F57" s="3" t="s">
        <v>71</v>
      </c>
      <c r="G57" s="3" t="s">
        <v>72</v>
      </c>
      <c r="H57" s="17" t="s">
        <v>73</v>
      </c>
      <c r="I57" s="404" t="s">
        <v>69</v>
      </c>
      <c r="J57" s="1">
        <v>1</v>
      </c>
      <c r="K57" s="193">
        <v>42795</v>
      </c>
      <c r="L57" s="193">
        <v>43100</v>
      </c>
      <c r="M57" s="79">
        <f t="shared" si="0"/>
        <v>44</v>
      </c>
      <c r="N57" s="105">
        <v>1</v>
      </c>
      <c r="O57" s="2" t="s">
        <v>1552</v>
      </c>
      <c r="P57" s="2" t="s">
        <v>70</v>
      </c>
      <c r="Q57" s="2" t="s">
        <v>1714</v>
      </c>
      <c r="R57" s="654">
        <f t="shared" si="1"/>
        <v>231</v>
      </c>
      <c r="S57" s="2"/>
      <c r="T57" s="2"/>
      <c r="U57" s="2" t="s">
        <v>1346</v>
      </c>
      <c r="V57" s="2" t="s">
        <v>1347</v>
      </c>
      <c r="W57" s="5" t="s">
        <v>1357</v>
      </c>
      <c r="X57" s="5" t="s">
        <v>1357</v>
      </c>
      <c r="Y57" s="5" t="s">
        <v>1357</v>
      </c>
      <c r="Z57" s="5" t="s">
        <v>1357</v>
      </c>
      <c r="AA57" s="5" t="s">
        <v>1357</v>
      </c>
      <c r="AB57" s="5" t="s">
        <v>1357</v>
      </c>
      <c r="AC57" s="5" t="s">
        <v>1357</v>
      </c>
      <c r="AD57" s="5" t="s">
        <v>1357</v>
      </c>
      <c r="AE57" s="5" t="s">
        <v>2478</v>
      </c>
      <c r="AF57" s="5" t="s">
        <v>1357</v>
      </c>
      <c r="AG57" s="5" t="s">
        <v>2478</v>
      </c>
      <c r="AH57" s="195" t="s">
        <v>1357</v>
      </c>
      <c r="AI57" s="210" t="s">
        <v>1357</v>
      </c>
      <c r="AJ57" s="210" t="s">
        <v>1357</v>
      </c>
      <c r="AK57" s="210" t="s">
        <v>4071</v>
      </c>
      <c r="AL57" s="210" t="s">
        <v>1357</v>
      </c>
      <c r="AM57" s="210" t="s">
        <v>4071</v>
      </c>
      <c r="AN57" s="210" t="s">
        <v>1357</v>
      </c>
      <c r="AO57" s="210" t="s">
        <v>1599</v>
      </c>
      <c r="AP57" s="210" t="s">
        <v>1357</v>
      </c>
      <c r="AQ57" s="186" t="s">
        <v>882</v>
      </c>
      <c r="AR57" s="191">
        <v>43122</v>
      </c>
      <c r="AS57" s="482" t="s">
        <v>1032</v>
      </c>
      <c r="AT57" s="464"/>
      <c r="AU57" s="30"/>
      <c r="AV57" s="30"/>
      <c r="AW57" s="30"/>
      <c r="AX57" s="30"/>
      <c r="AY57" s="30" t="s">
        <v>1332</v>
      </c>
      <c r="AZ57" s="30"/>
      <c r="BA57" s="30"/>
      <c r="BJ57" s="2"/>
      <c r="BK57" s="2"/>
      <c r="BL57" s="2"/>
      <c r="BM57" s="2"/>
      <c r="BN57" s="2"/>
      <c r="BO57" s="2"/>
      <c r="BP57" s="2"/>
    </row>
    <row r="58" spans="1:68" s="14" customFormat="1" ht="115.5" hidden="1" customHeight="1" x14ac:dyDescent="0.25">
      <c r="A58" s="29" t="s">
        <v>2417</v>
      </c>
      <c r="B58" s="7" t="s">
        <v>7041</v>
      </c>
      <c r="C58" s="57">
        <v>42661</v>
      </c>
      <c r="D58" s="29" t="s">
        <v>1439</v>
      </c>
      <c r="E58" s="2" t="s">
        <v>1178</v>
      </c>
      <c r="F58" s="3" t="s">
        <v>71</v>
      </c>
      <c r="G58" s="3" t="s">
        <v>72</v>
      </c>
      <c r="H58" s="17" t="s">
        <v>73</v>
      </c>
      <c r="I58" s="404" t="s">
        <v>69</v>
      </c>
      <c r="J58" s="1">
        <v>1</v>
      </c>
      <c r="K58" s="193">
        <v>42795</v>
      </c>
      <c r="L58" s="193">
        <v>43100</v>
      </c>
      <c r="M58" s="79">
        <f t="shared" si="0"/>
        <v>44</v>
      </c>
      <c r="N58" s="105">
        <v>1</v>
      </c>
      <c r="O58" s="2" t="s">
        <v>1552</v>
      </c>
      <c r="P58" s="2" t="s">
        <v>70</v>
      </c>
      <c r="Q58" s="2" t="s">
        <v>1714</v>
      </c>
      <c r="R58" s="654">
        <f t="shared" si="1"/>
        <v>231</v>
      </c>
      <c r="S58" s="2"/>
      <c r="T58" s="2"/>
      <c r="U58" s="2" t="s">
        <v>1346</v>
      </c>
      <c r="V58" s="2" t="s">
        <v>1347</v>
      </c>
      <c r="W58" s="5" t="s">
        <v>1357</v>
      </c>
      <c r="X58" s="5" t="s">
        <v>1357</v>
      </c>
      <c r="Y58" s="5" t="s">
        <v>1357</v>
      </c>
      <c r="Z58" s="5" t="s">
        <v>1357</v>
      </c>
      <c r="AA58" s="5" t="s">
        <v>1357</v>
      </c>
      <c r="AB58" s="5" t="s">
        <v>1357</v>
      </c>
      <c r="AC58" s="5" t="s">
        <v>1357</v>
      </c>
      <c r="AD58" s="5" t="s">
        <v>1357</v>
      </c>
      <c r="AE58" s="5" t="s">
        <v>2478</v>
      </c>
      <c r="AF58" s="5" t="s">
        <v>1357</v>
      </c>
      <c r="AG58" s="5" t="s">
        <v>2478</v>
      </c>
      <c r="AH58" s="195" t="s">
        <v>1357</v>
      </c>
      <c r="AI58" s="210" t="s">
        <v>1357</v>
      </c>
      <c r="AJ58" s="210" t="s">
        <v>1357</v>
      </c>
      <c r="AK58" s="210" t="s">
        <v>4071</v>
      </c>
      <c r="AL58" s="210" t="s">
        <v>1357</v>
      </c>
      <c r="AM58" s="210" t="s">
        <v>4071</v>
      </c>
      <c r="AN58" s="210" t="s">
        <v>1357</v>
      </c>
      <c r="AO58" s="210" t="s">
        <v>1599</v>
      </c>
      <c r="AP58" s="210" t="s">
        <v>1357</v>
      </c>
      <c r="AQ58" s="186" t="s">
        <v>882</v>
      </c>
      <c r="AR58" s="191">
        <v>43122</v>
      </c>
      <c r="AS58" s="482" t="s">
        <v>1032</v>
      </c>
      <c r="AT58" s="464"/>
      <c r="AU58" s="30"/>
      <c r="AV58" s="30"/>
      <c r="AW58" s="30"/>
      <c r="AX58" s="30"/>
      <c r="AY58" s="30" t="s">
        <v>1332</v>
      </c>
      <c r="AZ58" s="30"/>
      <c r="BA58" s="30"/>
      <c r="BJ58" s="2"/>
      <c r="BK58" s="2"/>
      <c r="BL58" s="2"/>
      <c r="BM58" s="2"/>
      <c r="BN58" s="2"/>
      <c r="BO58" s="2"/>
      <c r="BP58" s="2"/>
    </row>
    <row r="59" spans="1:68" s="14" customFormat="1" ht="115.5" hidden="1" customHeight="1" x14ac:dyDescent="0.25">
      <c r="A59" s="29" t="s">
        <v>2418</v>
      </c>
      <c r="B59" s="7" t="s">
        <v>7041</v>
      </c>
      <c r="C59" s="57">
        <v>42661</v>
      </c>
      <c r="D59" s="29" t="s">
        <v>1427</v>
      </c>
      <c r="E59" s="2" t="s">
        <v>1179</v>
      </c>
      <c r="F59" s="3" t="s">
        <v>71</v>
      </c>
      <c r="G59" s="3" t="s">
        <v>72</v>
      </c>
      <c r="H59" s="17" t="s">
        <v>73</v>
      </c>
      <c r="I59" s="404" t="s">
        <v>69</v>
      </c>
      <c r="J59" s="1">
        <v>1</v>
      </c>
      <c r="K59" s="193">
        <v>42795</v>
      </c>
      <c r="L59" s="193">
        <v>43100</v>
      </c>
      <c r="M59" s="79">
        <f t="shared" si="0"/>
        <v>44</v>
      </c>
      <c r="N59" s="105">
        <v>1</v>
      </c>
      <c r="O59" s="2" t="s">
        <v>1552</v>
      </c>
      <c r="P59" s="2" t="s">
        <v>70</v>
      </c>
      <c r="Q59" s="2" t="s">
        <v>1714</v>
      </c>
      <c r="R59" s="654">
        <f t="shared" si="1"/>
        <v>231</v>
      </c>
      <c r="S59" s="2"/>
      <c r="T59" s="2"/>
      <c r="U59" s="2" t="s">
        <v>1346</v>
      </c>
      <c r="V59" s="2" t="s">
        <v>1347</v>
      </c>
      <c r="W59" s="5" t="s">
        <v>1357</v>
      </c>
      <c r="X59" s="5" t="s">
        <v>1357</v>
      </c>
      <c r="Y59" s="5" t="s">
        <v>1357</v>
      </c>
      <c r="Z59" s="5" t="s">
        <v>1357</v>
      </c>
      <c r="AA59" s="5" t="s">
        <v>1357</v>
      </c>
      <c r="AB59" s="5" t="s">
        <v>1357</v>
      </c>
      <c r="AC59" s="5" t="s">
        <v>1357</v>
      </c>
      <c r="AD59" s="5" t="s">
        <v>1357</v>
      </c>
      <c r="AE59" s="5" t="s">
        <v>2478</v>
      </c>
      <c r="AF59" s="5" t="s">
        <v>1357</v>
      </c>
      <c r="AG59" s="5" t="s">
        <v>2478</v>
      </c>
      <c r="AH59" s="195" t="s">
        <v>1357</v>
      </c>
      <c r="AI59" s="210" t="s">
        <v>1357</v>
      </c>
      <c r="AJ59" s="210" t="s">
        <v>1357</v>
      </c>
      <c r="AK59" s="210" t="s">
        <v>4071</v>
      </c>
      <c r="AL59" s="210" t="s">
        <v>1357</v>
      </c>
      <c r="AM59" s="210" t="s">
        <v>4071</v>
      </c>
      <c r="AN59" s="210" t="s">
        <v>1357</v>
      </c>
      <c r="AO59" s="210" t="s">
        <v>1599</v>
      </c>
      <c r="AP59" s="210" t="s">
        <v>1357</v>
      </c>
      <c r="AQ59" s="186" t="s">
        <v>882</v>
      </c>
      <c r="AR59" s="191">
        <v>43122</v>
      </c>
      <c r="AS59" s="482" t="s">
        <v>1032</v>
      </c>
      <c r="AT59" s="464"/>
      <c r="AU59" s="30"/>
      <c r="AV59" s="30"/>
      <c r="AW59" s="30"/>
      <c r="AX59" s="30"/>
      <c r="AY59" s="30" t="s">
        <v>1332</v>
      </c>
      <c r="AZ59" s="30"/>
      <c r="BA59" s="30"/>
      <c r="BJ59" s="2"/>
      <c r="BK59" s="2"/>
      <c r="BL59" s="2"/>
      <c r="BM59" s="2"/>
      <c r="BN59" s="2"/>
      <c r="BO59" s="2"/>
      <c r="BP59" s="2"/>
    </row>
    <row r="60" spans="1:68" s="14" customFormat="1" ht="115.5" hidden="1" customHeight="1" x14ac:dyDescent="0.25">
      <c r="A60" s="29" t="s">
        <v>2419</v>
      </c>
      <c r="B60" s="7" t="s">
        <v>7041</v>
      </c>
      <c r="C60" s="57">
        <v>42661</v>
      </c>
      <c r="D60" s="29" t="s">
        <v>1516</v>
      </c>
      <c r="E60" s="2" t="s">
        <v>1180</v>
      </c>
      <c r="F60" s="3" t="s">
        <v>71</v>
      </c>
      <c r="G60" s="3" t="s">
        <v>72</v>
      </c>
      <c r="H60" s="17" t="s">
        <v>73</v>
      </c>
      <c r="I60" s="404" t="s">
        <v>69</v>
      </c>
      <c r="J60" s="1">
        <v>1</v>
      </c>
      <c r="K60" s="193">
        <v>42795</v>
      </c>
      <c r="L60" s="193">
        <v>43100</v>
      </c>
      <c r="M60" s="79">
        <f t="shared" si="0"/>
        <v>44</v>
      </c>
      <c r="N60" s="105">
        <v>1</v>
      </c>
      <c r="O60" s="2" t="s">
        <v>1552</v>
      </c>
      <c r="P60" s="2" t="s">
        <v>70</v>
      </c>
      <c r="Q60" s="2" t="s">
        <v>1714</v>
      </c>
      <c r="R60" s="654">
        <f t="shared" si="1"/>
        <v>231</v>
      </c>
      <c r="S60" s="2"/>
      <c r="T60" s="2"/>
      <c r="U60" s="2" t="s">
        <v>1346</v>
      </c>
      <c r="V60" s="2" t="s">
        <v>1347</v>
      </c>
      <c r="W60" s="5" t="s">
        <v>1357</v>
      </c>
      <c r="X60" s="5" t="s">
        <v>1357</v>
      </c>
      <c r="Y60" s="5" t="s">
        <v>1357</v>
      </c>
      <c r="Z60" s="5" t="s">
        <v>1357</v>
      </c>
      <c r="AA60" s="5" t="s">
        <v>1357</v>
      </c>
      <c r="AB60" s="5" t="s">
        <v>1357</v>
      </c>
      <c r="AC60" s="5" t="s">
        <v>1357</v>
      </c>
      <c r="AD60" s="5" t="s">
        <v>1357</v>
      </c>
      <c r="AE60" s="5" t="s">
        <v>2478</v>
      </c>
      <c r="AF60" s="5" t="s">
        <v>1357</v>
      </c>
      <c r="AG60" s="5" t="s">
        <v>2478</v>
      </c>
      <c r="AH60" s="195" t="s">
        <v>1357</v>
      </c>
      <c r="AI60" s="210" t="s">
        <v>1357</v>
      </c>
      <c r="AJ60" s="210" t="s">
        <v>1357</v>
      </c>
      <c r="AK60" s="210" t="s">
        <v>4071</v>
      </c>
      <c r="AL60" s="210" t="s">
        <v>1357</v>
      </c>
      <c r="AM60" s="210" t="s">
        <v>4071</v>
      </c>
      <c r="AN60" s="210" t="s">
        <v>1357</v>
      </c>
      <c r="AO60" s="210" t="s">
        <v>1599</v>
      </c>
      <c r="AP60" s="210" t="s">
        <v>1357</v>
      </c>
      <c r="AQ60" s="186" t="s">
        <v>882</v>
      </c>
      <c r="AR60" s="191">
        <v>43122</v>
      </c>
      <c r="AS60" s="482" t="s">
        <v>1032</v>
      </c>
      <c r="AT60" s="464"/>
      <c r="AU60" s="30"/>
      <c r="AV60" s="30"/>
      <c r="AW60" s="30"/>
      <c r="AX60" s="30"/>
      <c r="AY60" s="30" t="s">
        <v>1332</v>
      </c>
      <c r="AZ60" s="30"/>
      <c r="BA60" s="30"/>
      <c r="BJ60" s="2"/>
      <c r="BK60" s="2"/>
      <c r="BL60" s="2"/>
      <c r="BM60" s="2"/>
      <c r="BN60" s="2"/>
      <c r="BO60" s="2"/>
      <c r="BP60" s="2"/>
    </row>
    <row r="61" spans="1:68" s="14" customFormat="1" ht="115.5" hidden="1" customHeight="1" x14ac:dyDescent="0.25">
      <c r="A61" s="29" t="s">
        <v>2420</v>
      </c>
      <c r="B61" s="7" t="s">
        <v>7041</v>
      </c>
      <c r="C61" s="57">
        <v>42661</v>
      </c>
      <c r="D61" s="29" t="s">
        <v>1428</v>
      </c>
      <c r="E61" s="2" t="s">
        <v>1181</v>
      </c>
      <c r="F61" s="3" t="s">
        <v>71</v>
      </c>
      <c r="G61" s="3" t="s">
        <v>72</v>
      </c>
      <c r="H61" s="17" t="s">
        <v>73</v>
      </c>
      <c r="I61" s="404" t="s">
        <v>69</v>
      </c>
      <c r="J61" s="1">
        <v>1</v>
      </c>
      <c r="K61" s="193">
        <v>42795</v>
      </c>
      <c r="L61" s="193">
        <v>43100</v>
      </c>
      <c r="M61" s="79">
        <f t="shared" si="0"/>
        <v>44</v>
      </c>
      <c r="N61" s="105">
        <v>1</v>
      </c>
      <c r="O61" s="2" t="s">
        <v>1552</v>
      </c>
      <c r="P61" s="2" t="s">
        <v>70</v>
      </c>
      <c r="Q61" s="2" t="s">
        <v>1714</v>
      </c>
      <c r="R61" s="654">
        <f t="shared" si="1"/>
        <v>231</v>
      </c>
      <c r="S61" s="2"/>
      <c r="T61" s="2"/>
      <c r="U61" s="2" t="s">
        <v>1346</v>
      </c>
      <c r="V61" s="2" t="s">
        <v>1347</v>
      </c>
      <c r="W61" s="5" t="s">
        <v>1357</v>
      </c>
      <c r="X61" s="5" t="s">
        <v>1357</v>
      </c>
      <c r="Y61" s="5" t="s">
        <v>1357</v>
      </c>
      <c r="Z61" s="5" t="s">
        <v>1357</v>
      </c>
      <c r="AA61" s="5" t="s">
        <v>1357</v>
      </c>
      <c r="AB61" s="5" t="s">
        <v>1357</v>
      </c>
      <c r="AC61" s="5" t="s">
        <v>1357</v>
      </c>
      <c r="AD61" s="5" t="s">
        <v>1357</v>
      </c>
      <c r="AE61" s="5" t="s">
        <v>2478</v>
      </c>
      <c r="AF61" s="5" t="s">
        <v>1357</v>
      </c>
      <c r="AG61" s="5" t="s">
        <v>2478</v>
      </c>
      <c r="AH61" s="195" t="s">
        <v>1357</v>
      </c>
      <c r="AI61" s="210" t="s">
        <v>1357</v>
      </c>
      <c r="AJ61" s="210" t="s">
        <v>1357</v>
      </c>
      <c r="AK61" s="210" t="s">
        <v>4071</v>
      </c>
      <c r="AL61" s="210" t="s">
        <v>1357</v>
      </c>
      <c r="AM61" s="210" t="s">
        <v>4071</v>
      </c>
      <c r="AN61" s="210" t="s">
        <v>1357</v>
      </c>
      <c r="AO61" s="210" t="s">
        <v>1599</v>
      </c>
      <c r="AP61" s="210" t="s">
        <v>1357</v>
      </c>
      <c r="AQ61" s="186" t="s">
        <v>882</v>
      </c>
      <c r="AR61" s="191">
        <v>43122</v>
      </c>
      <c r="AS61" s="482" t="s">
        <v>1032</v>
      </c>
      <c r="AT61" s="464"/>
      <c r="AU61" s="30"/>
      <c r="AV61" s="30"/>
      <c r="AW61" s="30"/>
      <c r="AX61" s="30"/>
      <c r="AY61" s="30" t="s">
        <v>1332</v>
      </c>
      <c r="AZ61" s="30"/>
      <c r="BA61" s="30"/>
      <c r="BJ61" s="2"/>
      <c r="BK61" s="2"/>
      <c r="BL61" s="2"/>
      <c r="BM61" s="2"/>
      <c r="BN61" s="2"/>
      <c r="BO61" s="2"/>
      <c r="BP61" s="2"/>
    </row>
    <row r="62" spans="1:68" s="14" customFormat="1" ht="115.5" hidden="1" customHeight="1" x14ac:dyDescent="0.25">
      <c r="A62" s="29" t="s">
        <v>2421</v>
      </c>
      <c r="B62" s="7" t="s">
        <v>7041</v>
      </c>
      <c r="C62" s="57">
        <v>42661</v>
      </c>
      <c r="D62" s="29" t="s">
        <v>1517</v>
      </c>
      <c r="E62" s="2" t="s">
        <v>1182</v>
      </c>
      <c r="F62" s="3" t="s">
        <v>71</v>
      </c>
      <c r="G62" s="3" t="s">
        <v>72</v>
      </c>
      <c r="H62" s="17" t="s">
        <v>73</v>
      </c>
      <c r="I62" s="404" t="s">
        <v>69</v>
      </c>
      <c r="J62" s="1">
        <v>1</v>
      </c>
      <c r="K62" s="193">
        <v>42795</v>
      </c>
      <c r="L62" s="193">
        <v>43100</v>
      </c>
      <c r="M62" s="79">
        <f t="shared" si="0"/>
        <v>44</v>
      </c>
      <c r="N62" s="105">
        <v>1</v>
      </c>
      <c r="O62" s="2" t="s">
        <v>1552</v>
      </c>
      <c r="P62" s="2" t="s">
        <v>70</v>
      </c>
      <c r="Q62" s="2" t="s">
        <v>1714</v>
      </c>
      <c r="R62" s="654">
        <f t="shared" si="1"/>
        <v>231</v>
      </c>
      <c r="S62" s="2"/>
      <c r="T62" s="2"/>
      <c r="U62" s="2" t="s">
        <v>1346</v>
      </c>
      <c r="V62" s="2" t="s">
        <v>1347</v>
      </c>
      <c r="W62" s="5" t="s">
        <v>1357</v>
      </c>
      <c r="X62" s="5" t="s">
        <v>1357</v>
      </c>
      <c r="Y62" s="5" t="s">
        <v>1357</v>
      </c>
      <c r="Z62" s="5" t="s">
        <v>1357</v>
      </c>
      <c r="AA62" s="5" t="s">
        <v>1357</v>
      </c>
      <c r="AB62" s="5" t="s">
        <v>1357</v>
      </c>
      <c r="AC62" s="5" t="s">
        <v>1357</v>
      </c>
      <c r="AD62" s="5" t="s">
        <v>1357</v>
      </c>
      <c r="AE62" s="5" t="s">
        <v>2478</v>
      </c>
      <c r="AF62" s="5" t="s">
        <v>1357</v>
      </c>
      <c r="AG62" s="5" t="s">
        <v>2478</v>
      </c>
      <c r="AH62" s="195" t="s">
        <v>1357</v>
      </c>
      <c r="AI62" s="210" t="s">
        <v>1357</v>
      </c>
      <c r="AJ62" s="210" t="s">
        <v>1357</v>
      </c>
      <c r="AK62" s="210" t="s">
        <v>4071</v>
      </c>
      <c r="AL62" s="210" t="s">
        <v>1357</v>
      </c>
      <c r="AM62" s="210" t="s">
        <v>4071</v>
      </c>
      <c r="AN62" s="210" t="s">
        <v>1357</v>
      </c>
      <c r="AO62" s="210" t="s">
        <v>1599</v>
      </c>
      <c r="AP62" s="210" t="s">
        <v>1357</v>
      </c>
      <c r="AQ62" s="186" t="s">
        <v>882</v>
      </c>
      <c r="AR62" s="191">
        <v>43122</v>
      </c>
      <c r="AS62" s="482" t="s">
        <v>1032</v>
      </c>
      <c r="AT62" s="464"/>
      <c r="AU62" s="30"/>
      <c r="AV62" s="30"/>
      <c r="AW62" s="30"/>
      <c r="AX62" s="30"/>
      <c r="AY62" s="30" t="s">
        <v>1332</v>
      </c>
      <c r="AZ62" s="30"/>
      <c r="BA62" s="30"/>
      <c r="BJ62" s="2"/>
      <c r="BK62" s="2"/>
      <c r="BL62" s="2"/>
      <c r="BM62" s="2"/>
      <c r="BN62" s="2"/>
      <c r="BO62" s="2"/>
      <c r="BP62" s="2"/>
    </row>
    <row r="63" spans="1:68" s="14" customFormat="1" ht="115.5" hidden="1" customHeight="1" x14ac:dyDescent="0.25">
      <c r="A63" s="29" t="s">
        <v>2422</v>
      </c>
      <c r="B63" s="7" t="s">
        <v>7041</v>
      </c>
      <c r="C63" s="57">
        <v>42661</v>
      </c>
      <c r="D63" s="29" t="s">
        <v>1431</v>
      </c>
      <c r="E63" s="2" t="s">
        <v>1183</v>
      </c>
      <c r="F63" s="3" t="s">
        <v>71</v>
      </c>
      <c r="G63" s="3" t="s">
        <v>72</v>
      </c>
      <c r="H63" s="17" t="s">
        <v>73</v>
      </c>
      <c r="I63" s="404" t="s">
        <v>69</v>
      </c>
      <c r="J63" s="1">
        <v>1</v>
      </c>
      <c r="K63" s="193">
        <v>42795</v>
      </c>
      <c r="L63" s="193">
        <v>43100</v>
      </c>
      <c r="M63" s="79">
        <f t="shared" si="0"/>
        <v>44</v>
      </c>
      <c r="N63" s="105">
        <v>1</v>
      </c>
      <c r="O63" s="2" t="s">
        <v>1552</v>
      </c>
      <c r="P63" s="2" t="s">
        <v>70</v>
      </c>
      <c r="Q63" s="2" t="s">
        <v>1714</v>
      </c>
      <c r="R63" s="654">
        <f t="shared" si="1"/>
        <v>231</v>
      </c>
      <c r="S63" s="2"/>
      <c r="T63" s="2"/>
      <c r="U63" s="2" t="s">
        <v>1346</v>
      </c>
      <c r="V63" s="2" t="s">
        <v>1347</v>
      </c>
      <c r="W63" s="5" t="s">
        <v>1357</v>
      </c>
      <c r="X63" s="5" t="s">
        <v>1357</v>
      </c>
      <c r="Y63" s="5" t="s">
        <v>1357</v>
      </c>
      <c r="Z63" s="5" t="s">
        <v>1357</v>
      </c>
      <c r="AA63" s="5" t="s">
        <v>1357</v>
      </c>
      <c r="AB63" s="5" t="s">
        <v>1357</v>
      </c>
      <c r="AC63" s="5" t="s">
        <v>1357</v>
      </c>
      <c r="AD63" s="5" t="s">
        <v>1357</v>
      </c>
      <c r="AE63" s="5" t="s">
        <v>2478</v>
      </c>
      <c r="AF63" s="5" t="s">
        <v>1357</v>
      </c>
      <c r="AG63" s="5" t="s">
        <v>2478</v>
      </c>
      <c r="AH63" s="195" t="s">
        <v>1357</v>
      </c>
      <c r="AI63" s="210" t="s">
        <v>1357</v>
      </c>
      <c r="AJ63" s="210" t="s">
        <v>1357</v>
      </c>
      <c r="AK63" s="210" t="s">
        <v>4071</v>
      </c>
      <c r="AL63" s="210" t="s">
        <v>1357</v>
      </c>
      <c r="AM63" s="210" t="s">
        <v>4071</v>
      </c>
      <c r="AN63" s="210" t="s">
        <v>1357</v>
      </c>
      <c r="AO63" s="210" t="s">
        <v>1599</v>
      </c>
      <c r="AP63" s="210" t="s">
        <v>1357</v>
      </c>
      <c r="AQ63" s="186" t="s">
        <v>882</v>
      </c>
      <c r="AR63" s="191">
        <v>43122</v>
      </c>
      <c r="AS63" s="482" t="s">
        <v>1032</v>
      </c>
      <c r="AT63" s="464"/>
      <c r="AU63" s="30"/>
      <c r="AV63" s="30"/>
      <c r="AW63" s="30"/>
      <c r="AX63" s="30"/>
      <c r="AY63" s="30" t="s">
        <v>1332</v>
      </c>
      <c r="AZ63" s="30"/>
      <c r="BA63" s="30"/>
      <c r="BJ63" s="2"/>
      <c r="BK63" s="2"/>
      <c r="BL63" s="2"/>
      <c r="BM63" s="2"/>
      <c r="BN63" s="2"/>
      <c r="BO63" s="2"/>
      <c r="BP63" s="2"/>
    </row>
    <row r="64" spans="1:68" s="14" customFormat="1" ht="115.5" hidden="1" customHeight="1" x14ac:dyDescent="0.25">
      <c r="A64" s="29" t="s">
        <v>2423</v>
      </c>
      <c r="B64" s="7" t="s">
        <v>7041</v>
      </c>
      <c r="C64" s="57">
        <v>42661</v>
      </c>
      <c r="D64" s="29" t="s">
        <v>1435</v>
      </c>
      <c r="E64" s="2" t="s">
        <v>1184</v>
      </c>
      <c r="F64" s="3" t="s">
        <v>63</v>
      </c>
      <c r="G64" s="3" t="s">
        <v>64</v>
      </c>
      <c r="H64" s="17" t="s">
        <v>65</v>
      </c>
      <c r="I64" s="404" t="s">
        <v>31</v>
      </c>
      <c r="J64" s="1">
        <v>1</v>
      </c>
      <c r="K64" s="193">
        <v>42795</v>
      </c>
      <c r="L64" s="193">
        <v>43100</v>
      </c>
      <c r="M64" s="79">
        <f t="shared" si="0"/>
        <v>44</v>
      </c>
      <c r="N64" s="105">
        <v>1</v>
      </c>
      <c r="O64" s="2" t="s">
        <v>56</v>
      </c>
      <c r="P64" s="2"/>
      <c r="Q64" s="2" t="s">
        <v>1348</v>
      </c>
      <c r="R64" s="654">
        <f t="shared" si="1"/>
        <v>121</v>
      </c>
      <c r="S64" s="2"/>
      <c r="T64" s="2"/>
      <c r="U64" s="2" t="s">
        <v>1346</v>
      </c>
      <c r="V64" s="2" t="s">
        <v>1348</v>
      </c>
      <c r="W64" s="5" t="s">
        <v>1357</v>
      </c>
      <c r="X64" s="5" t="s">
        <v>1357</v>
      </c>
      <c r="Y64" s="5" t="s">
        <v>1357</v>
      </c>
      <c r="Z64" s="5" t="s">
        <v>1357</v>
      </c>
      <c r="AA64" s="5" t="s">
        <v>1357</v>
      </c>
      <c r="AB64" s="5" t="s">
        <v>1357</v>
      </c>
      <c r="AC64" s="5" t="s">
        <v>1357</v>
      </c>
      <c r="AD64" s="5" t="s">
        <v>1357</v>
      </c>
      <c r="AE64" s="5" t="s">
        <v>2478</v>
      </c>
      <c r="AF64" s="5" t="s">
        <v>1357</v>
      </c>
      <c r="AG64" s="5" t="s">
        <v>2478</v>
      </c>
      <c r="AH64" s="195" t="s">
        <v>1357</v>
      </c>
      <c r="AI64" s="210" t="s">
        <v>1357</v>
      </c>
      <c r="AJ64" s="210" t="s">
        <v>1357</v>
      </c>
      <c r="AK64" s="210" t="s">
        <v>4071</v>
      </c>
      <c r="AL64" s="210" t="s">
        <v>1357</v>
      </c>
      <c r="AM64" s="210" t="s">
        <v>4071</v>
      </c>
      <c r="AN64" s="210" t="s">
        <v>1357</v>
      </c>
      <c r="AO64" s="210" t="s">
        <v>1599</v>
      </c>
      <c r="AP64" s="210" t="s">
        <v>1357</v>
      </c>
      <c r="AQ64" s="186" t="s">
        <v>882</v>
      </c>
      <c r="AR64" s="191">
        <v>43122</v>
      </c>
      <c r="AS64" s="482" t="s">
        <v>1032</v>
      </c>
      <c r="AT64" s="464"/>
      <c r="AU64" s="30"/>
      <c r="AV64" s="30"/>
      <c r="AW64" s="30"/>
      <c r="AX64" s="30"/>
      <c r="AY64" s="30" t="s">
        <v>1332</v>
      </c>
      <c r="AZ64" s="30"/>
      <c r="BA64" s="30"/>
      <c r="BJ64" s="2"/>
      <c r="BK64" s="2"/>
      <c r="BL64" s="2"/>
      <c r="BM64" s="2"/>
      <c r="BN64" s="2"/>
      <c r="BO64" s="2"/>
      <c r="BP64" s="2"/>
    </row>
    <row r="65" spans="1:68" s="14" customFormat="1" ht="115.5" hidden="1" customHeight="1" x14ac:dyDescent="0.25">
      <c r="A65" s="29" t="s">
        <v>2424</v>
      </c>
      <c r="B65" s="7" t="s">
        <v>7041</v>
      </c>
      <c r="C65" s="57">
        <v>42661</v>
      </c>
      <c r="D65" s="29" t="s">
        <v>1436</v>
      </c>
      <c r="E65" s="2" t="s">
        <v>1185</v>
      </c>
      <c r="F65" s="3" t="s">
        <v>231</v>
      </c>
      <c r="G65" s="3" t="s">
        <v>232</v>
      </c>
      <c r="H65" s="17" t="s">
        <v>232</v>
      </c>
      <c r="I65" s="404" t="s">
        <v>233</v>
      </c>
      <c r="J65" s="1">
        <v>1</v>
      </c>
      <c r="K65" s="193">
        <v>42795</v>
      </c>
      <c r="L65" s="193">
        <v>43190</v>
      </c>
      <c r="M65" s="79">
        <f t="shared" si="0"/>
        <v>5</v>
      </c>
      <c r="N65" s="105">
        <v>1</v>
      </c>
      <c r="O65" s="2" t="s">
        <v>56</v>
      </c>
      <c r="P65" s="2" t="s">
        <v>259</v>
      </c>
      <c r="Q65" s="2" t="s">
        <v>1349</v>
      </c>
      <c r="R65" s="654">
        <f t="shared" si="1"/>
        <v>342</v>
      </c>
      <c r="S65" s="2"/>
      <c r="T65" s="2"/>
      <c r="U65" s="2" t="s">
        <v>1346</v>
      </c>
      <c r="V65" s="2" t="s">
        <v>1358</v>
      </c>
      <c r="W65" s="2" t="s">
        <v>1359</v>
      </c>
      <c r="X65" s="3" t="s">
        <v>1360</v>
      </c>
      <c r="Y65" s="3" t="s">
        <v>1360</v>
      </c>
      <c r="Z65" s="3" t="s">
        <v>1360</v>
      </c>
      <c r="AA65" s="3" t="s">
        <v>1360</v>
      </c>
      <c r="AB65" s="3" t="s">
        <v>1360</v>
      </c>
      <c r="AC65" s="3" t="s">
        <v>1360</v>
      </c>
      <c r="AD65" s="5" t="s">
        <v>1360</v>
      </c>
      <c r="AE65" s="5" t="s">
        <v>2474</v>
      </c>
      <c r="AF65" s="5" t="s">
        <v>1360</v>
      </c>
      <c r="AG65" s="5" t="s">
        <v>2474</v>
      </c>
      <c r="AH65" s="195" t="s">
        <v>1360</v>
      </c>
      <c r="AI65" s="195" t="s">
        <v>1360</v>
      </c>
      <c r="AJ65" s="195" t="s">
        <v>1360</v>
      </c>
      <c r="AK65" s="195" t="s">
        <v>4071</v>
      </c>
      <c r="AL65" s="195" t="s">
        <v>1360</v>
      </c>
      <c r="AM65" s="195" t="s">
        <v>4071</v>
      </c>
      <c r="AN65" s="195" t="s">
        <v>1360</v>
      </c>
      <c r="AO65" s="195" t="s">
        <v>1599</v>
      </c>
      <c r="AP65" s="195" t="s">
        <v>1360</v>
      </c>
      <c r="AQ65" s="186" t="s">
        <v>882</v>
      </c>
      <c r="AR65" s="191">
        <v>43122</v>
      </c>
      <c r="AS65" s="482" t="s">
        <v>1032</v>
      </c>
      <c r="AT65" s="464"/>
      <c r="AU65" s="30"/>
      <c r="AV65" s="30"/>
      <c r="AW65" s="30"/>
      <c r="AX65" s="30"/>
      <c r="AY65" s="30" t="s">
        <v>1332</v>
      </c>
      <c r="AZ65" s="30"/>
      <c r="BA65" s="30"/>
      <c r="BJ65" s="2"/>
      <c r="BK65" s="2"/>
      <c r="BL65" s="2"/>
      <c r="BM65" s="2"/>
      <c r="BN65" s="2"/>
      <c r="BO65" s="2"/>
      <c r="BP65" s="2"/>
    </row>
    <row r="66" spans="1:68" s="14" customFormat="1" ht="115.5" hidden="1" customHeight="1" x14ac:dyDescent="0.25">
      <c r="A66" s="29" t="s">
        <v>2425</v>
      </c>
      <c r="B66" s="7" t="s">
        <v>7041</v>
      </c>
      <c r="C66" s="57">
        <v>42661</v>
      </c>
      <c r="D66" s="29" t="s">
        <v>1466</v>
      </c>
      <c r="E66" s="2" t="s">
        <v>1186</v>
      </c>
      <c r="F66" s="3" t="s">
        <v>260</v>
      </c>
      <c r="G66" s="3" t="s">
        <v>261</v>
      </c>
      <c r="H66" s="17" t="s">
        <v>262</v>
      </c>
      <c r="I66" s="404" t="s">
        <v>263</v>
      </c>
      <c r="J66" s="1">
        <v>2</v>
      </c>
      <c r="K66" s="193">
        <v>42200</v>
      </c>
      <c r="L66" s="193">
        <v>42384</v>
      </c>
      <c r="M66" s="79">
        <f t="shared" si="0"/>
        <v>27</v>
      </c>
      <c r="N66" s="105">
        <v>2</v>
      </c>
      <c r="O66" s="2" t="s">
        <v>56</v>
      </c>
      <c r="P66" s="2"/>
      <c r="Q66" s="2" t="s">
        <v>1350</v>
      </c>
      <c r="R66" s="654">
        <f t="shared" si="1"/>
        <v>268</v>
      </c>
      <c r="S66" s="2"/>
      <c r="T66" s="2"/>
      <c r="U66" s="2" t="s">
        <v>1346</v>
      </c>
      <c r="V66" s="2" t="s">
        <v>1350</v>
      </c>
      <c r="W66" s="5" t="s">
        <v>1357</v>
      </c>
      <c r="X66" s="5" t="s">
        <v>1357</v>
      </c>
      <c r="Y66" s="5" t="s">
        <v>1357</v>
      </c>
      <c r="Z66" s="5" t="s">
        <v>1357</v>
      </c>
      <c r="AA66" s="5" t="s">
        <v>1357</v>
      </c>
      <c r="AB66" s="5" t="s">
        <v>1357</v>
      </c>
      <c r="AC66" s="5" t="s">
        <v>1357</v>
      </c>
      <c r="AD66" s="5" t="s">
        <v>1357</v>
      </c>
      <c r="AE66" s="5" t="s">
        <v>2478</v>
      </c>
      <c r="AF66" s="5" t="s">
        <v>1357</v>
      </c>
      <c r="AG66" s="5" t="s">
        <v>2478</v>
      </c>
      <c r="AH66" s="195" t="s">
        <v>1357</v>
      </c>
      <c r="AI66" s="210" t="s">
        <v>1357</v>
      </c>
      <c r="AJ66" s="210" t="s">
        <v>1357</v>
      </c>
      <c r="AK66" s="210" t="s">
        <v>4071</v>
      </c>
      <c r="AL66" s="210" t="s">
        <v>1357</v>
      </c>
      <c r="AM66" s="210" t="s">
        <v>4071</v>
      </c>
      <c r="AN66" s="210" t="s">
        <v>1357</v>
      </c>
      <c r="AO66" s="210" t="s">
        <v>1599</v>
      </c>
      <c r="AP66" s="210" t="s">
        <v>1357</v>
      </c>
      <c r="AQ66" s="186" t="s">
        <v>882</v>
      </c>
      <c r="AR66" s="191">
        <v>43122</v>
      </c>
      <c r="AS66" s="482" t="s">
        <v>1032</v>
      </c>
      <c r="AT66" s="464"/>
      <c r="AU66" s="30"/>
      <c r="AV66" s="30"/>
      <c r="AW66" s="30"/>
      <c r="AX66" s="30"/>
      <c r="AY66" s="30" t="s">
        <v>1332</v>
      </c>
      <c r="AZ66" s="30"/>
      <c r="BA66" s="30"/>
      <c r="BJ66" s="2"/>
      <c r="BK66" s="2"/>
      <c r="BL66" s="2"/>
      <c r="BM66" s="2"/>
      <c r="BN66" s="2"/>
      <c r="BO66" s="2"/>
      <c r="BP66" s="2"/>
    </row>
    <row r="67" spans="1:68" s="14" customFormat="1" ht="115.5" hidden="1" customHeight="1" x14ac:dyDescent="0.25">
      <c r="A67" s="29" t="s">
        <v>2426</v>
      </c>
      <c r="B67" s="7" t="s">
        <v>7041</v>
      </c>
      <c r="C67" s="57">
        <v>42661</v>
      </c>
      <c r="D67" s="29" t="s">
        <v>1424</v>
      </c>
      <c r="E67" s="2" t="s">
        <v>1187</v>
      </c>
      <c r="F67" s="3" t="s">
        <v>71</v>
      </c>
      <c r="G67" s="3" t="s">
        <v>72</v>
      </c>
      <c r="H67" s="17" t="s">
        <v>264</v>
      </c>
      <c r="I67" s="404" t="s">
        <v>69</v>
      </c>
      <c r="J67" s="1">
        <v>1</v>
      </c>
      <c r="K67" s="193">
        <v>42795</v>
      </c>
      <c r="L67" s="193">
        <v>43100</v>
      </c>
      <c r="M67" s="79">
        <f t="shared" ref="M67:M130" si="2">+WEEKNUM(L67-K67)</f>
        <v>44</v>
      </c>
      <c r="N67" s="105">
        <v>1</v>
      </c>
      <c r="O67" s="2" t="s">
        <v>1552</v>
      </c>
      <c r="P67" s="2" t="s">
        <v>265</v>
      </c>
      <c r="Q67" s="2" t="s">
        <v>1714</v>
      </c>
      <c r="R67" s="654">
        <f t="shared" ref="R67:R130" si="3">LEN(Q67)</f>
        <v>231</v>
      </c>
      <c r="S67" s="2"/>
      <c r="T67" s="2"/>
      <c r="U67" s="2" t="s">
        <v>1346</v>
      </c>
      <c r="V67" s="2" t="s">
        <v>1347</v>
      </c>
      <c r="W67" s="5" t="s">
        <v>1357</v>
      </c>
      <c r="X67" s="5" t="s">
        <v>1357</v>
      </c>
      <c r="Y67" s="5" t="s">
        <v>1357</v>
      </c>
      <c r="Z67" s="5" t="s">
        <v>1357</v>
      </c>
      <c r="AA67" s="5" t="s">
        <v>1357</v>
      </c>
      <c r="AB67" s="5" t="s">
        <v>1357</v>
      </c>
      <c r="AC67" s="5" t="s">
        <v>1357</v>
      </c>
      <c r="AD67" s="5" t="s">
        <v>1357</v>
      </c>
      <c r="AE67" s="5" t="s">
        <v>2478</v>
      </c>
      <c r="AF67" s="5" t="s">
        <v>1357</v>
      </c>
      <c r="AG67" s="5" t="s">
        <v>2478</v>
      </c>
      <c r="AH67" s="195" t="s">
        <v>1357</v>
      </c>
      <c r="AI67" s="210" t="s">
        <v>1357</v>
      </c>
      <c r="AJ67" s="210" t="s">
        <v>1357</v>
      </c>
      <c r="AK67" s="210" t="s">
        <v>4071</v>
      </c>
      <c r="AL67" s="210" t="s">
        <v>1357</v>
      </c>
      <c r="AM67" s="210" t="s">
        <v>4071</v>
      </c>
      <c r="AN67" s="210" t="s">
        <v>1357</v>
      </c>
      <c r="AO67" s="210" t="s">
        <v>1599</v>
      </c>
      <c r="AP67" s="210" t="s">
        <v>1357</v>
      </c>
      <c r="AQ67" s="186" t="s">
        <v>882</v>
      </c>
      <c r="AR67" s="191">
        <v>43122</v>
      </c>
      <c r="AS67" s="482" t="s">
        <v>1032</v>
      </c>
      <c r="AT67" s="464"/>
      <c r="AU67" s="30"/>
      <c r="AV67" s="30"/>
      <c r="AW67" s="30"/>
      <c r="AX67" s="30"/>
      <c r="AY67" s="30" t="s">
        <v>1332</v>
      </c>
      <c r="AZ67" s="30"/>
      <c r="BA67" s="30"/>
      <c r="BJ67" s="2"/>
      <c r="BK67" s="2"/>
      <c r="BL67" s="2"/>
      <c r="BM67" s="2"/>
      <c r="BN67" s="2"/>
      <c r="BO67" s="2"/>
      <c r="BP67" s="2"/>
    </row>
    <row r="68" spans="1:68" s="14" customFormat="1" ht="115.5" hidden="1" customHeight="1" x14ac:dyDescent="0.25">
      <c r="A68" s="29" t="s">
        <v>2427</v>
      </c>
      <c r="B68" s="7" t="s">
        <v>7041</v>
      </c>
      <c r="C68" s="57">
        <v>42661</v>
      </c>
      <c r="D68" s="29" t="s">
        <v>1467</v>
      </c>
      <c r="E68" s="2" t="s">
        <v>1188</v>
      </c>
      <c r="F68" s="3" t="s">
        <v>138</v>
      </c>
      <c r="G68" s="3" t="s">
        <v>139</v>
      </c>
      <c r="H68" s="17" t="s">
        <v>140</v>
      </c>
      <c r="I68" s="404" t="s">
        <v>141</v>
      </c>
      <c r="J68" s="1">
        <v>8</v>
      </c>
      <c r="K68" s="193">
        <v>42856</v>
      </c>
      <c r="L68" s="193">
        <v>43100</v>
      </c>
      <c r="M68" s="79">
        <f t="shared" si="2"/>
        <v>35</v>
      </c>
      <c r="N68" s="105">
        <v>8</v>
      </c>
      <c r="O68" s="2" t="s">
        <v>16</v>
      </c>
      <c r="P68" s="2"/>
      <c r="Q68" s="2" t="s">
        <v>1351</v>
      </c>
      <c r="R68" s="654">
        <f t="shared" si="3"/>
        <v>360</v>
      </c>
      <c r="S68" s="2"/>
      <c r="T68" s="2"/>
      <c r="U68" s="2" t="s">
        <v>1346</v>
      </c>
      <c r="V68" s="3" t="s">
        <v>142</v>
      </c>
      <c r="W68" s="5" t="s">
        <v>1357</v>
      </c>
      <c r="X68" s="5" t="s">
        <v>1357</v>
      </c>
      <c r="Y68" s="5" t="s">
        <v>1357</v>
      </c>
      <c r="Z68" s="5" t="s">
        <v>1357</v>
      </c>
      <c r="AA68" s="5" t="s">
        <v>1357</v>
      </c>
      <c r="AB68" s="5" t="s">
        <v>1357</v>
      </c>
      <c r="AC68" s="5" t="s">
        <v>1357</v>
      </c>
      <c r="AD68" s="5" t="s">
        <v>1357</v>
      </c>
      <c r="AE68" s="5" t="s">
        <v>2478</v>
      </c>
      <c r="AF68" s="5" t="s">
        <v>1357</v>
      </c>
      <c r="AG68" s="5" t="s">
        <v>2478</v>
      </c>
      <c r="AH68" s="195" t="s">
        <v>1357</v>
      </c>
      <c r="AI68" s="210" t="s">
        <v>1357</v>
      </c>
      <c r="AJ68" s="210" t="s">
        <v>1357</v>
      </c>
      <c r="AK68" s="210" t="s">
        <v>4071</v>
      </c>
      <c r="AL68" s="210" t="s">
        <v>1357</v>
      </c>
      <c r="AM68" s="210" t="s">
        <v>4071</v>
      </c>
      <c r="AN68" s="210" t="s">
        <v>1357</v>
      </c>
      <c r="AO68" s="210" t="s">
        <v>1599</v>
      </c>
      <c r="AP68" s="210" t="s">
        <v>1357</v>
      </c>
      <c r="AQ68" s="186" t="s">
        <v>882</v>
      </c>
      <c r="AR68" s="191">
        <v>43122</v>
      </c>
      <c r="AS68" s="482" t="s">
        <v>1032</v>
      </c>
      <c r="AT68" s="464"/>
      <c r="AU68" s="30"/>
      <c r="AV68" s="30"/>
      <c r="AW68" s="30"/>
      <c r="AX68" s="30"/>
      <c r="AY68" s="30" t="s">
        <v>1332</v>
      </c>
      <c r="AZ68" s="30"/>
      <c r="BA68" s="30"/>
      <c r="BJ68" s="2"/>
      <c r="BK68" s="2"/>
      <c r="BL68" s="2"/>
      <c r="BM68" s="2"/>
      <c r="BN68" s="2"/>
      <c r="BO68" s="2"/>
      <c r="BP68" s="2"/>
    </row>
    <row r="69" spans="1:68" s="14" customFormat="1" ht="115.5" hidden="1" customHeight="1" x14ac:dyDescent="0.25">
      <c r="A69" s="29" t="s">
        <v>2428</v>
      </c>
      <c r="B69" s="7" t="s">
        <v>7041</v>
      </c>
      <c r="C69" s="57">
        <v>42661</v>
      </c>
      <c r="D69" s="29" t="s">
        <v>1468</v>
      </c>
      <c r="E69" s="2" t="s">
        <v>1189</v>
      </c>
      <c r="F69" s="3" t="s">
        <v>266</v>
      </c>
      <c r="G69" s="3" t="s">
        <v>267</v>
      </c>
      <c r="H69" s="17" t="s">
        <v>268</v>
      </c>
      <c r="I69" s="404" t="s">
        <v>269</v>
      </c>
      <c r="J69" s="1">
        <v>1</v>
      </c>
      <c r="K69" s="193">
        <v>43009</v>
      </c>
      <c r="L69" s="193">
        <v>43100</v>
      </c>
      <c r="M69" s="79">
        <f t="shared" si="2"/>
        <v>13</v>
      </c>
      <c r="N69" s="105">
        <v>1</v>
      </c>
      <c r="O69" s="2" t="s">
        <v>157</v>
      </c>
      <c r="P69" s="2" t="s">
        <v>70</v>
      </c>
      <c r="Q69" s="2" t="s">
        <v>1352</v>
      </c>
      <c r="R69" s="654">
        <f t="shared" si="3"/>
        <v>195</v>
      </c>
      <c r="S69" s="2"/>
      <c r="T69" s="2"/>
      <c r="U69" s="2" t="s">
        <v>1346</v>
      </c>
      <c r="V69" s="2" t="s">
        <v>1352</v>
      </c>
      <c r="W69" s="5" t="s">
        <v>1357</v>
      </c>
      <c r="X69" s="5" t="s">
        <v>1357</v>
      </c>
      <c r="Y69" s="5" t="s">
        <v>1357</v>
      </c>
      <c r="Z69" s="5" t="s">
        <v>1357</v>
      </c>
      <c r="AA69" s="5" t="s">
        <v>1357</v>
      </c>
      <c r="AB69" s="5" t="s">
        <v>1357</v>
      </c>
      <c r="AC69" s="5" t="s">
        <v>1357</v>
      </c>
      <c r="AD69" s="5" t="s">
        <v>1357</v>
      </c>
      <c r="AE69" s="5" t="s">
        <v>2478</v>
      </c>
      <c r="AF69" s="5" t="s">
        <v>1357</v>
      </c>
      <c r="AG69" s="5" t="s">
        <v>2478</v>
      </c>
      <c r="AH69" s="195" t="s">
        <v>1357</v>
      </c>
      <c r="AI69" s="210" t="s">
        <v>1357</v>
      </c>
      <c r="AJ69" s="210" t="s">
        <v>1357</v>
      </c>
      <c r="AK69" s="210" t="s">
        <v>4071</v>
      </c>
      <c r="AL69" s="210" t="s">
        <v>1357</v>
      </c>
      <c r="AM69" s="210" t="s">
        <v>4071</v>
      </c>
      <c r="AN69" s="210" t="s">
        <v>1357</v>
      </c>
      <c r="AO69" s="210" t="s">
        <v>1599</v>
      </c>
      <c r="AP69" s="210" t="s">
        <v>1357</v>
      </c>
      <c r="AQ69" s="186" t="s">
        <v>882</v>
      </c>
      <c r="AR69" s="191">
        <v>43122</v>
      </c>
      <c r="AS69" s="482" t="s">
        <v>1032</v>
      </c>
      <c r="AT69" s="464"/>
      <c r="AU69" s="30"/>
      <c r="AV69" s="30"/>
      <c r="AW69" s="30"/>
      <c r="AX69" s="30"/>
      <c r="AY69" s="30" t="s">
        <v>1332</v>
      </c>
      <c r="AZ69" s="30"/>
      <c r="BA69" s="30"/>
      <c r="BJ69" s="2"/>
      <c r="BK69" s="2"/>
      <c r="BL69" s="2"/>
      <c r="BM69" s="2"/>
      <c r="BN69" s="2"/>
      <c r="BO69" s="2"/>
      <c r="BP69" s="2"/>
    </row>
    <row r="70" spans="1:68" s="14" customFormat="1" ht="115.5" hidden="1" customHeight="1" x14ac:dyDescent="0.25">
      <c r="A70" s="29" t="s">
        <v>2429</v>
      </c>
      <c r="B70" s="7" t="s">
        <v>7041</v>
      </c>
      <c r="C70" s="57">
        <v>42661</v>
      </c>
      <c r="D70" s="29" t="s">
        <v>1469</v>
      </c>
      <c r="E70" s="2" t="s">
        <v>1190</v>
      </c>
      <c r="F70" s="3" t="s">
        <v>71</v>
      </c>
      <c r="G70" s="3" t="s">
        <v>72</v>
      </c>
      <c r="H70" s="17" t="s">
        <v>73</v>
      </c>
      <c r="I70" s="404" t="s">
        <v>69</v>
      </c>
      <c r="J70" s="1">
        <v>1</v>
      </c>
      <c r="K70" s="193">
        <v>42795</v>
      </c>
      <c r="L70" s="193">
        <v>43100</v>
      </c>
      <c r="M70" s="79">
        <f t="shared" si="2"/>
        <v>44</v>
      </c>
      <c r="N70" s="105">
        <v>1</v>
      </c>
      <c r="O70" s="2" t="s">
        <v>1552</v>
      </c>
      <c r="P70" s="2" t="s">
        <v>70</v>
      </c>
      <c r="Q70" s="2" t="s">
        <v>1714</v>
      </c>
      <c r="R70" s="654">
        <f t="shared" si="3"/>
        <v>231</v>
      </c>
      <c r="S70" s="2"/>
      <c r="T70" s="2"/>
      <c r="U70" s="2" t="s">
        <v>1346</v>
      </c>
      <c r="V70" s="2" t="s">
        <v>1347</v>
      </c>
      <c r="W70" s="5" t="s">
        <v>1357</v>
      </c>
      <c r="X70" s="5" t="s">
        <v>1357</v>
      </c>
      <c r="Y70" s="5" t="s">
        <v>1357</v>
      </c>
      <c r="Z70" s="5" t="s">
        <v>1357</v>
      </c>
      <c r="AA70" s="5" t="s">
        <v>1357</v>
      </c>
      <c r="AB70" s="5" t="s">
        <v>1357</v>
      </c>
      <c r="AC70" s="5" t="s">
        <v>1357</v>
      </c>
      <c r="AD70" s="5" t="s">
        <v>1357</v>
      </c>
      <c r="AE70" s="5" t="s">
        <v>2478</v>
      </c>
      <c r="AF70" s="5" t="s">
        <v>1357</v>
      </c>
      <c r="AG70" s="5" t="s">
        <v>2478</v>
      </c>
      <c r="AH70" s="195" t="s">
        <v>1357</v>
      </c>
      <c r="AI70" s="210" t="s">
        <v>1357</v>
      </c>
      <c r="AJ70" s="210" t="s">
        <v>1357</v>
      </c>
      <c r="AK70" s="210" t="s">
        <v>4071</v>
      </c>
      <c r="AL70" s="210" t="s">
        <v>1357</v>
      </c>
      <c r="AM70" s="210" t="s">
        <v>4071</v>
      </c>
      <c r="AN70" s="210" t="s">
        <v>1357</v>
      </c>
      <c r="AO70" s="210" t="s">
        <v>1599</v>
      </c>
      <c r="AP70" s="210" t="s">
        <v>1357</v>
      </c>
      <c r="AQ70" s="186" t="s">
        <v>882</v>
      </c>
      <c r="AR70" s="191">
        <v>43122</v>
      </c>
      <c r="AS70" s="482" t="s">
        <v>1032</v>
      </c>
      <c r="AT70" s="464"/>
      <c r="AU70" s="30"/>
      <c r="AV70" s="30"/>
      <c r="AW70" s="30"/>
      <c r="AX70" s="30"/>
      <c r="AY70" s="30" t="s">
        <v>1332</v>
      </c>
      <c r="AZ70" s="30"/>
      <c r="BA70" s="30"/>
      <c r="BJ70" s="2"/>
      <c r="BK70" s="2"/>
      <c r="BL70" s="2"/>
      <c r="BM70" s="2"/>
      <c r="BN70" s="2"/>
      <c r="BO70" s="2"/>
      <c r="BP70" s="2"/>
    </row>
    <row r="71" spans="1:68" s="14" customFormat="1" ht="115.5" hidden="1" customHeight="1" x14ac:dyDescent="0.25">
      <c r="A71" s="29" t="s">
        <v>2430</v>
      </c>
      <c r="B71" s="7" t="s">
        <v>7041</v>
      </c>
      <c r="C71" s="57">
        <v>42661</v>
      </c>
      <c r="D71" s="29" t="s">
        <v>1470</v>
      </c>
      <c r="E71" s="2" t="s">
        <v>1191</v>
      </c>
      <c r="F71" s="3" t="s">
        <v>71</v>
      </c>
      <c r="G71" s="3" t="s">
        <v>72</v>
      </c>
      <c r="H71" s="17" t="s">
        <v>73</v>
      </c>
      <c r="I71" s="404" t="s">
        <v>69</v>
      </c>
      <c r="J71" s="1">
        <v>1</v>
      </c>
      <c r="K71" s="193">
        <v>42795</v>
      </c>
      <c r="L71" s="193">
        <v>43100</v>
      </c>
      <c r="M71" s="79">
        <f t="shared" si="2"/>
        <v>44</v>
      </c>
      <c r="N71" s="105">
        <v>1</v>
      </c>
      <c r="O71" s="2" t="s">
        <v>1552</v>
      </c>
      <c r="P71" s="2" t="s">
        <v>70</v>
      </c>
      <c r="Q71" s="2" t="s">
        <v>1715</v>
      </c>
      <c r="R71" s="654">
        <f t="shared" si="3"/>
        <v>239</v>
      </c>
      <c r="S71" s="2"/>
      <c r="T71" s="2"/>
      <c r="U71" s="2" t="s">
        <v>1346</v>
      </c>
      <c r="V71" s="2" t="s">
        <v>1353</v>
      </c>
      <c r="W71" s="5" t="s">
        <v>1357</v>
      </c>
      <c r="X71" s="5" t="s">
        <v>1357</v>
      </c>
      <c r="Y71" s="5" t="s">
        <v>1357</v>
      </c>
      <c r="Z71" s="5" t="s">
        <v>1357</v>
      </c>
      <c r="AA71" s="5" t="s">
        <v>1357</v>
      </c>
      <c r="AB71" s="5" t="s">
        <v>1357</v>
      </c>
      <c r="AC71" s="5" t="s">
        <v>1357</v>
      </c>
      <c r="AD71" s="5" t="s">
        <v>1357</v>
      </c>
      <c r="AE71" s="5" t="s">
        <v>2478</v>
      </c>
      <c r="AF71" s="5" t="s">
        <v>1357</v>
      </c>
      <c r="AG71" s="5" t="s">
        <v>2478</v>
      </c>
      <c r="AH71" s="195" t="s">
        <v>1357</v>
      </c>
      <c r="AI71" s="210" t="s">
        <v>1357</v>
      </c>
      <c r="AJ71" s="210" t="s">
        <v>1357</v>
      </c>
      <c r="AK71" s="210" t="s">
        <v>4071</v>
      </c>
      <c r="AL71" s="210" t="s">
        <v>1357</v>
      </c>
      <c r="AM71" s="210" t="s">
        <v>4071</v>
      </c>
      <c r="AN71" s="210" t="s">
        <v>1357</v>
      </c>
      <c r="AO71" s="210" t="s">
        <v>1599</v>
      </c>
      <c r="AP71" s="210" t="s">
        <v>1357</v>
      </c>
      <c r="AQ71" s="186" t="s">
        <v>882</v>
      </c>
      <c r="AR71" s="191">
        <v>43122</v>
      </c>
      <c r="AS71" s="482" t="s">
        <v>1032</v>
      </c>
      <c r="AT71" s="464"/>
      <c r="AU71" s="30"/>
      <c r="AV71" s="30"/>
      <c r="AW71" s="30"/>
      <c r="AX71" s="30"/>
      <c r="AY71" s="30" t="s">
        <v>1332</v>
      </c>
      <c r="AZ71" s="30"/>
      <c r="BA71" s="30"/>
      <c r="BJ71" s="2"/>
      <c r="BK71" s="2"/>
      <c r="BL71" s="2"/>
      <c r="BM71" s="2"/>
      <c r="BN71" s="2"/>
      <c r="BO71" s="2"/>
      <c r="BP71" s="2"/>
    </row>
    <row r="72" spans="1:68" s="14" customFormat="1" ht="115.5" hidden="1" customHeight="1" x14ac:dyDescent="0.25">
      <c r="A72" s="29" t="s">
        <v>2431</v>
      </c>
      <c r="B72" s="7" t="s">
        <v>7041</v>
      </c>
      <c r="C72" s="57">
        <v>42661</v>
      </c>
      <c r="D72" s="29" t="s">
        <v>1472</v>
      </c>
      <c r="E72" s="2" t="s">
        <v>1192</v>
      </c>
      <c r="F72" s="3" t="s">
        <v>71</v>
      </c>
      <c r="G72" s="3" t="s">
        <v>72</v>
      </c>
      <c r="H72" s="17" t="s">
        <v>73</v>
      </c>
      <c r="I72" s="404" t="s">
        <v>69</v>
      </c>
      <c r="J72" s="1">
        <v>1</v>
      </c>
      <c r="K72" s="193">
        <v>42795</v>
      </c>
      <c r="L72" s="193">
        <v>43100</v>
      </c>
      <c r="M72" s="79">
        <f t="shared" si="2"/>
        <v>44</v>
      </c>
      <c r="N72" s="105">
        <v>1</v>
      </c>
      <c r="O72" s="2" t="s">
        <v>1552</v>
      </c>
      <c r="P72" s="2" t="s">
        <v>70</v>
      </c>
      <c r="Q72" s="2" t="s">
        <v>1714</v>
      </c>
      <c r="R72" s="654">
        <f t="shared" si="3"/>
        <v>231</v>
      </c>
      <c r="S72" s="2"/>
      <c r="T72" s="2"/>
      <c r="U72" s="2" t="s">
        <v>1346</v>
      </c>
      <c r="V72" s="2" t="s">
        <v>1347</v>
      </c>
      <c r="W72" s="5" t="s">
        <v>1357</v>
      </c>
      <c r="X72" s="5" t="s">
        <v>1357</v>
      </c>
      <c r="Y72" s="5" t="s">
        <v>1357</v>
      </c>
      <c r="Z72" s="5" t="s">
        <v>1357</v>
      </c>
      <c r="AA72" s="5" t="s">
        <v>1357</v>
      </c>
      <c r="AB72" s="5" t="s">
        <v>1357</v>
      </c>
      <c r="AC72" s="5" t="s">
        <v>1357</v>
      </c>
      <c r="AD72" s="5" t="s">
        <v>1357</v>
      </c>
      <c r="AE72" s="5" t="s">
        <v>2478</v>
      </c>
      <c r="AF72" s="5" t="s">
        <v>1357</v>
      </c>
      <c r="AG72" s="5" t="s">
        <v>2478</v>
      </c>
      <c r="AH72" s="195" t="s">
        <v>1357</v>
      </c>
      <c r="AI72" s="210" t="s">
        <v>1357</v>
      </c>
      <c r="AJ72" s="210" t="s">
        <v>1357</v>
      </c>
      <c r="AK72" s="210" t="s">
        <v>4071</v>
      </c>
      <c r="AL72" s="210" t="s">
        <v>1357</v>
      </c>
      <c r="AM72" s="210" t="s">
        <v>4071</v>
      </c>
      <c r="AN72" s="210" t="s">
        <v>1357</v>
      </c>
      <c r="AO72" s="210" t="s">
        <v>1599</v>
      </c>
      <c r="AP72" s="210" t="s">
        <v>1357</v>
      </c>
      <c r="AQ72" s="186" t="s">
        <v>882</v>
      </c>
      <c r="AR72" s="191">
        <v>43122</v>
      </c>
      <c r="AS72" s="482" t="s">
        <v>1032</v>
      </c>
      <c r="AT72" s="464"/>
      <c r="AU72" s="30"/>
      <c r="AV72" s="30"/>
      <c r="AW72" s="30"/>
      <c r="AX72" s="30"/>
      <c r="AY72" s="30" t="s">
        <v>1332</v>
      </c>
      <c r="AZ72" s="30"/>
      <c r="BA72" s="30"/>
      <c r="BJ72" s="2"/>
      <c r="BK72" s="2"/>
      <c r="BL72" s="2"/>
      <c r="BM72" s="2"/>
      <c r="BN72" s="2"/>
      <c r="BO72" s="2"/>
      <c r="BP72" s="2"/>
    </row>
    <row r="73" spans="1:68" s="14" customFormat="1" ht="115.5" hidden="1" customHeight="1" x14ac:dyDescent="0.25">
      <c r="A73" s="29" t="s">
        <v>2432</v>
      </c>
      <c r="B73" s="7" t="s">
        <v>7041</v>
      </c>
      <c r="C73" s="57">
        <v>42661</v>
      </c>
      <c r="D73" s="29" t="s">
        <v>1476</v>
      </c>
      <c r="E73" s="2" t="s">
        <v>1193</v>
      </c>
      <c r="F73" s="3" t="s">
        <v>270</v>
      </c>
      <c r="G73" s="3" t="s">
        <v>271</v>
      </c>
      <c r="H73" s="17" t="s">
        <v>271</v>
      </c>
      <c r="I73" s="404" t="s">
        <v>31</v>
      </c>
      <c r="J73" s="1">
        <v>1</v>
      </c>
      <c r="K73" s="193">
        <v>42736</v>
      </c>
      <c r="L73" s="193">
        <v>43100</v>
      </c>
      <c r="M73" s="79">
        <f t="shared" si="2"/>
        <v>52</v>
      </c>
      <c r="N73" s="105">
        <v>1</v>
      </c>
      <c r="O73" s="2" t="s">
        <v>3625</v>
      </c>
      <c r="P73" s="2"/>
      <c r="Q73" s="2" t="s">
        <v>1354</v>
      </c>
      <c r="R73" s="654">
        <f t="shared" si="3"/>
        <v>160</v>
      </c>
      <c r="S73" s="2"/>
      <c r="T73" s="2"/>
      <c r="U73" s="2" t="s">
        <v>1346</v>
      </c>
      <c r="V73" s="2" t="s">
        <v>1354</v>
      </c>
      <c r="W73" s="5" t="s">
        <v>1357</v>
      </c>
      <c r="X73" s="5" t="s">
        <v>1357</v>
      </c>
      <c r="Y73" s="5" t="s">
        <v>1357</v>
      </c>
      <c r="Z73" s="5" t="s">
        <v>1357</v>
      </c>
      <c r="AA73" s="5" t="s">
        <v>1357</v>
      </c>
      <c r="AB73" s="5" t="s">
        <v>1357</v>
      </c>
      <c r="AC73" s="5" t="s">
        <v>1357</v>
      </c>
      <c r="AD73" s="5" t="s">
        <v>1357</v>
      </c>
      <c r="AE73" s="5" t="s">
        <v>2478</v>
      </c>
      <c r="AF73" s="5" t="s">
        <v>1357</v>
      </c>
      <c r="AG73" s="5" t="s">
        <v>2478</v>
      </c>
      <c r="AH73" s="195" t="s">
        <v>1357</v>
      </c>
      <c r="AI73" s="210" t="s">
        <v>1357</v>
      </c>
      <c r="AJ73" s="210" t="s">
        <v>1357</v>
      </c>
      <c r="AK73" s="210" t="s">
        <v>4071</v>
      </c>
      <c r="AL73" s="210" t="s">
        <v>1357</v>
      </c>
      <c r="AM73" s="210" t="s">
        <v>4071</v>
      </c>
      <c r="AN73" s="210" t="s">
        <v>1357</v>
      </c>
      <c r="AO73" s="210" t="s">
        <v>1599</v>
      </c>
      <c r="AP73" s="210" t="s">
        <v>1357</v>
      </c>
      <c r="AQ73" s="186" t="s">
        <v>882</v>
      </c>
      <c r="AR73" s="191">
        <v>43122</v>
      </c>
      <c r="AS73" s="482" t="s">
        <v>1032</v>
      </c>
      <c r="AT73" s="464"/>
      <c r="AU73" s="30"/>
      <c r="AV73" s="30"/>
      <c r="AW73" s="30"/>
      <c r="AX73" s="30"/>
      <c r="AY73" s="30" t="s">
        <v>1332</v>
      </c>
      <c r="AZ73" s="30"/>
      <c r="BA73" s="30"/>
      <c r="BJ73" s="2"/>
      <c r="BK73" s="2"/>
      <c r="BL73" s="2"/>
      <c r="BM73" s="2"/>
      <c r="BN73" s="2"/>
      <c r="BO73" s="2"/>
      <c r="BP73" s="2"/>
    </row>
    <row r="74" spans="1:68" s="14" customFormat="1" ht="115.5" hidden="1" customHeight="1" x14ac:dyDescent="0.25">
      <c r="A74" s="29" t="s">
        <v>2433</v>
      </c>
      <c r="B74" s="7" t="s">
        <v>7041</v>
      </c>
      <c r="C74" s="57">
        <v>42661</v>
      </c>
      <c r="D74" s="29" t="s">
        <v>1476</v>
      </c>
      <c r="E74" s="2" t="s">
        <v>1193</v>
      </c>
      <c r="F74" s="3" t="s">
        <v>272</v>
      </c>
      <c r="G74" s="3" t="s">
        <v>273</v>
      </c>
      <c r="H74" s="17" t="s">
        <v>273</v>
      </c>
      <c r="I74" s="404" t="s">
        <v>274</v>
      </c>
      <c r="J74" s="1">
        <v>1</v>
      </c>
      <c r="K74" s="193">
        <v>42979</v>
      </c>
      <c r="L74" s="193">
        <v>43220</v>
      </c>
      <c r="M74" s="79">
        <f t="shared" si="2"/>
        <v>35</v>
      </c>
      <c r="N74" s="105">
        <v>1</v>
      </c>
      <c r="O74" s="2" t="s">
        <v>275</v>
      </c>
      <c r="P74" s="2"/>
      <c r="Q74" s="2" t="s">
        <v>1716</v>
      </c>
      <c r="R74" s="654">
        <f t="shared" si="3"/>
        <v>339</v>
      </c>
      <c r="S74" s="2"/>
      <c r="T74" s="2"/>
      <c r="U74" s="2" t="s">
        <v>1346</v>
      </c>
      <c r="V74" s="2" t="s">
        <v>1355</v>
      </c>
      <c r="W74" s="3" t="s">
        <v>276</v>
      </c>
      <c r="X74" s="5" t="s">
        <v>1360</v>
      </c>
      <c r="Y74" s="5" t="s">
        <v>1360</v>
      </c>
      <c r="Z74" s="5" t="s">
        <v>1360</v>
      </c>
      <c r="AA74" s="5" t="s">
        <v>1360</v>
      </c>
      <c r="AB74" s="5" t="s">
        <v>1360</v>
      </c>
      <c r="AC74" s="5" t="s">
        <v>1360</v>
      </c>
      <c r="AD74" s="17" t="s">
        <v>18</v>
      </c>
      <c r="AE74" s="17" t="s">
        <v>2480</v>
      </c>
      <c r="AF74" s="17" t="s">
        <v>2483</v>
      </c>
      <c r="AG74" s="17" t="s">
        <v>2480</v>
      </c>
      <c r="AH74" s="6" t="s">
        <v>2483</v>
      </c>
      <c r="AI74" s="6" t="s">
        <v>2483</v>
      </c>
      <c r="AJ74" s="6" t="s">
        <v>2483</v>
      </c>
      <c r="AK74" s="6" t="s">
        <v>4071</v>
      </c>
      <c r="AL74" s="6" t="s">
        <v>2483</v>
      </c>
      <c r="AM74" s="6" t="s">
        <v>4071</v>
      </c>
      <c r="AN74" s="6" t="s">
        <v>2483</v>
      </c>
      <c r="AO74" s="6" t="s">
        <v>1599</v>
      </c>
      <c r="AP74" s="6" t="s">
        <v>2483</v>
      </c>
      <c r="AQ74" s="186" t="s">
        <v>882</v>
      </c>
      <c r="AR74" s="191"/>
      <c r="AS74" s="482" t="s">
        <v>1032</v>
      </c>
      <c r="AT74" s="464"/>
      <c r="AU74" s="30"/>
      <c r="AV74" s="30"/>
      <c r="AW74" s="30"/>
      <c r="AX74" s="30"/>
      <c r="AY74" s="30" t="s">
        <v>1332</v>
      </c>
      <c r="AZ74" s="30"/>
      <c r="BA74" s="30"/>
      <c r="BJ74" s="2"/>
      <c r="BK74" s="2"/>
      <c r="BL74" s="2"/>
      <c r="BM74" s="2"/>
      <c r="BN74" s="2"/>
      <c r="BO74" s="2"/>
      <c r="BP74" s="2"/>
    </row>
    <row r="75" spans="1:68" s="14" customFormat="1" ht="115.5" hidden="1" customHeight="1" x14ac:dyDescent="0.25">
      <c r="A75" s="29" t="s">
        <v>2434</v>
      </c>
      <c r="B75" s="7" t="s">
        <v>7041</v>
      </c>
      <c r="C75" s="57">
        <v>42661</v>
      </c>
      <c r="D75" s="29" t="s">
        <v>1479</v>
      </c>
      <c r="E75" s="2" t="s">
        <v>1194</v>
      </c>
      <c r="F75" s="3" t="s">
        <v>277</v>
      </c>
      <c r="G75" s="3" t="s">
        <v>278</v>
      </c>
      <c r="H75" s="17" t="s">
        <v>279</v>
      </c>
      <c r="I75" s="404" t="s">
        <v>31</v>
      </c>
      <c r="J75" s="1">
        <v>1</v>
      </c>
      <c r="K75" s="193">
        <v>42736</v>
      </c>
      <c r="L75" s="193">
        <v>43100</v>
      </c>
      <c r="M75" s="79">
        <f t="shared" si="2"/>
        <v>52</v>
      </c>
      <c r="N75" s="105">
        <v>1</v>
      </c>
      <c r="O75" s="2" t="s">
        <v>56</v>
      </c>
      <c r="P75" s="2"/>
      <c r="Q75" s="2" t="s">
        <v>4541</v>
      </c>
      <c r="R75" s="654">
        <f t="shared" si="3"/>
        <v>334</v>
      </c>
      <c r="S75" s="2"/>
      <c r="T75" s="2"/>
      <c r="U75" s="2" t="s">
        <v>1346</v>
      </c>
      <c r="V75" s="2" t="s">
        <v>1356</v>
      </c>
      <c r="W75" s="5" t="s">
        <v>1357</v>
      </c>
      <c r="X75" s="5" t="s">
        <v>1357</v>
      </c>
      <c r="Y75" s="5" t="s">
        <v>1357</v>
      </c>
      <c r="Z75" s="5" t="s">
        <v>1357</v>
      </c>
      <c r="AA75" s="5" t="s">
        <v>1357</v>
      </c>
      <c r="AB75" s="5" t="s">
        <v>1357</v>
      </c>
      <c r="AC75" s="5" t="s">
        <v>1357</v>
      </c>
      <c r="AD75" s="17" t="s">
        <v>18</v>
      </c>
      <c r="AE75" s="17" t="s">
        <v>2480</v>
      </c>
      <c r="AF75" s="17" t="s">
        <v>2483</v>
      </c>
      <c r="AG75" s="17" t="s">
        <v>2480</v>
      </c>
      <c r="AH75" s="6" t="s">
        <v>2483</v>
      </c>
      <c r="AI75" s="6" t="s">
        <v>2483</v>
      </c>
      <c r="AJ75" s="6" t="s">
        <v>2483</v>
      </c>
      <c r="AK75" s="6" t="s">
        <v>4071</v>
      </c>
      <c r="AL75" s="6" t="s">
        <v>2483</v>
      </c>
      <c r="AM75" s="6" t="s">
        <v>4071</v>
      </c>
      <c r="AN75" s="6" t="s">
        <v>2483</v>
      </c>
      <c r="AO75" s="6" t="s">
        <v>1599</v>
      </c>
      <c r="AP75" s="6" t="s">
        <v>2483</v>
      </c>
      <c r="AQ75" s="186" t="s">
        <v>882</v>
      </c>
      <c r="AR75" s="191">
        <v>43122</v>
      </c>
      <c r="AS75" s="482" t="s">
        <v>1032</v>
      </c>
      <c r="AT75" s="464"/>
      <c r="AU75" s="30"/>
      <c r="AV75" s="30"/>
      <c r="AW75" s="30"/>
      <c r="AX75" s="30"/>
      <c r="AY75" s="30" t="s">
        <v>1332</v>
      </c>
      <c r="AZ75" s="30"/>
      <c r="BA75" s="30"/>
      <c r="BJ75" s="2"/>
      <c r="BK75" s="2"/>
      <c r="BL75" s="2"/>
      <c r="BM75" s="2"/>
      <c r="BN75" s="2"/>
      <c r="BO75" s="2"/>
      <c r="BP75" s="2"/>
    </row>
    <row r="76" spans="1:68" s="14" customFormat="1" ht="115.5" hidden="1" customHeight="1" x14ac:dyDescent="0.25">
      <c r="A76" s="29" t="s">
        <v>2435</v>
      </c>
      <c r="B76" s="5" t="s">
        <v>7043</v>
      </c>
      <c r="C76" s="57">
        <v>42661</v>
      </c>
      <c r="D76" s="29" t="s">
        <v>1422</v>
      </c>
      <c r="E76" s="2" t="s">
        <v>1167</v>
      </c>
      <c r="F76" s="3" t="s">
        <v>340</v>
      </c>
      <c r="G76" s="3" t="s">
        <v>341</v>
      </c>
      <c r="H76" s="17" t="s">
        <v>301</v>
      </c>
      <c r="I76" s="404" t="s">
        <v>229</v>
      </c>
      <c r="J76" s="1">
        <v>1</v>
      </c>
      <c r="K76" s="193">
        <v>42917</v>
      </c>
      <c r="L76" s="193">
        <v>43099</v>
      </c>
      <c r="M76" s="79">
        <f t="shared" si="2"/>
        <v>26</v>
      </c>
      <c r="N76" s="105">
        <v>1</v>
      </c>
      <c r="O76" s="2" t="s">
        <v>131</v>
      </c>
      <c r="P76" s="2"/>
      <c r="Q76" s="2" t="s">
        <v>1717</v>
      </c>
      <c r="R76" s="654">
        <f t="shared" si="3"/>
        <v>66</v>
      </c>
      <c r="S76" s="2"/>
      <c r="T76" s="2"/>
      <c r="U76" s="2" t="s">
        <v>1346</v>
      </c>
      <c r="V76" s="2" t="s">
        <v>1372</v>
      </c>
      <c r="W76" s="5" t="s">
        <v>1357</v>
      </c>
      <c r="X76" s="5" t="s">
        <v>1357</v>
      </c>
      <c r="Y76" s="5" t="s">
        <v>1357</v>
      </c>
      <c r="Z76" s="5" t="s">
        <v>1357</v>
      </c>
      <c r="AA76" s="5" t="s">
        <v>1357</v>
      </c>
      <c r="AB76" s="5" t="s">
        <v>1357</v>
      </c>
      <c r="AC76" s="5" t="s">
        <v>1357</v>
      </c>
      <c r="AD76" s="23" t="s">
        <v>18</v>
      </c>
      <c r="AE76" s="17" t="s">
        <v>2480</v>
      </c>
      <c r="AF76" s="17" t="s">
        <v>2483</v>
      </c>
      <c r="AG76" s="17" t="s">
        <v>2480</v>
      </c>
      <c r="AH76" s="6" t="s">
        <v>2483</v>
      </c>
      <c r="AI76" s="6" t="s">
        <v>2483</v>
      </c>
      <c r="AJ76" s="6" t="s">
        <v>2483</v>
      </c>
      <c r="AK76" s="6" t="s">
        <v>4071</v>
      </c>
      <c r="AL76" s="6" t="s">
        <v>2483</v>
      </c>
      <c r="AM76" s="6" t="s">
        <v>4071</v>
      </c>
      <c r="AN76" s="6" t="s">
        <v>2483</v>
      </c>
      <c r="AO76" s="6" t="s">
        <v>1599</v>
      </c>
      <c r="AP76" s="6" t="s">
        <v>2483</v>
      </c>
      <c r="AQ76" s="186" t="s">
        <v>882</v>
      </c>
      <c r="AR76" s="191">
        <v>43122</v>
      </c>
      <c r="AS76" s="482" t="s">
        <v>1032</v>
      </c>
      <c r="AT76" s="464"/>
      <c r="AU76" s="30"/>
      <c r="AV76" s="30"/>
      <c r="AW76" s="30"/>
      <c r="AX76" s="30"/>
      <c r="AY76" s="30" t="s">
        <v>1332</v>
      </c>
      <c r="AZ76" s="30"/>
      <c r="BA76" s="30"/>
      <c r="BJ76" s="2"/>
      <c r="BK76" s="2"/>
      <c r="BL76" s="2"/>
      <c r="BM76" s="2"/>
      <c r="BN76" s="2"/>
      <c r="BO76" s="2"/>
      <c r="BP76" s="2"/>
    </row>
    <row r="77" spans="1:68" s="14" customFormat="1" ht="115.5" hidden="1" customHeight="1" x14ac:dyDescent="0.25">
      <c r="A77" s="29" t="s">
        <v>2436</v>
      </c>
      <c r="B77" s="5" t="s">
        <v>7043</v>
      </c>
      <c r="C77" s="57">
        <v>42661</v>
      </c>
      <c r="D77" s="29" t="s">
        <v>1422</v>
      </c>
      <c r="E77" s="2" t="s">
        <v>1167</v>
      </c>
      <c r="F77" s="3" t="s">
        <v>342</v>
      </c>
      <c r="G77" s="3" t="s">
        <v>341</v>
      </c>
      <c r="H77" s="17" t="s">
        <v>301</v>
      </c>
      <c r="I77" s="404" t="s">
        <v>229</v>
      </c>
      <c r="J77" s="1">
        <v>1</v>
      </c>
      <c r="K77" s="193">
        <v>42917</v>
      </c>
      <c r="L77" s="193">
        <v>43100</v>
      </c>
      <c r="M77" s="79">
        <f t="shared" si="2"/>
        <v>27</v>
      </c>
      <c r="N77" s="105">
        <v>1</v>
      </c>
      <c r="O77" s="2" t="s">
        <v>131</v>
      </c>
      <c r="P77" s="2"/>
      <c r="Q77" s="2" t="s">
        <v>1320</v>
      </c>
      <c r="R77" s="654">
        <f t="shared" si="3"/>
        <v>243</v>
      </c>
      <c r="S77" s="2"/>
      <c r="T77" s="2"/>
      <c r="U77" s="2" t="s">
        <v>1346</v>
      </c>
      <c r="V77" s="2" t="s">
        <v>1320</v>
      </c>
      <c r="W77" s="5" t="s">
        <v>1357</v>
      </c>
      <c r="X77" s="5" t="s">
        <v>1357</v>
      </c>
      <c r="Y77" s="5" t="s">
        <v>1357</v>
      </c>
      <c r="Z77" s="5" t="s">
        <v>1357</v>
      </c>
      <c r="AA77" s="5" t="s">
        <v>1357</v>
      </c>
      <c r="AB77" s="5" t="s">
        <v>1357</v>
      </c>
      <c r="AC77" s="5" t="s">
        <v>1357</v>
      </c>
      <c r="AD77" s="5" t="s">
        <v>1357</v>
      </c>
      <c r="AE77" s="5" t="s">
        <v>2478</v>
      </c>
      <c r="AF77" s="5" t="s">
        <v>1357</v>
      </c>
      <c r="AG77" s="5" t="s">
        <v>2478</v>
      </c>
      <c r="AH77" s="195" t="s">
        <v>1357</v>
      </c>
      <c r="AI77" s="210" t="s">
        <v>1357</v>
      </c>
      <c r="AJ77" s="210" t="s">
        <v>1357</v>
      </c>
      <c r="AK77" s="210" t="s">
        <v>4071</v>
      </c>
      <c r="AL77" s="210" t="s">
        <v>1357</v>
      </c>
      <c r="AM77" s="210" t="s">
        <v>4071</v>
      </c>
      <c r="AN77" s="210" t="s">
        <v>1357</v>
      </c>
      <c r="AO77" s="210" t="s">
        <v>1599</v>
      </c>
      <c r="AP77" s="210" t="s">
        <v>1357</v>
      </c>
      <c r="AQ77" s="186" t="s">
        <v>882</v>
      </c>
      <c r="AR77" s="191">
        <v>43122</v>
      </c>
      <c r="AS77" s="482" t="s">
        <v>1032</v>
      </c>
      <c r="AT77" s="464"/>
      <c r="AU77" s="30"/>
      <c r="AV77" s="30"/>
      <c r="AW77" s="30"/>
      <c r="AX77" s="30"/>
      <c r="AY77" s="30" t="s">
        <v>1332</v>
      </c>
      <c r="AZ77" s="30"/>
      <c r="BA77" s="30"/>
      <c r="BJ77" s="2"/>
      <c r="BK77" s="2"/>
      <c r="BL77" s="2"/>
      <c r="BM77" s="2"/>
      <c r="BN77" s="2"/>
      <c r="BO77" s="2"/>
      <c r="BP77" s="2"/>
    </row>
    <row r="78" spans="1:68" s="14" customFormat="1" ht="115.5" hidden="1" customHeight="1" x14ac:dyDescent="0.25">
      <c r="A78" s="29" t="s">
        <v>2437</v>
      </c>
      <c r="B78" s="5" t="s">
        <v>7043</v>
      </c>
      <c r="C78" s="57">
        <v>42661</v>
      </c>
      <c r="D78" s="29" t="s">
        <v>1510</v>
      </c>
      <c r="E78" s="2" t="s">
        <v>1168</v>
      </c>
      <c r="F78" s="3" t="s">
        <v>299</v>
      </c>
      <c r="G78" s="3" t="s">
        <v>341</v>
      </c>
      <c r="H78" s="17" t="s">
        <v>301</v>
      </c>
      <c r="I78" s="404" t="s">
        <v>229</v>
      </c>
      <c r="J78" s="1">
        <v>1</v>
      </c>
      <c r="K78" s="193">
        <v>42917</v>
      </c>
      <c r="L78" s="193">
        <v>43100</v>
      </c>
      <c r="M78" s="79">
        <f t="shared" si="2"/>
        <v>27</v>
      </c>
      <c r="N78" s="105">
        <v>1</v>
      </c>
      <c r="O78" s="2" t="s">
        <v>131</v>
      </c>
      <c r="P78" s="2"/>
      <c r="Q78" s="2" t="s">
        <v>1320</v>
      </c>
      <c r="R78" s="654">
        <f t="shared" si="3"/>
        <v>243</v>
      </c>
      <c r="S78" s="2"/>
      <c r="T78" s="2"/>
      <c r="U78" s="2" t="s">
        <v>1346</v>
      </c>
      <c r="V78" s="2" t="s">
        <v>1320</v>
      </c>
      <c r="W78" s="5" t="s">
        <v>1357</v>
      </c>
      <c r="X78" s="5" t="s">
        <v>1357</v>
      </c>
      <c r="Y78" s="5" t="s">
        <v>1357</v>
      </c>
      <c r="Z78" s="5" t="s">
        <v>1357</v>
      </c>
      <c r="AA78" s="5" t="s">
        <v>1357</v>
      </c>
      <c r="AB78" s="5" t="s">
        <v>1357</v>
      </c>
      <c r="AC78" s="5" t="s">
        <v>1357</v>
      </c>
      <c r="AD78" s="5" t="s">
        <v>1357</v>
      </c>
      <c r="AE78" s="5" t="s">
        <v>2478</v>
      </c>
      <c r="AF78" s="5" t="s">
        <v>1357</v>
      </c>
      <c r="AG78" s="5" t="s">
        <v>2478</v>
      </c>
      <c r="AH78" s="195" t="s">
        <v>1357</v>
      </c>
      <c r="AI78" s="210" t="s">
        <v>1357</v>
      </c>
      <c r="AJ78" s="210" t="s">
        <v>1357</v>
      </c>
      <c r="AK78" s="210" t="s">
        <v>4071</v>
      </c>
      <c r="AL78" s="210" t="s">
        <v>1357</v>
      </c>
      <c r="AM78" s="210" t="s">
        <v>4071</v>
      </c>
      <c r="AN78" s="210" t="s">
        <v>1357</v>
      </c>
      <c r="AO78" s="210" t="s">
        <v>1599</v>
      </c>
      <c r="AP78" s="210" t="s">
        <v>1357</v>
      </c>
      <c r="AQ78" s="186" t="s">
        <v>882</v>
      </c>
      <c r="AR78" s="191">
        <v>43122</v>
      </c>
      <c r="AS78" s="482" t="s">
        <v>1032</v>
      </c>
      <c r="AT78" s="464"/>
      <c r="AU78" s="30"/>
      <c r="AV78" s="30"/>
      <c r="AW78" s="30"/>
      <c r="AX78" s="30"/>
      <c r="AY78" s="30" t="s">
        <v>1332</v>
      </c>
      <c r="AZ78" s="30"/>
      <c r="BA78" s="30"/>
      <c r="BJ78" s="2"/>
      <c r="BK78" s="2"/>
      <c r="BL78" s="2"/>
      <c r="BM78" s="2"/>
      <c r="BN78" s="2"/>
      <c r="BO78" s="2"/>
      <c r="BP78" s="2"/>
    </row>
    <row r="79" spans="1:68" s="14" customFormat="1" ht="115.5" hidden="1" customHeight="1" x14ac:dyDescent="0.25">
      <c r="A79" s="29" t="s">
        <v>2438</v>
      </c>
      <c r="B79" s="5" t="s">
        <v>7043</v>
      </c>
      <c r="C79" s="57">
        <v>42661</v>
      </c>
      <c r="D79" s="29" t="s">
        <v>1423</v>
      </c>
      <c r="E79" s="2" t="s">
        <v>1169</v>
      </c>
      <c r="F79" s="3" t="s">
        <v>299</v>
      </c>
      <c r="G79" s="3" t="s">
        <v>896</v>
      </c>
      <c r="H79" s="17" t="s">
        <v>301</v>
      </c>
      <c r="I79" s="404" t="s">
        <v>229</v>
      </c>
      <c r="J79" s="1">
        <v>1</v>
      </c>
      <c r="K79" s="193">
        <v>42917</v>
      </c>
      <c r="L79" s="193">
        <v>43100</v>
      </c>
      <c r="M79" s="79">
        <f t="shared" si="2"/>
        <v>27</v>
      </c>
      <c r="N79" s="105">
        <v>1</v>
      </c>
      <c r="O79" s="2" t="s">
        <v>131</v>
      </c>
      <c r="P79" s="2"/>
      <c r="Q79" s="2" t="s">
        <v>1320</v>
      </c>
      <c r="R79" s="654">
        <f t="shared" si="3"/>
        <v>243</v>
      </c>
      <c r="S79" s="2"/>
      <c r="T79" s="2"/>
      <c r="U79" s="2" t="s">
        <v>1346</v>
      </c>
      <c r="V79" s="2" t="s">
        <v>1320</v>
      </c>
      <c r="W79" s="5" t="s">
        <v>1357</v>
      </c>
      <c r="X79" s="5" t="s">
        <v>1357</v>
      </c>
      <c r="Y79" s="5" t="s">
        <v>1357</v>
      </c>
      <c r="Z79" s="5" t="s">
        <v>1357</v>
      </c>
      <c r="AA79" s="5" t="s">
        <v>1357</v>
      </c>
      <c r="AB79" s="5" t="s">
        <v>1357</v>
      </c>
      <c r="AC79" s="5" t="s">
        <v>1357</v>
      </c>
      <c r="AD79" s="5" t="s">
        <v>1357</v>
      </c>
      <c r="AE79" s="5" t="s">
        <v>2478</v>
      </c>
      <c r="AF79" s="5" t="s">
        <v>1357</v>
      </c>
      <c r="AG79" s="5" t="s">
        <v>2478</v>
      </c>
      <c r="AH79" s="195" t="s">
        <v>1357</v>
      </c>
      <c r="AI79" s="210" t="s">
        <v>1357</v>
      </c>
      <c r="AJ79" s="210" t="s">
        <v>1357</v>
      </c>
      <c r="AK79" s="210" t="s">
        <v>4071</v>
      </c>
      <c r="AL79" s="210" t="s">
        <v>1357</v>
      </c>
      <c r="AM79" s="210" t="s">
        <v>4071</v>
      </c>
      <c r="AN79" s="210" t="s">
        <v>1357</v>
      </c>
      <c r="AO79" s="210" t="s">
        <v>1599</v>
      </c>
      <c r="AP79" s="210" t="s">
        <v>1357</v>
      </c>
      <c r="AQ79" s="186" t="s">
        <v>882</v>
      </c>
      <c r="AR79" s="191">
        <v>43122</v>
      </c>
      <c r="AS79" s="482" t="s">
        <v>1032</v>
      </c>
      <c r="AT79" s="464"/>
      <c r="AU79" s="30"/>
      <c r="AV79" s="30"/>
      <c r="AW79" s="30"/>
      <c r="AX79" s="30"/>
      <c r="AY79" s="30" t="s">
        <v>1332</v>
      </c>
      <c r="AZ79" s="30"/>
      <c r="BA79" s="30"/>
      <c r="BJ79" s="2"/>
      <c r="BK79" s="2"/>
      <c r="BL79" s="2"/>
      <c r="BM79" s="2"/>
      <c r="BN79" s="2"/>
      <c r="BO79" s="2"/>
      <c r="BP79" s="2"/>
    </row>
    <row r="80" spans="1:68" s="14" customFormat="1" ht="115.5" hidden="1" customHeight="1" x14ac:dyDescent="0.25">
      <c r="A80" s="29" t="s">
        <v>2439</v>
      </c>
      <c r="B80" s="5" t="s">
        <v>7043</v>
      </c>
      <c r="C80" s="57">
        <v>42661</v>
      </c>
      <c r="D80" s="29" t="s">
        <v>1439</v>
      </c>
      <c r="E80" s="2" t="s">
        <v>1170</v>
      </c>
      <c r="F80" s="3" t="s">
        <v>299</v>
      </c>
      <c r="G80" s="3" t="s">
        <v>341</v>
      </c>
      <c r="H80" s="17" t="s">
        <v>301</v>
      </c>
      <c r="I80" s="404" t="s">
        <v>229</v>
      </c>
      <c r="J80" s="1">
        <v>1</v>
      </c>
      <c r="K80" s="193">
        <v>42917</v>
      </c>
      <c r="L80" s="193">
        <v>43100</v>
      </c>
      <c r="M80" s="79">
        <f t="shared" si="2"/>
        <v>27</v>
      </c>
      <c r="N80" s="105">
        <v>1</v>
      </c>
      <c r="O80" s="2" t="s">
        <v>131</v>
      </c>
      <c r="P80" s="2"/>
      <c r="Q80" s="2" t="s">
        <v>1320</v>
      </c>
      <c r="R80" s="654">
        <f t="shared" si="3"/>
        <v>243</v>
      </c>
      <c r="S80" s="2"/>
      <c r="T80" s="2"/>
      <c r="U80" s="2" t="s">
        <v>1346</v>
      </c>
      <c r="V80" s="2" t="s">
        <v>1320</v>
      </c>
      <c r="W80" s="5" t="s">
        <v>1357</v>
      </c>
      <c r="X80" s="5" t="s">
        <v>1357</v>
      </c>
      <c r="Y80" s="5" t="s">
        <v>1357</v>
      </c>
      <c r="Z80" s="5" t="s">
        <v>1357</v>
      </c>
      <c r="AA80" s="5" t="s">
        <v>1357</v>
      </c>
      <c r="AB80" s="5" t="s">
        <v>1357</v>
      </c>
      <c r="AC80" s="5" t="s">
        <v>1357</v>
      </c>
      <c r="AD80" s="5" t="s">
        <v>1357</v>
      </c>
      <c r="AE80" s="5" t="s">
        <v>2478</v>
      </c>
      <c r="AF80" s="5" t="s">
        <v>1357</v>
      </c>
      <c r="AG80" s="5" t="s">
        <v>2478</v>
      </c>
      <c r="AH80" s="195" t="s">
        <v>1357</v>
      </c>
      <c r="AI80" s="210" t="s">
        <v>1357</v>
      </c>
      <c r="AJ80" s="210" t="s">
        <v>1357</v>
      </c>
      <c r="AK80" s="210" t="s">
        <v>4071</v>
      </c>
      <c r="AL80" s="210" t="s">
        <v>1357</v>
      </c>
      <c r="AM80" s="210" t="s">
        <v>4071</v>
      </c>
      <c r="AN80" s="210" t="s">
        <v>1357</v>
      </c>
      <c r="AO80" s="210" t="s">
        <v>1599</v>
      </c>
      <c r="AP80" s="210" t="s">
        <v>1357</v>
      </c>
      <c r="AQ80" s="186" t="s">
        <v>882</v>
      </c>
      <c r="AR80" s="191">
        <v>43122</v>
      </c>
      <c r="AS80" s="482" t="s">
        <v>1032</v>
      </c>
      <c r="AT80" s="464"/>
      <c r="AU80" s="30"/>
      <c r="AV80" s="30"/>
      <c r="AW80" s="30"/>
      <c r="AX80" s="30"/>
      <c r="AY80" s="30" t="s">
        <v>1332</v>
      </c>
      <c r="AZ80" s="30"/>
      <c r="BA80" s="30"/>
      <c r="BJ80" s="2"/>
      <c r="BK80" s="2"/>
      <c r="BL80" s="2"/>
      <c r="BM80" s="2"/>
      <c r="BN80" s="2"/>
      <c r="BO80" s="2"/>
      <c r="BP80" s="2"/>
    </row>
    <row r="81" spans="1:68" s="14" customFormat="1" ht="115.5" hidden="1" customHeight="1" x14ac:dyDescent="0.25">
      <c r="A81" s="29" t="s">
        <v>2440</v>
      </c>
      <c r="B81" s="5" t="s">
        <v>7043</v>
      </c>
      <c r="C81" s="57">
        <v>42661</v>
      </c>
      <c r="D81" s="29" t="s">
        <v>1429</v>
      </c>
      <c r="E81" s="2" t="s">
        <v>1171</v>
      </c>
      <c r="F81" s="3" t="s">
        <v>299</v>
      </c>
      <c r="G81" s="3" t="s">
        <v>341</v>
      </c>
      <c r="H81" s="17" t="s">
        <v>301</v>
      </c>
      <c r="I81" s="404" t="s">
        <v>229</v>
      </c>
      <c r="J81" s="1">
        <v>1</v>
      </c>
      <c r="K81" s="193">
        <v>42917</v>
      </c>
      <c r="L81" s="193">
        <v>43100</v>
      </c>
      <c r="M81" s="79">
        <f t="shared" si="2"/>
        <v>27</v>
      </c>
      <c r="N81" s="105">
        <v>1</v>
      </c>
      <c r="O81" s="2" t="s">
        <v>131</v>
      </c>
      <c r="P81" s="2"/>
      <c r="Q81" s="2" t="s">
        <v>1320</v>
      </c>
      <c r="R81" s="654">
        <f t="shared" si="3"/>
        <v>243</v>
      </c>
      <c r="S81" s="2"/>
      <c r="T81" s="2"/>
      <c r="U81" s="2" t="s">
        <v>1346</v>
      </c>
      <c r="V81" s="2" t="s">
        <v>1320</v>
      </c>
      <c r="W81" s="5" t="s">
        <v>1357</v>
      </c>
      <c r="X81" s="5" t="s">
        <v>1357</v>
      </c>
      <c r="Y81" s="5" t="s">
        <v>1357</v>
      </c>
      <c r="Z81" s="5" t="s">
        <v>1357</v>
      </c>
      <c r="AA81" s="5" t="s">
        <v>1357</v>
      </c>
      <c r="AB81" s="5" t="s">
        <v>1357</v>
      </c>
      <c r="AC81" s="5" t="s">
        <v>1357</v>
      </c>
      <c r="AD81" s="5" t="s">
        <v>1357</v>
      </c>
      <c r="AE81" s="5" t="s">
        <v>2478</v>
      </c>
      <c r="AF81" s="5" t="s">
        <v>1357</v>
      </c>
      <c r="AG81" s="5" t="s">
        <v>2478</v>
      </c>
      <c r="AH81" s="195" t="s">
        <v>1357</v>
      </c>
      <c r="AI81" s="210" t="s">
        <v>1357</v>
      </c>
      <c r="AJ81" s="210" t="s">
        <v>1357</v>
      </c>
      <c r="AK81" s="210" t="s">
        <v>4071</v>
      </c>
      <c r="AL81" s="210" t="s">
        <v>1357</v>
      </c>
      <c r="AM81" s="210" t="s">
        <v>4071</v>
      </c>
      <c r="AN81" s="210" t="s">
        <v>1357</v>
      </c>
      <c r="AO81" s="210" t="s">
        <v>1599</v>
      </c>
      <c r="AP81" s="210" t="s">
        <v>1357</v>
      </c>
      <c r="AQ81" s="186" t="s">
        <v>882</v>
      </c>
      <c r="AR81" s="191">
        <v>43122</v>
      </c>
      <c r="AS81" s="482" t="s">
        <v>1032</v>
      </c>
      <c r="AT81" s="464"/>
      <c r="AU81" s="30"/>
      <c r="AV81" s="30"/>
      <c r="AW81" s="30"/>
      <c r="AX81" s="30"/>
      <c r="AY81" s="30" t="s">
        <v>1332</v>
      </c>
      <c r="AZ81" s="30"/>
      <c r="BA81" s="30"/>
      <c r="BJ81" s="2"/>
      <c r="BK81" s="2"/>
      <c r="BL81" s="2"/>
      <c r="BM81" s="2"/>
      <c r="BN81" s="2"/>
      <c r="BO81" s="2"/>
      <c r="BP81" s="2"/>
    </row>
    <row r="82" spans="1:68" s="14" customFormat="1" ht="115.5" hidden="1" customHeight="1" x14ac:dyDescent="0.25">
      <c r="A82" s="29" t="s">
        <v>2441</v>
      </c>
      <c r="B82" s="5" t="s">
        <v>7043</v>
      </c>
      <c r="C82" s="57">
        <v>42661</v>
      </c>
      <c r="D82" s="29" t="s">
        <v>1427</v>
      </c>
      <c r="E82" s="2" t="s">
        <v>1172</v>
      </c>
      <c r="F82" s="3" t="s">
        <v>299</v>
      </c>
      <c r="G82" s="3" t="s">
        <v>341</v>
      </c>
      <c r="H82" s="17" t="s">
        <v>301</v>
      </c>
      <c r="I82" s="404" t="s">
        <v>229</v>
      </c>
      <c r="J82" s="1">
        <v>1</v>
      </c>
      <c r="K82" s="193">
        <v>42917</v>
      </c>
      <c r="L82" s="193">
        <v>43100</v>
      </c>
      <c r="M82" s="79">
        <f t="shared" si="2"/>
        <v>27</v>
      </c>
      <c r="N82" s="105">
        <v>1</v>
      </c>
      <c r="O82" s="2" t="s">
        <v>131</v>
      </c>
      <c r="P82" s="2"/>
      <c r="Q82" s="2" t="s">
        <v>1320</v>
      </c>
      <c r="R82" s="654">
        <f t="shared" si="3"/>
        <v>243</v>
      </c>
      <c r="S82" s="2"/>
      <c r="T82" s="2"/>
      <c r="U82" s="2" t="s">
        <v>1346</v>
      </c>
      <c r="V82" s="2" t="s">
        <v>1320</v>
      </c>
      <c r="W82" s="5" t="s">
        <v>1357</v>
      </c>
      <c r="X82" s="5" t="s">
        <v>1357</v>
      </c>
      <c r="Y82" s="5" t="s">
        <v>1357</v>
      </c>
      <c r="Z82" s="5" t="s">
        <v>1357</v>
      </c>
      <c r="AA82" s="5" t="s">
        <v>1357</v>
      </c>
      <c r="AB82" s="5" t="s">
        <v>1357</v>
      </c>
      <c r="AC82" s="5" t="s">
        <v>1357</v>
      </c>
      <c r="AD82" s="5" t="s">
        <v>1357</v>
      </c>
      <c r="AE82" s="5" t="s">
        <v>2478</v>
      </c>
      <c r="AF82" s="5" t="s">
        <v>1357</v>
      </c>
      <c r="AG82" s="5" t="s">
        <v>2478</v>
      </c>
      <c r="AH82" s="195" t="s">
        <v>1357</v>
      </c>
      <c r="AI82" s="210" t="s">
        <v>1357</v>
      </c>
      <c r="AJ82" s="210" t="s">
        <v>1357</v>
      </c>
      <c r="AK82" s="210" t="s">
        <v>4071</v>
      </c>
      <c r="AL82" s="210" t="s">
        <v>1357</v>
      </c>
      <c r="AM82" s="210" t="s">
        <v>4071</v>
      </c>
      <c r="AN82" s="210" t="s">
        <v>1357</v>
      </c>
      <c r="AO82" s="210" t="s">
        <v>1599</v>
      </c>
      <c r="AP82" s="210" t="s">
        <v>1357</v>
      </c>
      <c r="AQ82" s="186" t="s">
        <v>882</v>
      </c>
      <c r="AR82" s="191">
        <v>43122</v>
      </c>
      <c r="AS82" s="482" t="s">
        <v>1032</v>
      </c>
      <c r="AT82" s="464"/>
      <c r="AU82" s="30"/>
      <c r="AV82" s="30"/>
      <c r="AW82" s="30"/>
      <c r="AX82" s="30"/>
      <c r="AY82" s="30" t="s">
        <v>1332</v>
      </c>
      <c r="AZ82" s="30"/>
      <c r="BA82" s="30"/>
      <c r="BJ82" s="2"/>
      <c r="BK82" s="2"/>
      <c r="BL82" s="2"/>
      <c r="BM82" s="2"/>
      <c r="BN82" s="2"/>
      <c r="BO82" s="2"/>
      <c r="BP82" s="2"/>
    </row>
    <row r="83" spans="1:68" s="14" customFormat="1" ht="115.5" hidden="1" customHeight="1" x14ac:dyDescent="0.25">
      <c r="A83" s="29" t="s">
        <v>2442</v>
      </c>
      <c r="B83" s="5" t="s">
        <v>7043</v>
      </c>
      <c r="C83" s="57">
        <v>42661</v>
      </c>
      <c r="D83" s="29" t="s">
        <v>1516</v>
      </c>
      <c r="E83" s="2" t="s">
        <v>1173</v>
      </c>
      <c r="F83" s="3" t="s">
        <v>299</v>
      </c>
      <c r="G83" s="3" t="s">
        <v>341</v>
      </c>
      <c r="H83" s="17" t="s">
        <v>301</v>
      </c>
      <c r="I83" s="404" t="s">
        <v>229</v>
      </c>
      <c r="J83" s="1">
        <v>1</v>
      </c>
      <c r="K83" s="193">
        <v>42917</v>
      </c>
      <c r="L83" s="193">
        <v>43100</v>
      </c>
      <c r="M83" s="79">
        <f t="shared" si="2"/>
        <v>27</v>
      </c>
      <c r="N83" s="105">
        <v>1</v>
      </c>
      <c r="O83" s="2" t="s">
        <v>131</v>
      </c>
      <c r="P83" s="2"/>
      <c r="Q83" s="2" t="s">
        <v>1320</v>
      </c>
      <c r="R83" s="654">
        <f t="shared" si="3"/>
        <v>243</v>
      </c>
      <c r="S83" s="2"/>
      <c r="T83" s="2"/>
      <c r="U83" s="2" t="s">
        <v>1346</v>
      </c>
      <c r="V83" s="2" t="s">
        <v>1320</v>
      </c>
      <c r="W83" s="5" t="s">
        <v>1357</v>
      </c>
      <c r="X83" s="5" t="s">
        <v>1357</v>
      </c>
      <c r="Y83" s="5" t="s">
        <v>1357</v>
      </c>
      <c r="Z83" s="5" t="s">
        <v>1357</v>
      </c>
      <c r="AA83" s="5" t="s">
        <v>1357</v>
      </c>
      <c r="AB83" s="5" t="s">
        <v>1357</v>
      </c>
      <c r="AC83" s="5" t="s">
        <v>1357</v>
      </c>
      <c r="AD83" s="5" t="s">
        <v>1357</v>
      </c>
      <c r="AE83" s="5" t="s">
        <v>2478</v>
      </c>
      <c r="AF83" s="5" t="s">
        <v>1357</v>
      </c>
      <c r="AG83" s="5" t="s">
        <v>2478</v>
      </c>
      <c r="AH83" s="195" t="s">
        <v>1357</v>
      </c>
      <c r="AI83" s="210" t="s">
        <v>1357</v>
      </c>
      <c r="AJ83" s="210" t="s">
        <v>1357</v>
      </c>
      <c r="AK83" s="210" t="s">
        <v>4071</v>
      </c>
      <c r="AL83" s="210" t="s">
        <v>1357</v>
      </c>
      <c r="AM83" s="210" t="s">
        <v>4071</v>
      </c>
      <c r="AN83" s="210" t="s">
        <v>1357</v>
      </c>
      <c r="AO83" s="210" t="s">
        <v>1599</v>
      </c>
      <c r="AP83" s="210" t="s">
        <v>1357</v>
      </c>
      <c r="AQ83" s="186" t="s">
        <v>882</v>
      </c>
      <c r="AR83" s="191">
        <v>43122</v>
      </c>
      <c r="AS83" s="482" t="s">
        <v>1032</v>
      </c>
      <c r="AT83" s="464"/>
      <c r="AU83" s="30"/>
      <c r="AV83" s="30"/>
      <c r="AW83" s="30"/>
      <c r="AX83" s="30"/>
      <c r="AY83" s="30" t="s">
        <v>1332</v>
      </c>
      <c r="AZ83" s="30"/>
      <c r="BA83" s="30"/>
      <c r="BJ83" s="2"/>
      <c r="BK83" s="2"/>
      <c r="BL83" s="2"/>
      <c r="BM83" s="2"/>
      <c r="BN83" s="2"/>
      <c r="BO83" s="2"/>
      <c r="BP83" s="2"/>
    </row>
    <row r="84" spans="1:68" s="14" customFormat="1" ht="115.5" hidden="1" customHeight="1" x14ac:dyDescent="0.25">
      <c r="A84" s="29" t="s">
        <v>2443</v>
      </c>
      <c r="B84" s="5" t="s">
        <v>7043</v>
      </c>
      <c r="C84" s="57">
        <v>42661</v>
      </c>
      <c r="D84" s="29" t="s">
        <v>1428</v>
      </c>
      <c r="E84" s="2" t="s">
        <v>1174</v>
      </c>
      <c r="F84" s="3" t="s">
        <v>299</v>
      </c>
      <c r="G84" s="3" t="s">
        <v>341</v>
      </c>
      <c r="H84" s="17" t="s">
        <v>301</v>
      </c>
      <c r="I84" s="404" t="s">
        <v>229</v>
      </c>
      <c r="J84" s="1">
        <v>1</v>
      </c>
      <c r="K84" s="193">
        <v>42917</v>
      </c>
      <c r="L84" s="193">
        <v>43100</v>
      </c>
      <c r="M84" s="79">
        <f t="shared" si="2"/>
        <v>27</v>
      </c>
      <c r="N84" s="105">
        <v>1</v>
      </c>
      <c r="O84" s="2" t="s">
        <v>131</v>
      </c>
      <c r="P84" s="2"/>
      <c r="Q84" s="2" t="s">
        <v>1320</v>
      </c>
      <c r="R84" s="654">
        <f t="shared" si="3"/>
        <v>243</v>
      </c>
      <c r="S84" s="2"/>
      <c r="T84" s="2"/>
      <c r="U84" s="2" t="s">
        <v>1346</v>
      </c>
      <c r="V84" s="2" t="s">
        <v>1320</v>
      </c>
      <c r="W84" s="5" t="s">
        <v>1357</v>
      </c>
      <c r="X84" s="5" t="s">
        <v>1357</v>
      </c>
      <c r="Y84" s="5" t="s">
        <v>1357</v>
      </c>
      <c r="Z84" s="5" t="s">
        <v>1357</v>
      </c>
      <c r="AA84" s="5" t="s">
        <v>1357</v>
      </c>
      <c r="AB84" s="5" t="s">
        <v>1357</v>
      </c>
      <c r="AC84" s="5" t="s">
        <v>1357</v>
      </c>
      <c r="AD84" s="5" t="s">
        <v>1357</v>
      </c>
      <c r="AE84" s="5" t="s">
        <v>2478</v>
      </c>
      <c r="AF84" s="5" t="s">
        <v>1357</v>
      </c>
      <c r="AG84" s="5" t="s">
        <v>2478</v>
      </c>
      <c r="AH84" s="195" t="s">
        <v>1357</v>
      </c>
      <c r="AI84" s="210" t="s">
        <v>1357</v>
      </c>
      <c r="AJ84" s="210" t="s">
        <v>1357</v>
      </c>
      <c r="AK84" s="210" t="s">
        <v>4071</v>
      </c>
      <c r="AL84" s="210" t="s">
        <v>1357</v>
      </c>
      <c r="AM84" s="210" t="s">
        <v>4071</v>
      </c>
      <c r="AN84" s="210" t="s">
        <v>1357</v>
      </c>
      <c r="AO84" s="210" t="s">
        <v>1599</v>
      </c>
      <c r="AP84" s="210" t="s">
        <v>1357</v>
      </c>
      <c r="AQ84" s="186" t="s">
        <v>882</v>
      </c>
      <c r="AR84" s="191">
        <v>43122</v>
      </c>
      <c r="AS84" s="482" t="s">
        <v>1032</v>
      </c>
      <c r="AT84" s="464"/>
      <c r="AU84" s="30"/>
      <c r="AV84" s="30"/>
      <c r="AW84" s="30"/>
      <c r="AX84" s="30"/>
      <c r="AY84" s="30" t="s">
        <v>1332</v>
      </c>
      <c r="AZ84" s="30"/>
      <c r="BA84" s="30"/>
      <c r="BJ84" s="2"/>
      <c r="BK84" s="2"/>
      <c r="BL84" s="2"/>
      <c r="BM84" s="2"/>
      <c r="BN84" s="2"/>
      <c r="BO84" s="2"/>
      <c r="BP84" s="2"/>
    </row>
    <row r="85" spans="1:68" s="14" customFormat="1" ht="115.5" hidden="1" customHeight="1" x14ac:dyDescent="0.25">
      <c r="A85" s="29" t="s">
        <v>2444</v>
      </c>
      <c r="B85" s="5" t="s">
        <v>1398</v>
      </c>
      <c r="C85" s="57">
        <v>42661</v>
      </c>
      <c r="D85" s="29" t="s">
        <v>1472</v>
      </c>
      <c r="E85" s="2" t="s">
        <v>1244</v>
      </c>
      <c r="F85" s="3" t="s">
        <v>148</v>
      </c>
      <c r="G85" s="18" t="s">
        <v>149</v>
      </c>
      <c r="H85" s="17" t="s">
        <v>150</v>
      </c>
      <c r="I85" s="404" t="s">
        <v>151</v>
      </c>
      <c r="J85" s="1">
        <v>1</v>
      </c>
      <c r="K85" s="193">
        <v>42887</v>
      </c>
      <c r="L85" s="193">
        <v>43281</v>
      </c>
      <c r="M85" s="79">
        <f t="shared" si="2"/>
        <v>5</v>
      </c>
      <c r="N85" s="105">
        <v>1</v>
      </c>
      <c r="O85" s="2" t="s">
        <v>27</v>
      </c>
      <c r="P85" s="2"/>
      <c r="Q85" s="2" t="s">
        <v>1399</v>
      </c>
      <c r="R85" s="654">
        <f t="shared" si="3"/>
        <v>75</v>
      </c>
      <c r="S85" s="2"/>
      <c r="T85" s="2"/>
      <c r="U85" s="2" t="s">
        <v>1346</v>
      </c>
      <c r="V85" s="2" t="s">
        <v>1399</v>
      </c>
      <c r="W85" s="5" t="s">
        <v>1357</v>
      </c>
      <c r="X85" s="5" t="s">
        <v>1357</v>
      </c>
      <c r="Y85" s="5" t="s">
        <v>1357</v>
      </c>
      <c r="Z85" s="5" t="s">
        <v>1357</v>
      </c>
      <c r="AA85" s="5" t="s">
        <v>1357</v>
      </c>
      <c r="AB85" s="5" t="s">
        <v>1357</v>
      </c>
      <c r="AC85" s="5" t="s">
        <v>1357</v>
      </c>
      <c r="AD85" s="5" t="s">
        <v>1357</v>
      </c>
      <c r="AE85" s="5" t="s">
        <v>2478</v>
      </c>
      <c r="AF85" s="5" t="s">
        <v>1357</v>
      </c>
      <c r="AG85" s="5" t="s">
        <v>2478</v>
      </c>
      <c r="AH85" s="195" t="s">
        <v>1357</v>
      </c>
      <c r="AI85" s="210" t="s">
        <v>1357</v>
      </c>
      <c r="AJ85" s="210" t="s">
        <v>1357</v>
      </c>
      <c r="AK85" s="210" t="s">
        <v>4071</v>
      </c>
      <c r="AL85" s="210" t="s">
        <v>1357</v>
      </c>
      <c r="AM85" s="210" t="s">
        <v>4071</v>
      </c>
      <c r="AN85" s="210" t="s">
        <v>1357</v>
      </c>
      <c r="AO85" s="210" t="s">
        <v>1599</v>
      </c>
      <c r="AP85" s="210" t="s">
        <v>1357</v>
      </c>
      <c r="AQ85" s="186" t="s">
        <v>882</v>
      </c>
      <c r="AR85" s="191">
        <v>43122</v>
      </c>
      <c r="AS85" s="482" t="s">
        <v>1032</v>
      </c>
      <c r="AT85" s="464"/>
      <c r="AU85" s="30"/>
      <c r="AV85" s="30"/>
      <c r="AW85" s="30"/>
      <c r="AX85" s="30"/>
      <c r="AY85" s="30" t="s">
        <v>1332</v>
      </c>
      <c r="AZ85" s="30"/>
      <c r="BA85" s="30"/>
      <c r="BJ85" s="2"/>
      <c r="BK85" s="2"/>
      <c r="BL85" s="2"/>
      <c r="BM85" s="2"/>
      <c r="BN85" s="2"/>
      <c r="BO85" s="2"/>
      <c r="BP85" s="2"/>
    </row>
    <row r="86" spans="1:68" s="14" customFormat="1" ht="115.5" hidden="1" customHeight="1" x14ac:dyDescent="0.25">
      <c r="A86" s="29" t="s">
        <v>2445</v>
      </c>
      <c r="B86" s="5" t="s">
        <v>1398</v>
      </c>
      <c r="C86" s="57">
        <v>42661</v>
      </c>
      <c r="D86" s="29" t="s">
        <v>1473</v>
      </c>
      <c r="E86" s="2" t="s">
        <v>1245</v>
      </c>
      <c r="F86" s="3" t="s">
        <v>49</v>
      </c>
      <c r="G86" s="3" t="s">
        <v>152</v>
      </c>
      <c r="H86" s="17" t="s">
        <v>152</v>
      </c>
      <c r="I86" s="404" t="s">
        <v>43</v>
      </c>
      <c r="J86" s="1">
        <v>1</v>
      </c>
      <c r="K86" s="193">
        <v>42979</v>
      </c>
      <c r="L86" s="193">
        <v>43190</v>
      </c>
      <c r="M86" s="79">
        <f t="shared" si="2"/>
        <v>31</v>
      </c>
      <c r="N86" s="105">
        <v>1</v>
      </c>
      <c r="O86" s="2" t="s">
        <v>52</v>
      </c>
      <c r="P86" s="2" t="s">
        <v>53</v>
      </c>
      <c r="Q86" s="2" t="s">
        <v>1386</v>
      </c>
      <c r="R86" s="654">
        <f t="shared" si="3"/>
        <v>211</v>
      </c>
      <c r="S86" s="2"/>
      <c r="T86" s="2"/>
      <c r="U86" s="2" t="s">
        <v>1346</v>
      </c>
      <c r="V86" s="2" t="s">
        <v>1386</v>
      </c>
      <c r="W86" s="5" t="s">
        <v>1357</v>
      </c>
      <c r="X86" s="5" t="s">
        <v>1357</v>
      </c>
      <c r="Y86" s="5" t="s">
        <v>1357</v>
      </c>
      <c r="Z86" s="5" t="s">
        <v>1357</v>
      </c>
      <c r="AA86" s="5" t="s">
        <v>1357</v>
      </c>
      <c r="AB86" s="5" t="s">
        <v>1357</v>
      </c>
      <c r="AC86" s="5" t="s">
        <v>1357</v>
      </c>
      <c r="AD86" s="5" t="s">
        <v>1357</v>
      </c>
      <c r="AE86" s="5" t="s">
        <v>2478</v>
      </c>
      <c r="AF86" s="5" t="s">
        <v>1357</v>
      </c>
      <c r="AG86" s="5" t="s">
        <v>2478</v>
      </c>
      <c r="AH86" s="195" t="s">
        <v>1357</v>
      </c>
      <c r="AI86" s="210" t="s">
        <v>1357</v>
      </c>
      <c r="AJ86" s="210" t="s">
        <v>1357</v>
      </c>
      <c r="AK86" s="210" t="s">
        <v>4071</v>
      </c>
      <c r="AL86" s="210" t="s">
        <v>1357</v>
      </c>
      <c r="AM86" s="210" t="s">
        <v>4071</v>
      </c>
      <c r="AN86" s="210" t="s">
        <v>1357</v>
      </c>
      <c r="AO86" s="210" t="s">
        <v>1599</v>
      </c>
      <c r="AP86" s="210" t="s">
        <v>1357</v>
      </c>
      <c r="AQ86" s="186" t="s">
        <v>882</v>
      </c>
      <c r="AR86" s="191">
        <v>43122</v>
      </c>
      <c r="AS86" s="482" t="s">
        <v>1032</v>
      </c>
      <c r="AT86" s="464"/>
      <c r="AU86" s="30"/>
      <c r="AV86" s="30"/>
      <c r="AW86" s="30"/>
      <c r="AX86" s="30"/>
      <c r="AY86" s="30" t="s">
        <v>1332</v>
      </c>
      <c r="AZ86" s="30"/>
      <c r="BA86" s="30"/>
      <c r="BJ86" s="2"/>
      <c r="BK86" s="2"/>
      <c r="BL86" s="2"/>
      <c r="BM86" s="2"/>
      <c r="BN86" s="2"/>
      <c r="BO86" s="2"/>
      <c r="BP86" s="2"/>
    </row>
    <row r="87" spans="1:68" s="14" customFormat="1" ht="115.5" hidden="1" customHeight="1" x14ac:dyDescent="0.25">
      <c r="A87" s="29" t="s">
        <v>2446</v>
      </c>
      <c r="B87" s="5" t="s">
        <v>1398</v>
      </c>
      <c r="C87" s="57">
        <v>42661</v>
      </c>
      <c r="D87" s="29" t="s">
        <v>1458</v>
      </c>
      <c r="E87" s="2" t="s">
        <v>1246</v>
      </c>
      <c r="F87" s="3" t="s">
        <v>163</v>
      </c>
      <c r="G87" s="18" t="s">
        <v>149</v>
      </c>
      <c r="H87" s="17" t="s">
        <v>150</v>
      </c>
      <c r="I87" s="404" t="s">
        <v>151</v>
      </c>
      <c r="J87" s="1">
        <v>1</v>
      </c>
      <c r="K87" s="193">
        <v>42887</v>
      </c>
      <c r="L87" s="193">
        <v>43281</v>
      </c>
      <c r="M87" s="79">
        <f t="shared" si="2"/>
        <v>5</v>
      </c>
      <c r="N87" s="105">
        <v>1</v>
      </c>
      <c r="O87" s="2" t="s">
        <v>52</v>
      </c>
      <c r="P87" s="2" t="s">
        <v>53</v>
      </c>
      <c r="Q87" s="2" t="s">
        <v>1399</v>
      </c>
      <c r="R87" s="654">
        <f t="shared" si="3"/>
        <v>75</v>
      </c>
      <c r="S87" s="2"/>
      <c r="T87" s="2"/>
      <c r="U87" s="2" t="s">
        <v>1346</v>
      </c>
      <c r="V87" s="2" t="s">
        <v>1399</v>
      </c>
      <c r="W87" s="5" t="s">
        <v>1357</v>
      </c>
      <c r="X87" s="5" t="s">
        <v>1357</v>
      </c>
      <c r="Y87" s="5" t="s">
        <v>1357</v>
      </c>
      <c r="Z87" s="5" t="s">
        <v>1357</v>
      </c>
      <c r="AA87" s="5" t="s">
        <v>1357</v>
      </c>
      <c r="AB87" s="5" t="s">
        <v>1357</v>
      </c>
      <c r="AC87" s="5" t="s">
        <v>1357</v>
      </c>
      <c r="AD87" s="5" t="s">
        <v>1357</v>
      </c>
      <c r="AE87" s="5" t="s">
        <v>2478</v>
      </c>
      <c r="AF87" s="5" t="s">
        <v>1357</v>
      </c>
      <c r="AG87" s="5" t="s">
        <v>2478</v>
      </c>
      <c r="AH87" s="195" t="s">
        <v>1357</v>
      </c>
      <c r="AI87" s="210" t="s">
        <v>1357</v>
      </c>
      <c r="AJ87" s="210" t="s">
        <v>1357</v>
      </c>
      <c r="AK87" s="210" t="s">
        <v>4071</v>
      </c>
      <c r="AL87" s="210" t="s">
        <v>1357</v>
      </c>
      <c r="AM87" s="210" t="s">
        <v>4071</v>
      </c>
      <c r="AN87" s="210" t="s">
        <v>1357</v>
      </c>
      <c r="AO87" s="210" t="s">
        <v>1599</v>
      </c>
      <c r="AP87" s="210" t="s">
        <v>1357</v>
      </c>
      <c r="AQ87" s="186" t="s">
        <v>882</v>
      </c>
      <c r="AR87" s="191">
        <v>43122</v>
      </c>
      <c r="AS87" s="482" t="s">
        <v>1032</v>
      </c>
      <c r="AT87" s="464"/>
      <c r="AU87" s="30"/>
      <c r="AV87" s="30"/>
      <c r="AW87" s="30"/>
      <c r="AX87" s="30"/>
      <c r="AY87" s="30" t="s">
        <v>1332</v>
      </c>
      <c r="AZ87" s="30"/>
      <c r="BA87" s="30"/>
      <c r="BJ87" s="2"/>
      <c r="BK87" s="2"/>
      <c r="BL87" s="2"/>
      <c r="BM87" s="2"/>
      <c r="BN87" s="2"/>
      <c r="BO87" s="2"/>
      <c r="BP87" s="2"/>
    </row>
    <row r="88" spans="1:68" s="14" customFormat="1" ht="115.5" hidden="1" customHeight="1" x14ac:dyDescent="0.25">
      <c r="A88" s="29" t="s">
        <v>2447</v>
      </c>
      <c r="B88" s="5" t="s">
        <v>1398</v>
      </c>
      <c r="C88" s="57">
        <v>42661</v>
      </c>
      <c r="D88" s="29" t="s">
        <v>1508</v>
      </c>
      <c r="E88" s="2" t="s">
        <v>1248</v>
      </c>
      <c r="F88" s="3" t="s">
        <v>163</v>
      </c>
      <c r="G88" s="3" t="s">
        <v>424</v>
      </c>
      <c r="H88" s="17" t="s">
        <v>425</v>
      </c>
      <c r="I88" s="404" t="s">
        <v>426</v>
      </c>
      <c r="J88" s="1">
        <v>5</v>
      </c>
      <c r="K88" s="193">
        <v>42918</v>
      </c>
      <c r="L88" s="193">
        <v>43100</v>
      </c>
      <c r="M88" s="79">
        <f t="shared" si="2"/>
        <v>26</v>
      </c>
      <c r="N88" s="105">
        <v>5</v>
      </c>
      <c r="O88" s="2" t="s">
        <v>52</v>
      </c>
      <c r="P88" s="2" t="s">
        <v>33</v>
      </c>
      <c r="Q88" s="17" t="s">
        <v>1553</v>
      </c>
      <c r="R88" s="654">
        <f t="shared" si="3"/>
        <v>44</v>
      </c>
      <c r="S88" s="2"/>
      <c r="T88" s="2"/>
      <c r="U88" s="2" t="s">
        <v>1346</v>
      </c>
      <c r="V88" s="2" t="s">
        <v>1392</v>
      </c>
      <c r="W88" s="2" t="s">
        <v>427</v>
      </c>
      <c r="X88" s="5"/>
      <c r="Y88" s="5"/>
      <c r="Z88" s="2"/>
      <c r="AA88" s="3"/>
      <c r="AB88" s="3"/>
      <c r="AC88" s="17" t="s">
        <v>1553</v>
      </c>
      <c r="AD88" s="17" t="s">
        <v>1553</v>
      </c>
      <c r="AE88" s="17" t="s">
        <v>2484</v>
      </c>
      <c r="AF88" s="17" t="s">
        <v>1553</v>
      </c>
      <c r="AG88" s="17" t="s">
        <v>2484</v>
      </c>
      <c r="AH88" s="6" t="s">
        <v>1553</v>
      </c>
      <c r="AI88" s="6" t="s">
        <v>1553</v>
      </c>
      <c r="AJ88" s="6" t="s">
        <v>898</v>
      </c>
      <c r="AK88" s="6" t="s">
        <v>4071</v>
      </c>
      <c r="AL88" s="6" t="s">
        <v>898</v>
      </c>
      <c r="AM88" s="6" t="s">
        <v>4071</v>
      </c>
      <c r="AN88" s="6" t="s">
        <v>898</v>
      </c>
      <c r="AO88" s="6" t="s">
        <v>1599</v>
      </c>
      <c r="AP88" s="6" t="s">
        <v>898</v>
      </c>
      <c r="AQ88" s="186" t="s">
        <v>882</v>
      </c>
      <c r="AR88" s="191"/>
      <c r="AS88" s="482" t="s">
        <v>1032</v>
      </c>
      <c r="AT88" s="464"/>
      <c r="AU88" s="30"/>
      <c r="AV88" s="30"/>
      <c r="AW88" s="30"/>
      <c r="AX88" s="30"/>
      <c r="AY88" s="30" t="s">
        <v>1332</v>
      </c>
      <c r="AZ88" s="30"/>
      <c r="BA88" s="30"/>
      <c r="BJ88" s="2"/>
      <c r="BK88" s="2"/>
      <c r="BL88" s="2"/>
      <c r="BM88" s="2"/>
      <c r="BN88" s="2"/>
      <c r="BO88" s="2"/>
      <c r="BP88" s="2"/>
    </row>
    <row r="89" spans="1:68" s="14" customFormat="1" ht="115.5" hidden="1" customHeight="1" x14ac:dyDescent="0.25">
      <c r="A89" s="29" t="s">
        <v>2448</v>
      </c>
      <c r="B89" s="5" t="s">
        <v>1398</v>
      </c>
      <c r="C89" s="57">
        <v>42661</v>
      </c>
      <c r="D89" s="29" t="s">
        <v>1509</v>
      </c>
      <c r="E89" s="2" t="s">
        <v>1247</v>
      </c>
      <c r="F89" s="3" t="s">
        <v>153</v>
      </c>
      <c r="G89" s="3" t="s">
        <v>190</v>
      </c>
      <c r="H89" s="17" t="s">
        <v>190</v>
      </c>
      <c r="I89" s="404" t="s">
        <v>69</v>
      </c>
      <c r="J89" s="1">
        <v>1</v>
      </c>
      <c r="K89" s="193">
        <v>43009</v>
      </c>
      <c r="L89" s="193">
        <v>43100</v>
      </c>
      <c r="M89" s="79">
        <f t="shared" si="2"/>
        <v>13</v>
      </c>
      <c r="N89" s="105">
        <v>1</v>
      </c>
      <c r="O89" s="2" t="s">
        <v>157</v>
      </c>
      <c r="P89" s="2" t="s">
        <v>70</v>
      </c>
      <c r="Q89" s="2" t="s">
        <v>1400</v>
      </c>
      <c r="R89" s="654">
        <f t="shared" si="3"/>
        <v>229</v>
      </c>
      <c r="S89" s="2"/>
      <c r="T89" s="2"/>
      <c r="U89" s="2" t="s">
        <v>1346</v>
      </c>
      <c r="V89" s="2" t="s">
        <v>1400</v>
      </c>
      <c r="W89" s="5" t="s">
        <v>1357</v>
      </c>
      <c r="X89" s="5" t="s">
        <v>1357</v>
      </c>
      <c r="Y89" s="5" t="s">
        <v>1357</v>
      </c>
      <c r="Z89" s="5" t="s">
        <v>1357</v>
      </c>
      <c r="AA89" s="5" t="s">
        <v>1357</v>
      </c>
      <c r="AB89" s="5" t="s">
        <v>1357</v>
      </c>
      <c r="AC89" s="5" t="s">
        <v>1357</v>
      </c>
      <c r="AD89" s="5" t="s">
        <v>1357</v>
      </c>
      <c r="AE89" s="5" t="s">
        <v>2478</v>
      </c>
      <c r="AF89" s="5" t="s">
        <v>1357</v>
      </c>
      <c r="AG89" s="5" t="s">
        <v>2478</v>
      </c>
      <c r="AH89" s="195" t="s">
        <v>1357</v>
      </c>
      <c r="AI89" s="210" t="s">
        <v>1357</v>
      </c>
      <c r="AJ89" s="210" t="s">
        <v>1357</v>
      </c>
      <c r="AK89" s="210" t="s">
        <v>4071</v>
      </c>
      <c r="AL89" s="210" t="s">
        <v>1357</v>
      </c>
      <c r="AM89" s="210" t="s">
        <v>4071</v>
      </c>
      <c r="AN89" s="210" t="s">
        <v>1357</v>
      </c>
      <c r="AO89" s="210" t="s">
        <v>1599</v>
      </c>
      <c r="AP89" s="210" t="s">
        <v>1357</v>
      </c>
      <c r="AQ89" s="186" t="s">
        <v>882</v>
      </c>
      <c r="AR89" s="191">
        <v>43122</v>
      </c>
      <c r="AS89" s="482" t="s">
        <v>1032</v>
      </c>
      <c r="AT89" s="464"/>
      <c r="AU89" s="30"/>
      <c r="AV89" s="30"/>
      <c r="AW89" s="30"/>
      <c r="AX89" s="30"/>
      <c r="AY89" s="30" t="s">
        <v>1332</v>
      </c>
      <c r="AZ89" s="30"/>
      <c r="BA89" s="30"/>
      <c r="BJ89" s="2"/>
      <c r="BK89" s="2"/>
      <c r="BL89" s="2"/>
      <c r="BM89" s="2"/>
      <c r="BN89" s="2"/>
      <c r="BO89" s="2"/>
      <c r="BP89" s="2"/>
    </row>
    <row r="90" spans="1:68" s="14" customFormat="1" ht="115.5" hidden="1" customHeight="1" x14ac:dyDescent="0.25">
      <c r="A90" s="29" t="s">
        <v>2449</v>
      </c>
      <c r="B90" s="5" t="s">
        <v>15</v>
      </c>
      <c r="C90" s="57">
        <v>42661</v>
      </c>
      <c r="D90" s="29" t="s">
        <v>1422</v>
      </c>
      <c r="E90" s="2" t="s">
        <v>1243</v>
      </c>
      <c r="F90" s="3" t="s">
        <v>10</v>
      </c>
      <c r="G90" s="3" t="s">
        <v>11</v>
      </c>
      <c r="H90" s="3" t="s">
        <v>12</v>
      </c>
      <c r="I90" s="5" t="s">
        <v>13</v>
      </c>
      <c r="J90" s="1">
        <v>1</v>
      </c>
      <c r="K90" s="193">
        <v>42917</v>
      </c>
      <c r="L90" s="193">
        <v>43190</v>
      </c>
      <c r="M90" s="79">
        <f t="shared" si="2"/>
        <v>39</v>
      </c>
      <c r="N90" s="108">
        <v>1</v>
      </c>
      <c r="O90" s="2" t="s">
        <v>16</v>
      </c>
      <c r="P90" s="2"/>
      <c r="Q90" s="4" t="s">
        <v>1413</v>
      </c>
      <c r="R90" s="654">
        <f t="shared" si="3"/>
        <v>385</v>
      </c>
      <c r="S90" s="2"/>
      <c r="T90" s="2"/>
      <c r="U90" s="2" t="s">
        <v>1346</v>
      </c>
      <c r="V90" s="2" t="s">
        <v>1401</v>
      </c>
      <c r="W90" s="2" t="s">
        <v>17</v>
      </c>
      <c r="X90" s="5" t="s">
        <v>1360</v>
      </c>
      <c r="Y90" s="5" t="s">
        <v>1360</v>
      </c>
      <c r="Z90" s="5" t="s">
        <v>1360</v>
      </c>
      <c r="AA90" s="5" t="s">
        <v>1360</v>
      </c>
      <c r="AB90" s="5" t="s">
        <v>1360</v>
      </c>
      <c r="AC90" s="5" t="s">
        <v>1360</v>
      </c>
      <c r="AD90" s="5" t="s">
        <v>1360</v>
      </c>
      <c r="AE90" s="5" t="s">
        <v>2474</v>
      </c>
      <c r="AF90" s="5" t="s">
        <v>1360</v>
      </c>
      <c r="AG90" s="5" t="s">
        <v>2474</v>
      </c>
      <c r="AH90" s="195" t="s">
        <v>1360</v>
      </c>
      <c r="AI90" s="195" t="s">
        <v>1360</v>
      </c>
      <c r="AJ90" s="195" t="s">
        <v>1360</v>
      </c>
      <c r="AK90" s="195" t="s">
        <v>4071</v>
      </c>
      <c r="AL90" s="195" t="s">
        <v>1360</v>
      </c>
      <c r="AM90" s="195" t="s">
        <v>4071</v>
      </c>
      <c r="AN90" s="195" t="s">
        <v>1360</v>
      </c>
      <c r="AO90" s="195" t="s">
        <v>1599</v>
      </c>
      <c r="AP90" s="195" t="s">
        <v>1360</v>
      </c>
      <c r="AQ90" s="186" t="s">
        <v>882</v>
      </c>
      <c r="AR90" s="191">
        <v>43308</v>
      </c>
      <c r="AS90" s="482" t="s">
        <v>1032</v>
      </c>
      <c r="AT90" s="464"/>
      <c r="AU90" s="30"/>
      <c r="AV90" s="30"/>
      <c r="AW90" s="30"/>
      <c r="AX90" s="30"/>
      <c r="AY90" s="30" t="s">
        <v>1332</v>
      </c>
      <c r="AZ90" s="30"/>
      <c r="BA90" s="30"/>
      <c r="BJ90" s="2"/>
      <c r="BK90" s="2"/>
      <c r="BL90" s="2"/>
      <c r="BM90" s="2"/>
      <c r="BN90" s="2"/>
      <c r="BO90" s="2"/>
      <c r="BP90" s="2"/>
    </row>
    <row r="91" spans="1:68" s="14" customFormat="1" ht="115.5" hidden="1" customHeight="1" x14ac:dyDescent="0.25">
      <c r="A91" s="29" t="s">
        <v>2450</v>
      </c>
      <c r="B91" s="5" t="s">
        <v>15</v>
      </c>
      <c r="C91" s="57">
        <v>42661</v>
      </c>
      <c r="D91" s="29" t="s">
        <v>1439</v>
      </c>
      <c r="E91" s="2" t="s">
        <v>1062</v>
      </c>
      <c r="F91" s="3" t="s">
        <v>19</v>
      </c>
      <c r="G91" s="3" t="s">
        <v>20</v>
      </c>
      <c r="H91" s="17" t="s">
        <v>21</v>
      </c>
      <c r="I91" s="5" t="s">
        <v>22</v>
      </c>
      <c r="J91" s="1">
        <v>3</v>
      </c>
      <c r="K91" s="193">
        <v>42795</v>
      </c>
      <c r="L91" s="193">
        <v>43100</v>
      </c>
      <c r="M91" s="79">
        <f t="shared" si="2"/>
        <v>44</v>
      </c>
      <c r="N91" s="105">
        <v>3</v>
      </c>
      <c r="O91" s="2" t="s">
        <v>16</v>
      </c>
      <c r="P91" s="2"/>
      <c r="Q91" s="2" t="s">
        <v>7106</v>
      </c>
      <c r="R91" s="654">
        <f t="shared" si="3"/>
        <v>265</v>
      </c>
      <c r="S91" s="2"/>
      <c r="T91" s="2"/>
      <c r="U91" s="3" t="s">
        <v>7107</v>
      </c>
      <c r="V91" s="5" t="s">
        <v>1357</v>
      </c>
      <c r="W91" s="5" t="s">
        <v>1357</v>
      </c>
      <c r="X91" s="5" t="s">
        <v>1357</v>
      </c>
      <c r="Y91" s="5" t="s">
        <v>1357</v>
      </c>
      <c r="Z91" s="5" t="s">
        <v>1357</v>
      </c>
      <c r="AA91" s="5" t="s">
        <v>1357</v>
      </c>
      <c r="AB91" s="5" t="s">
        <v>1357</v>
      </c>
      <c r="AC91" s="5" t="s">
        <v>1357</v>
      </c>
      <c r="AD91" s="5" t="s">
        <v>1357</v>
      </c>
      <c r="AE91" s="5" t="s">
        <v>2478</v>
      </c>
      <c r="AF91" s="5" t="s">
        <v>1357</v>
      </c>
      <c r="AG91" s="5" t="s">
        <v>2478</v>
      </c>
      <c r="AH91" s="195" t="s">
        <v>1357</v>
      </c>
      <c r="AI91" s="210" t="s">
        <v>1357</v>
      </c>
      <c r="AJ91" s="210" t="s">
        <v>1357</v>
      </c>
      <c r="AK91" s="210" t="s">
        <v>4071</v>
      </c>
      <c r="AL91" s="210" t="s">
        <v>1357</v>
      </c>
      <c r="AM91" s="210" t="s">
        <v>4071</v>
      </c>
      <c r="AN91" s="210" t="s">
        <v>1357</v>
      </c>
      <c r="AO91" s="210" t="s">
        <v>1599</v>
      </c>
      <c r="AP91" s="210" t="s">
        <v>1357</v>
      </c>
      <c r="AQ91" s="186" t="s">
        <v>882</v>
      </c>
      <c r="AR91" s="191">
        <v>43122</v>
      </c>
      <c r="AS91" s="482" t="s">
        <v>1032</v>
      </c>
      <c r="AT91" s="464"/>
      <c r="AU91" s="30"/>
      <c r="AV91" s="30"/>
      <c r="AW91" s="30"/>
      <c r="AX91" s="30"/>
      <c r="AY91" s="30" t="s">
        <v>1332</v>
      </c>
      <c r="AZ91" s="30"/>
      <c r="BA91" s="30"/>
      <c r="BJ91" s="2"/>
      <c r="BK91" s="2"/>
      <c r="BL91" s="2"/>
      <c r="BM91" s="2"/>
      <c r="BN91" s="2"/>
      <c r="BO91" s="2"/>
      <c r="BP91" s="2"/>
    </row>
    <row r="92" spans="1:68" s="14" customFormat="1" ht="115.5" hidden="1" customHeight="1" x14ac:dyDescent="0.25">
      <c r="A92" s="29" t="s">
        <v>2451</v>
      </c>
      <c r="B92" s="5" t="s">
        <v>15</v>
      </c>
      <c r="C92" s="57">
        <v>42661</v>
      </c>
      <c r="D92" s="29" t="s">
        <v>1427</v>
      </c>
      <c r="E92" s="2" t="s">
        <v>1063</v>
      </c>
      <c r="F92" s="3" t="s">
        <v>19</v>
      </c>
      <c r="G92" s="3" t="s">
        <v>20</v>
      </c>
      <c r="H92" s="17" t="s">
        <v>21</v>
      </c>
      <c r="I92" s="5" t="s">
        <v>22</v>
      </c>
      <c r="J92" s="1">
        <v>3</v>
      </c>
      <c r="K92" s="193">
        <v>42795</v>
      </c>
      <c r="L92" s="193">
        <v>43100</v>
      </c>
      <c r="M92" s="79">
        <f t="shared" si="2"/>
        <v>44</v>
      </c>
      <c r="N92" s="105">
        <v>3</v>
      </c>
      <c r="O92" s="2" t="s">
        <v>16</v>
      </c>
      <c r="P92" s="2"/>
      <c r="Q92" s="2" t="s">
        <v>7106</v>
      </c>
      <c r="R92" s="654">
        <f t="shared" si="3"/>
        <v>265</v>
      </c>
      <c r="S92" s="2"/>
      <c r="T92" s="2"/>
      <c r="U92" s="3" t="s">
        <v>7107</v>
      </c>
      <c r="V92" s="5" t="s">
        <v>1357</v>
      </c>
      <c r="W92" s="3" t="s">
        <v>38</v>
      </c>
      <c r="X92" s="5" t="s">
        <v>1357</v>
      </c>
      <c r="Y92" s="5" t="s">
        <v>1357</v>
      </c>
      <c r="Z92" s="5" t="s">
        <v>1357</v>
      </c>
      <c r="AA92" s="5" t="s">
        <v>1357</v>
      </c>
      <c r="AB92" s="5" t="s">
        <v>1357</v>
      </c>
      <c r="AC92" s="5" t="s">
        <v>1357</v>
      </c>
      <c r="AD92" s="5" t="s">
        <v>1357</v>
      </c>
      <c r="AE92" s="5" t="s">
        <v>2478</v>
      </c>
      <c r="AF92" s="5" t="s">
        <v>1357</v>
      </c>
      <c r="AG92" s="5" t="s">
        <v>2478</v>
      </c>
      <c r="AH92" s="195" t="s">
        <v>1357</v>
      </c>
      <c r="AI92" s="210" t="s">
        <v>1357</v>
      </c>
      <c r="AJ92" s="210" t="s">
        <v>1357</v>
      </c>
      <c r="AK92" s="210" t="s">
        <v>4071</v>
      </c>
      <c r="AL92" s="210" t="s">
        <v>1357</v>
      </c>
      <c r="AM92" s="210" t="s">
        <v>4071</v>
      </c>
      <c r="AN92" s="210" t="s">
        <v>1357</v>
      </c>
      <c r="AO92" s="210" t="s">
        <v>1599</v>
      </c>
      <c r="AP92" s="210" t="s">
        <v>1357</v>
      </c>
      <c r="AQ92" s="186" t="s">
        <v>882</v>
      </c>
      <c r="AR92" s="191">
        <v>43122</v>
      </c>
      <c r="AS92" s="482" t="s">
        <v>1032</v>
      </c>
      <c r="AT92" s="464"/>
      <c r="AU92" s="30"/>
      <c r="AV92" s="30"/>
      <c r="AW92" s="30"/>
      <c r="AX92" s="30"/>
      <c r="AY92" s="30" t="s">
        <v>1332</v>
      </c>
      <c r="AZ92" s="30"/>
      <c r="BA92" s="30"/>
      <c r="BJ92" s="2"/>
      <c r="BK92" s="2"/>
      <c r="BL92" s="2"/>
      <c r="BM92" s="2"/>
      <c r="BN92" s="2"/>
      <c r="BO92" s="2"/>
      <c r="BP92" s="2"/>
    </row>
    <row r="93" spans="1:68" s="14" customFormat="1" ht="115.5" hidden="1" customHeight="1" x14ac:dyDescent="0.25">
      <c r="A93" s="29" t="s">
        <v>2452</v>
      </c>
      <c r="B93" s="5" t="s">
        <v>15</v>
      </c>
      <c r="C93" s="57">
        <v>42661</v>
      </c>
      <c r="D93" s="29" t="s">
        <v>1516</v>
      </c>
      <c r="E93" s="2" t="s">
        <v>1064</v>
      </c>
      <c r="F93" s="3" t="s">
        <v>19</v>
      </c>
      <c r="G93" s="3" t="s">
        <v>20</v>
      </c>
      <c r="H93" s="17" t="s">
        <v>21</v>
      </c>
      <c r="I93" s="5" t="s">
        <v>22</v>
      </c>
      <c r="J93" s="1">
        <v>3</v>
      </c>
      <c r="K93" s="193">
        <v>42795</v>
      </c>
      <c r="L93" s="193">
        <v>43100</v>
      </c>
      <c r="M93" s="79">
        <f t="shared" si="2"/>
        <v>44</v>
      </c>
      <c r="N93" s="105">
        <v>3</v>
      </c>
      <c r="O93" s="2" t="s">
        <v>16</v>
      </c>
      <c r="P93" s="2"/>
      <c r="Q93" s="2" t="s">
        <v>7106</v>
      </c>
      <c r="R93" s="654">
        <f t="shared" si="3"/>
        <v>265</v>
      </c>
      <c r="S93" s="2"/>
      <c r="T93" s="2"/>
      <c r="U93" s="3" t="s">
        <v>7107</v>
      </c>
      <c r="V93" s="5" t="s">
        <v>1357</v>
      </c>
      <c r="W93" s="5" t="s">
        <v>1357</v>
      </c>
      <c r="X93" s="5" t="s">
        <v>1357</v>
      </c>
      <c r="Y93" s="5" t="s">
        <v>1357</v>
      </c>
      <c r="Z93" s="5" t="s">
        <v>1357</v>
      </c>
      <c r="AA93" s="5" t="s">
        <v>1357</v>
      </c>
      <c r="AB93" s="5" t="s">
        <v>1357</v>
      </c>
      <c r="AC93" s="5" t="s">
        <v>1357</v>
      </c>
      <c r="AD93" s="5" t="s">
        <v>1357</v>
      </c>
      <c r="AE93" s="5" t="s">
        <v>2478</v>
      </c>
      <c r="AF93" s="5" t="s">
        <v>1357</v>
      </c>
      <c r="AG93" s="5" t="s">
        <v>2478</v>
      </c>
      <c r="AH93" s="195" t="s">
        <v>1357</v>
      </c>
      <c r="AI93" s="210" t="s">
        <v>1357</v>
      </c>
      <c r="AJ93" s="210" t="s">
        <v>1357</v>
      </c>
      <c r="AK93" s="210" t="s">
        <v>4071</v>
      </c>
      <c r="AL93" s="210" t="s">
        <v>1357</v>
      </c>
      <c r="AM93" s="210" t="s">
        <v>4071</v>
      </c>
      <c r="AN93" s="210" t="s">
        <v>1357</v>
      </c>
      <c r="AO93" s="210" t="s">
        <v>1599</v>
      </c>
      <c r="AP93" s="210" t="s">
        <v>1357</v>
      </c>
      <c r="AQ93" s="186" t="s">
        <v>882</v>
      </c>
      <c r="AR93" s="191">
        <v>43122</v>
      </c>
      <c r="AS93" s="482" t="s">
        <v>1032</v>
      </c>
      <c r="AT93" s="464"/>
      <c r="AU93" s="30"/>
      <c r="AV93" s="30"/>
      <c r="AW93" s="30"/>
      <c r="AX93" s="30"/>
      <c r="AY93" s="30" t="s">
        <v>1332</v>
      </c>
      <c r="AZ93" s="30"/>
      <c r="BA93" s="30"/>
      <c r="BJ93" s="2"/>
      <c r="BK93" s="2"/>
      <c r="BL93" s="2"/>
      <c r="BM93" s="2"/>
      <c r="BN93" s="2"/>
      <c r="BO93" s="2"/>
      <c r="BP93" s="2"/>
    </row>
    <row r="94" spans="1:68" s="14" customFormat="1" ht="115.5" hidden="1" customHeight="1" x14ac:dyDescent="0.25">
      <c r="A94" s="29" t="s">
        <v>2453</v>
      </c>
      <c r="B94" s="5" t="s">
        <v>15</v>
      </c>
      <c r="C94" s="57">
        <v>42661</v>
      </c>
      <c r="D94" s="29" t="s">
        <v>1517</v>
      </c>
      <c r="E94" s="2" t="s">
        <v>1079</v>
      </c>
      <c r="F94" s="3" t="s">
        <v>71</v>
      </c>
      <c r="G94" s="3" t="s">
        <v>72</v>
      </c>
      <c r="H94" s="17" t="s">
        <v>73</v>
      </c>
      <c r="I94" s="5" t="s">
        <v>69</v>
      </c>
      <c r="J94" s="1">
        <v>1</v>
      </c>
      <c r="K94" s="193">
        <v>42795</v>
      </c>
      <c r="L94" s="193">
        <v>43100</v>
      </c>
      <c r="M94" s="79">
        <f t="shared" si="2"/>
        <v>44</v>
      </c>
      <c r="N94" s="105">
        <v>1</v>
      </c>
      <c r="O94" s="2" t="s">
        <v>1552</v>
      </c>
      <c r="P94" s="2" t="s">
        <v>70</v>
      </c>
      <c r="Q94" s="17" t="s">
        <v>1553</v>
      </c>
      <c r="R94" s="654">
        <f t="shared" si="3"/>
        <v>44</v>
      </c>
      <c r="S94" s="2"/>
      <c r="T94" s="2"/>
      <c r="U94" s="2" t="s">
        <v>1346</v>
      </c>
      <c r="V94" s="5"/>
      <c r="W94" s="3" t="s">
        <v>79</v>
      </c>
      <c r="X94" s="5"/>
      <c r="Y94" s="5"/>
      <c r="Z94" s="3"/>
      <c r="AA94" s="3"/>
      <c r="AB94" s="3"/>
      <c r="AC94" s="17" t="s">
        <v>1553</v>
      </c>
      <c r="AD94" s="17" t="s">
        <v>1553</v>
      </c>
      <c r="AE94" s="17" t="s">
        <v>2484</v>
      </c>
      <c r="AF94" s="17" t="s">
        <v>1553</v>
      </c>
      <c r="AG94" s="17" t="s">
        <v>2484</v>
      </c>
      <c r="AH94" s="6" t="s">
        <v>1553</v>
      </c>
      <c r="AI94" s="6" t="s">
        <v>1553</v>
      </c>
      <c r="AJ94" s="6" t="s">
        <v>898</v>
      </c>
      <c r="AK94" s="6" t="s">
        <v>4071</v>
      </c>
      <c r="AL94" s="6" t="s">
        <v>898</v>
      </c>
      <c r="AM94" s="6" t="s">
        <v>4071</v>
      </c>
      <c r="AN94" s="6" t="s">
        <v>898</v>
      </c>
      <c r="AO94" s="6" t="s">
        <v>1599</v>
      </c>
      <c r="AP94" s="6" t="s">
        <v>898</v>
      </c>
      <c r="AQ94" s="186" t="s">
        <v>882</v>
      </c>
      <c r="AR94" s="191"/>
      <c r="AS94" s="482" t="s">
        <v>1032</v>
      </c>
      <c r="AT94" s="464"/>
      <c r="AU94" s="30"/>
      <c r="AV94" s="30"/>
      <c r="AW94" s="30"/>
      <c r="AX94" s="30"/>
      <c r="AY94" s="30" t="s">
        <v>1332</v>
      </c>
      <c r="AZ94" s="30"/>
      <c r="BA94" s="30"/>
      <c r="BJ94" s="2"/>
      <c r="BK94" s="2"/>
      <c r="BL94" s="2"/>
      <c r="BM94" s="2"/>
      <c r="BN94" s="2"/>
      <c r="BO94" s="2"/>
      <c r="BP94" s="2"/>
    </row>
    <row r="95" spans="1:68" s="14" customFormat="1" ht="115.5" hidden="1" customHeight="1" x14ac:dyDescent="0.25">
      <c r="A95" s="29" t="s">
        <v>2454</v>
      </c>
      <c r="B95" s="5" t="s">
        <v>15</v>
      </c>
      <c r="C95" s="57">
        <v>42661</v>
      </c>
      <c r="D95" s="29" t="s">
        <v>1465</v>
      </c>
      <c r="E95" s="2" t="s">
        <v>1065</v>
      </c>
      <c r="F95" s="3" t="s">
        <v>29</v>
      </c>
      <c r="G95" s="3" t="s">
        <v>30</v>
      </c>
      <c r="H95" s="17" t="s">
        <v>30</v>
      </c>
      <c r="I95" s="5" t="s">
        <v>31</v>
      </c>
      <c r="J95" s="1">
        <v>1</v>
      </c>
      <c r="K95" s="193">
        <v>42737</v>
      </c>
      <c r="L95" s="193">
        <v>43100</v>
      </c>
      <c r="M95" s="79">
        <f t="shared" si="2"/>
        <v>52</v>
      </c>
      <c r="N95" s="105">
        <v>1</v>
      </c>
      <c r="O95" s="2" t="s">
        <v>32</v>
      </c>
      <c r="P95" s="2" t="s">
        <v>33</v>
      </c>
      <c r="Q95" s="2" t="s">
        <v>7108</v>
      </c>
      <c r="R95" s="654">
        <f t="shared" si="3"/>
        <v>164</v>
      </c>
      <c r="S95" s="2"/>
      <c r="T95" s="2"/>
      <c r="U95" s="3" t="s">
        <v>7109</v>
      </c>
      <c r="V95" s="5" t="s">
        <v>1357</v>
      </c>
      <c r="W95" s="5" t="s">
        <v>1357</v>
      </c>
      <c r="X95" s="5" t="s">
        <v>1357</v>
      </c>
      <c r="Y95" s="5" t="s">
        <v>1357</v>
      </c>
      <c r="Z95" s="5" t="s">
        <v>1357</v>
      </c>
      <c r="AA95" s="5" t="s">
        <v>1357</v>
      </c>
      <c r="AB95" s="5" t="s">
        <v>1357</v>
      </c>
      <c r="AC95" s="5" t="s">
        <v>1357</v>
      </c>
      <c r="AD95" s="5" t="s">
        <v>1357</v>
      </c>
      <c r="AE95" s="5" t="s">
        <v>2478</v>
      </c>
      <c r="AF95" s="5" t="s">
        <v>1357</v>
      </c>
      <c r="AG95" s="5" t="s">
        <v>2478</v>
      </c>
      <c r="AH95" s="195" t="s">
        <v>1357</v>
      </c>
      <c r="AI95" s="210" t="s">
        <v>1357</v>
      </c>
      <c r="AJ95" s="210" t="s">
        <v>1357</v>
      </c>
      <c r="AK95" s="210" t="s">
        <v>4071</v>
      </c>
      <c r="AL95" s="210" t="s">
        <v>1357</v>
      </c>
      <c r="AM95" s="210" t="s">
        <v>4071</v>
      </c>
      <c r="AN95" s="210" t="s">
        <v>1357</v>
      </c>
      <c r="AO95" s="210" t="s">
        <v>1599</v>
      </c>
      <c r="AP95" s="210" t="s">
        <v>1357</v>
      </c>
      <c r="AQ95" s="186" t="s">
        <v>882</v>
      </c>
      <c r="AR95" s="191">
        <v>43122</v>
      </c>
      <c r="AS95" s="482" t="s">
        <v>1032</v>
      </c>
      <c r="AT95" s="464"/>
      <c r="AU95" s="30"/>
      <c r="AV95" s="30"/>
      <c r="AW95" s="30"/>
      <c r="AX95" s="30"/>
      <c r="AY95" s="30" t="s">
        <v>1332</v>
      </c>
      <c r="AZ95" s="30"/>
      <c r="BA95" s="30"/>
      <c r="BJ95" s="2"/>
      <c r="BK95" s="2"/>
      <c r="BL95" s="2"/>
      <c r="BM95" s="2"/>
      <c r="BN95" s="2"/>
      <c r="BO95" s="2"/>
      <c r="BP95" s="2"/>
    </row>
    <row r="96" spans="1:68" s="14" customFormat="1" ht="115.5" hidden="1" customHeight="1" x14ac:dyDescent="0.25">
      <c r="A96" s="29" t="s">
        <v>2455</v>
      </c>
      <c r="B96" s="5" t="s">
        <v>15</v>
      </c>
      <c r="C96" s="57">
        <v>42661</v>
      </c>
      <c r="D96" s="29" t="s">
        <v>1465</v>
      </c>
      <c r="E96" s="2" t="s">
        <v>1066</v>
      </c>
      <c r="F96" s="3" t="s">
        <v>34</v>
      </c>
      <c r="G96" s="3" t="s">
        <v>35</v>
      </c>
      <c r="H96" s="17" t="s">
        <v>36</v>
      </c>
      <c r="I96" s="5" t="s">
        <v>37</v>
      </c>
      <c r="J96" s="1">
        <v>1</v>
      </c>
      <c r="K96" s="193">
        <v>42795</v>
      </c>
      <c r="L96" s="193">
        <v>43160</v>
      </c>
      <c r="M96" s="79">
        <f t="shared" si="2"/>
        <v>53</v>
      </c>
      <c r="N96" s="105">
        <v>1</v>
      </c>
      <c r="O96" s="2" t="s">
        <v>32</v>
      </c>
      <c r="P96" s="2" t="s">
        <v>33</v>
      </c>
      <c r="Q96" s="4" t="s">
        <v>1718</v>
      </c>
      <c r="R96" s="654">
        <f t="shared" si="3"/>
        <v>390</v>
      </c>
      <c r="S96" s="2"/>
      <c r="T96" s="2"/>
      <c r="U96" s="2" t="s">
        <v>1346</v>
      </c>
      <c r="V96" s="2" t="s">
        <v>1402</v>
      </c>
      <c r="W96" s="3" t="s">
        <v>38</v>
      </c>
      <c r="X96" s="5" t="s">
        <v>1360</v>
      </c>
      <c r="Y96" s="5" t="s">
        <v>1360</v>
      </c>
      <c r="Z96" s="5" t="s">
        <v>1360</v>
      </c>
      <c r="AA96" s="5" t="s">
        <v>1360</v>
      </c>
      <c r="AB96" s="5" t="s">
        <v>1360</v>
      </c>
      <c r="AC96" s="5" t="s">
        <v>1360</v>
      </c>
      <c r="AD96" s="5" t="s">
        <v>1360</v>
      </c>
      <c r="AE96" s="5" t="s">
        <v>2474</v>
      </c>
      <c r="AF96" s="5" t="s">
        <v>1360</v>
      </c>
      <c r="AG96" s="5" t="s">
        <v>2474</v>
      </c>
      <c r="AH96" s="195" t="s">
        <v>1360</v>
      </c>
      <c r="AI96" s="195" t="s">
        <v>1360</v>
      </c>
      <c r="AJ96" s="195" t="s">
        <v>1360</v>
      </c>
      <c r="AK96" s="195" t="s">
        <v>4071</v>
      </c>
      <c r="AL96" s="195" t="s">
        <v>1360</v>
      </c>
      <c r="AM96" s="195" t="s">
        <v>4071</v>
      </c>
      <c r="AN96" s="195" t="s">
        <v>1360</v>
      </c>
      <c r="AO96" s="195" t="s">
        <v>1599</v>
      </c>
      <c r="AP96" s="195" t="s">
        <v>1360</v>
      </c>
      <c r="AQ96" s="186" t="s">
        <v>882</v>
      </c>
      <c r="AR96" s="191">
        <v>43307</v>
      </c>
      <c r="AS96" s="482" t="s">
        <v>1032</v>
      </c>
      <c r="AT96" s="464"/>
      <c r="AU96" s="30"/>
      <c r="AV96" s="30"/>
      <c r="AW96" s="30"/>
      <c r="AX96" s="30"/>
      <c r="AY96" s="30" t="s">
        <v>1332</v>
      </c>
      <c r="AZ96" s="30"/>
      <c r="BA96" s="30"/>
      <c r="BJ96" s="2"/>
      <c r="BK96" s="2"/>
      <c r="BL96" s="2"/>
      <c r="BM96" s="2"/>
      <c r="BN96" s="2"/>
      <c r="BO96" s="2"/>
      <c r="BP96" s="2"/>
    </row>
    <row r="97" spans="1:68" s="14" customFormat="1" ht="115.5" hidden="1" customHeight="1" x14ac:dyDescent="0.25">
      <c r="A97" s="29" t="s">
        <v>2456</v>
      </c>
      <c r="B97" s="5" t="s">
        <v>15</v>
      </c>
      <c r="C97" s="57">
        <v>42661</v>
      </c>
      <c r="D97" s="29" t="s">
        <v>1466</v>
      </c>
      <c r="E97" s="2" t="s">
        <v>1249</v>
      </c>
      <c r="F97" s="3" t="s">
        <v>29</v>
      </c>
      <c r="G97" s="3" t="s">
        <v>39</v>
      </c>
      <c r="H97" s="17" t="s">
        <v>40</v>
      </c>
      <c r="I97" s="5" t="s">
        <v>31</v>
      </c>
      <c r="J97" s="1">
        <v>1</v>
      </c>
      <c r="K97" s="193">
        <v>42737</v>
      </c>
      <c r="L97" s="193">
        <v>43100</v>
      </c>
      <c r="M97" s="79">
        <f t="shared" si="2"/>
        <v>52</v>
      </c>
      <c r="N97" s="105">
        <v>1</v>
      </c>
      <c r="O97" s="2" t="s">
        <v>32</v>
      </c>
      <c r="P97" s="2" t="s">
        <v>33</v>
      </c>
      <c r="Q97" s="2" t="s">
        <v>7110</v>
      </c>
      <c r="R97" s="654">
        <f t="shared" si="3"/>
        <v>259</v>
      </c>
      <c r="S97" s="2"/>
      <c r="T97" s="2"/>
      <c r="U97" s="3" t="s">
        <v>7112</v>
      </c>
      <c r="V97" s="5" t="s">
        <v>1357</v>
      </c>
      <c r="W97" s="5" t="s">
        <v>1357</v>
      </c>
      <c r="X97" s="5" t="s">
        <v>1357</v>
      </c>
      <c r="Y97" s="5" t="s">
        <v>1357</v>
      </c>
      <c r="Z97" s="5" t="s">
        <v>1357</v>
      </c>
      <c r="AA97" s="5" t="s">
        <v>1357</v>
      </c>
      <c r="AB97" s="5" t="s">
        <v>1357</v>
      </c>
      <c r="AC97" s="5" t="s">
        <v>1357</v>
      </c>
      <c r="AD97" s="5" t="s">
        <v>1357</v>
      </c>
      <c r="AE97" s="5" t="s">
        <v>2478</v>
      </c>
      <c r="AF97" s="5" t="s">
        <v>1357</v>
      </c>
      <c r="AG97" s="5" t="s">
        <v>2478</v>
      </c>
      <c r="AH97" s="195" t="s">
        <v>1357</v>
      </c>
      <c r="AI97" s="210" t="s">
        <v>1357</v>
      </c>
      <c r="AJ97" s="210" t="s">
        <v>1357</v>
      </c>
      <c r="AK97" s="210" t="s">
        <v>4071</v>
      </c>
      <c r="AL97" s="210" t="s">
        <v>1357</v>
      </c>
      <c r="AM97" s="210" t="s">
        <v>4071</v>
      </c>
      <c r="AN97" s="210" t="s">
        <v>1357</v>
      </c>
      <c r="AO97" s="210" t="s">
        <v>1599</v>
      </c>
      <c r="AP97" s="210" t="s">
        <v>1357</v>
      </c>
      <c r="AQ97" s="186" t="s">
        <v>882</v>
      </c>
      <c r="AR97" s="191">
        <v>43122</v>
      </c>
      <c r="AS97" s="482" t="s">
        <v>1032</v>
      </c>
      <c r="AT97" s="464"/>
      <c r="AU97" s="30"/>
      <c r="AV97" s="30"/>
      <c r="AW97" s="30"/>
      <c r="AX97" s="30"/>
      <c r="AY97" s="30" t="s">
        <v>1332</v>
      </c>
      <c r="AZ97" s="30"/>
      <c r="BA97" s="30"/>
      <c r="BJ97" s="2"/>
      <c r="BK97" s="2"/>
      <c r="BL97" s="2"/>
      <c r="BM97" s="2"/>
      <c r="BN97" s="2"/>
      <c r="BO97" s="2"/>
      <c r="BP97" s="2"/>
    </row>
    <row r="98" spans="1:68" s="14" customFormat="1" ht="115.5" hidden="1" customHeight="1" x14ac:dyDescent="0.25">
      <c r="A98" s="29" t="s">
        <v>2457</v>
      </c>
      <c r="B98" s="5" t="s">
        <v>15</v>
      </c>
      <c r="C98" s="57">
        <v>42661</v>
      </c>
      <c r="D98" s="29" t="s">
        <v>1466</v>
      </c>
      <c r="E98" s="2" t="s">
        <v>1249</v>
      </c>
      <c r="F98" s="3" t="s">
        <v>41</v>
      </c>
      <c r="G98" s="3" t="s">
        <v>42</v>
      </c>
      <c r="H98" s="17" t="s">
        <v>42</v>
      </c>
      <c r="I98" s="5" t="s">
        <v>43</v>
      </c>
      <c r="J98" s="1">
        <v>1</v>
      </c>
      <c r="K98" s="193">
        <v>42737</v>
      </c>
      <c r="L98" s="193">
        <v>43100</v>
      </c>
      <c r="M98" s="79">
        <f t="shared" si="2"/>
        <v>52</v>
      </c>
      <c r="N98" s="105">
        <v>1</v>
      </c>
      <c r="O98" s="2" t="s">
        <v>27</v>
      </c>
      <c r="P98" s="2"/>
      <c r="Q98" s="2" t="s">
        <v>7111</v>
      </c>
      <c r="R98" s="654">
        <f t="shared" si="3"/>
        <v>167</v>
      </c>
      <c r="S98" s="2"/>
      <c r="T98" s="2"/>
      <c r="U98" s="3" t="s">
        <v>7113</v>
      </c>
      <c r="V98" s="5" t="s">
        <v>1357</v>
      </c>
      <c r="W98" s="5" t="s">
        <v>1357</v>
      </c>
      <c r="X98" s="5" t="s">
        <v>1357</v>
      </c>
      <c r="Y98" s="5" t="s">
        <v>1357</v>
      </c>
      <c r="Z98" s="5" t="s">
        <v>1357</v>
      </c>
      <c r="AA98" s="5" t="s">
        <v>1357</v>
      </c>
      <c r="AB98" s="5" t="s">
        <v>1357</v>
      </c>
      <c r="AC98" s="5" t="s">
        <v>1357</v>
      </c>
      <c r="AD98" s="5" t="s">
        <v>1357</v>
      </c>
      <c r="AE98" s="5" t="s">
        <v>2478</v>
      </c>
      <c r="AF98" s="5" t="s">
        <v>1357</v>
      </c>
      <c r="AG98" s="5" t="s">
        <v>2478</v>
      </c>
      <c r="AH98" s="195" t="s">
        <v>1357</v>
      </c>
      <c r="AI98" s="210" t="s">
        <v>1357</v>
      </c>
      <c r="AJ98" s="210" t="s">
        <v>1357</v>
      </c>
      <c r="AK98" s="210" t="s">
        <v>4071</v>
      </c>
      <c r="AL98" s="210" t="s">
        <v>1357</v>
      </c>
      <c r="AM98" s="210" t="s">
        <v>4071</v>
      </c>
      <c r="AN98" s="210" t="s">
        <v>1357</v>
      </c>
      <c r="AO98" s="210" t="s">
        <v>1599</v>
      </c>
      <c r="AP98" s="210" t="s">
        <v>1357</v>
      </c>
      <c r="AQ98" s="186" t="s">
        <v>882</v>
      </c>
      <c r="AR98" s="191">
        <v>43122</v>
      </c>
      <c r="AS98" s="482" t="s">
        <v>1032</v>
      </c>
      <c r="AT98" s="464"/>
      <c r="AU98" s="30"/>
      <c r="AV98" s="30"/>
      <c r="AW98" s="30"/>
      <c r="AX98" s="30"/>
      <c r="AY98" s="30" t="s">
        <v>1332</v>
      </c>
      <c r="AZ98" s="30"/>
      <c r="BA98" s="30"/>
      <c r="BJ98" s="2"/>
      <c r="BK98" s="2"/>
      <c r="BL98" s="2"/>
      <c r="BM98" s="2"/>
      <c r="BN98" s="2"/>
      <c r="BO98" s="2"/>
      <c r="BP98" s="2"/>
    </row>
    <row r="99" spans="1:68" s="14" customFormat="1" ht="115.5" hidden="1" customHeight="1" x14ac:dyDescent="0.25">
      <c r="A99" s="29" t="s">
        <v>2458</v>
      </c>
      <c r="B99" s="5" t="s">
        <v>15</v>
      </c>
      <c r="C99" s="57">
        <v>42661</v>
      </c>
      <c r="D99" s="29" t="s">
        <v>1424</v>
      </c>
      <c r="E99" s="2" t="s">
        <v>1067</v>
      </c>
      <c r="F99" s="3" t="s">
        <v>44</v>
      </c>
      <c r="G99" s="3" t="s">
        <v>30</v>
      </c>
      <c r="H99" s="17" t="s">
        <v>45</v>
      </c>
      <c r="I99" s="5" t="s">
        <v>31</v>
      </c>
      <c r="J99" s="1">
        <v>1</v>
      </c>
      <c r="K99" s="193">
        <v>42737</v>
      </c>
      <c r="L99" s="193">
        <v>43100</v>
      </c>
      <c r="M99" s="79">
        <f t="shared" si="2"/>
        <v>52</v>
      </c>
      <c r="N99" s="105">
        <v>1</v>
      </c>
      <c r="O99" s="2" t="s">
        <v>32</v>
      </c>
      <c r="P99" s="2" t="s">
        <v>33</v>
      </c>
      <c r="Q99" s="2" t="s">
        <v>7114</v>
      </c>
      <c r="R99" s="654">
        <f t="shared" si="3"/>
        <v>164</v>
      </c>
      <c r="S99" s="2"/>
      <c r="T99" s="2"/>
      <c r="U99" s="3" t="s">
        <v>7117</v>
      </c>
      <c r="V99" s="5" t="s">
        <v>1357</v>
      </c>
      <c r="W99" s="5" t="s">
        <v>1357</v>
      </c>
      <c r="X99" s="5" t="s">
        <v>1357</v>
      </c>
      <c r="Y99" s="5" t="s">
        <v>1357</v>
      </c>
      <c r="Z99" s="5" t="s">
        <v>1357</v>
      </c>
      <c r="AA99" s="5" t="s">
        <v>1357</v>
      </c>
      <c r="AB99" s="5" t="s">
        <v>1357</v>
      </c>
      <c r="AC99" s="5" t="s">
        <v>1357</v>
      </c>
      <c r="AD99" s="5" t="s">
        <v>1357</v>
      </c>
      <c r="AE99" s="5" t="s">
        <v>2478</v>
      </c>
      <c r="AF99" s="5" t="s">
        <v>1357</v>
      </c>
      <c r="AG99" s="5" t="s">
        <v>2478</v>
      </c>
      <c r="AH99" s="195" t="s">
        <v>1357</v>
      </c>
      <c r="AI99" s="210" t="s">
        <v>1357</v>
      </c>
      <c r="AJ99" s="210" t="s">
        <v>1357</v>
      </c>
      <c r="AK99" s="210" t="s">
        <v>4071</v>
      </c>
      <c r="AL99" s="210" t="s">
        <v>1357</v>
      </c>
      <c r="AM99" s="210" t="s">
        <v>4071</v>
      </c>
      <c r="AN99" s="210" t="s">
        <v>1357</v>
      </c>
      <c r="AO99" s="210" t="s">
        <v>1599</v>
      </c>
      <c r="AP99" s="210" t="s">
        <v>1357</v>
      </c>
      <c r="AQ99" s="186" t="s">
        <v>882</v>
      </c>
      <c r="AR99" s="191">
        <v>43122</v>
      </c>
      <c r="AS99" s="482" t="s">
        <v>1032</v>
      </c>
      <c r="AT99" s="464"/>
      <c r="AU99" s="30"/>
      <c r="AV99" s="30"/>
      <c r="AW99" s="30"/>
      <c r="AX99" s="30"/>
      <c r="AY99" s="30" t="s">
        <v>1332</v>
      </c>
      <c r="AZ99" s="30"/>
      <c r="BA99" s="30"/>
      <c r="BJ99" s="2"/>
      <c r="BK99" s="2"/>
      <c r="BL99" s="2"/>
      <c r="BM99" s="2"/>
      <c r="BN99" s="2"/>
      <c r="BO99" s="2"/>
      <c r="BP99" s="2"/>
    </row>
    <row r="100" spans="1:68" s="14" customFormat="1" ht="115.5" hidden="1" customHeight="1" x14ac:dyDescent="0.25">
      <c r="A100" s="29" t="s">
        <v>2459</v>
      </c>
      <c r="B100" s="5" t="s">
        <v>15</v>
      </c>
      <c r="C100" s="57">
        <v>42661</v>
      </c>
      <c r="D100" s="29" t="s">
        <v>1424</v>
      </c>
      <c r="E100" s="2" t="s">
        <v>1067</v>
      </c>
      <c r="F100" s="3" t="s">
        <v>430</v>
      </c>
      <c r="G100" s="3" t="s">
        <v>431</v>
      </c>
      <c r="H100" s="17" t="s">
        <v>432</v>
      </c>
      <c r="I100" s="5" t="s">
        <v>433</v>
      </c>
      <c r="J100" s="1">
        <v>100</v>
      </c>
      <c r="K100" s="193">
        <v>42856</v>
      </c>
      <c r="L100" s="193">
        <v>43281</v>
      </c>
      <c r="M100" s="79">
        <f t="shared" si="2"/>
        <v>9</v>
      </c>
      <c r="N100" s="105">
        <v>100</v>
      </c>
      <c r="O100" s="2" t="s">
        <v>32</v>
      </c>
      <c r="P100" s="2" t="s">
        <v>434</v>
      </c>
      <c r="Q100" s="2" t="s">
        <v>7115</v>
      </c>
      <c r="R100" s="654">
        <f t="shared" si="3"/>
        <v>113</v>
      </c>
      <c r="S100" s="2"/>
      <c r="T100" s="2"/>
      <c r="U100" s="3" t="s">
        <v>7116</v>
      </c>
      <c r="V100" s="5" t="s">
        <v>1357</v>
      </c>
      <c r="W100" s="5" t="s">
        <v>1357</v>
      </c>
      <c r="X100" s="5" t="s">
        <v>1357</v>
      </c>
      <c r="Y100" s="5" t="s">
        <v>1357</v>
      </c>
      <c r="Z100" s="5" t="s">
        <v>1357</v>
      </c>
      <c r="AA100" s="5" t="s">
        <v>1357</v>
      </c>
      <c r="AB100" s="5" t="s">
        <v>1357</v>
      </c>
      <c r="AC100" s="5" t="s">
        <v>1357</v>
      </c>
      <c r="AD100" s="5" t="s">
        <v>1357</v>
      </c>
      <c r="AE100" s="5" t="s">
        <v>2478</v>
      </c>
      <c r="AF100" s="5" t="s">
        <v>1357</v>
      </c>
      <c r="AG100" s="5" t="s">
        <v>2478</v>
      </c>
      <c r="AH100" s="195" t="s">
        <v>1357</v>
      </c>
      <c r="AI100" s="210" t="s">
        <v>1357</v>
      </c>
      <c r="AJ100" s="210" t="s">
        <v>1357</v>
      </c>
      <c r="AK100" s="210" t="s">
        <v>4071</v>
      </c>
      <c r="AL100" s="210" t="s">
        <v>1357</v>
      </c>
      <c r="AM100" s="210" t="s">
        <v>4071</v>
      </c>
      <c r="AN100" s="210" t="s">
        <v>1357</v>
      </c>
      <c r="AO100" s="210" t="s">
        <v>1599</v>
      </c>
      <c r="AP100" s="210" t="s">
        <v>1357</v>
      </c>
      <c r="AQ100" s="186" t="s">
        <v>882</v>
      </c>
      <c r="AR100" s="191">
        <v>43122</v>
      </c>
      <c r="AS100" s="482" t="s">
        <v>1032</v>
      </c>
      <c r="AT100" s="464"/>
      <c r="AU100" s="30"/>
      <c r="AV100" s="30"/>
      <c r="AW100" s="30"/>
      <c r="AX100" s="30"/>
      <c r="AY100" s="30" t="s">
        <v>1332</v>
      </c>
      <c r="AZ100" s="30"/>
      <c r="BA100" s="30"/>
      <c r="BJ100" s="2"/>
      <c r="BK100" s="2"/>
      <c r="BL100" s="2"/>
      <c r="BM100" s="2"/>
      <c r="BN100" s="2"/>
      <c r="BO100" s="2"/>
      <c r="BP100" s="2"/>
    </row>
    <row r="101" spans="1:68" s="14" customFormat="1" ht="115.5" hidden="1" customHeight="1" x14ac:dyDescent="0.25">
      <c r="A101" s="29" t="s">
        <v>2460</v>
      </c>
      <c r="B101" s="5" t="s">
        <v>15</v>
      </c>
      <c r="C101" s="57">
        <v>42661</v>
      </c>
      <c r="D101" s="29" t="s">
        <v>1426</v>
      </c>
      <c r="E101" s="2" t="s">
        <v>1068</v>
      </c>
      <c r="F101" s="3" t="s">
        <v>46</v>
      </c>
      <c r="G101" s="3" t="s">
        <v>47</v>
      </c>
      <c r="H101" s="17" t="s">
        <v>48</v>
      </c>
      <c r="I101" s="5" t="s">
        <v>31</v>
      </c>
      <c r="J101" s="1">
        <v>1</v>
      </c>
      <c r="K101" s="193">
        <v>42737</v>
      </c>
      <c r="L101" s="193">
        <v>43100</v>
      </c>
      <c r="M101" s="79">
        <f t="shared" si="2"/>
        <v>52</v>
      </c>
      <c r="N101" s="105">
        <v>1</v>
      </c>
      <c r="O101" s="2" t="s">
        <v>32</v>
      </c>
      <c r="P101" s="2" t="s">
        <v>33</v>
      </c>
      <c r="Q101" s="2" t="s">
        <v>7118</v>
      </c>
      <c r="R101" s="654">
        <f t="shared" si="3"/>
        <v>325</v>
      </c>
      <c r="S101" s="2"/>
      <c r="T101" s="2"/>
      <c r="U101" s="3" t="s">
        <v>7120</v>
      </c>
      <c r="V101" s="5" t="s">
        <v>1357</v>
      </c>
      <c r="W101" s="5" t="s">
        <v>1357</v>
      </c>
      <c r="X101" s="5" t="s">
        <v>1357</v>
      </c>
      <c r="Y101" s="5" t="s">
        <v>1357</v>
      </c>
      <c r="Z101" s="5" t="s">
        <v>1357</v>
      </c>
      <c r="AA101" s="5" t="s">
        <v>1357</v>
      </c>
      <c r="AB101" s="5" t="s">
        <v>1357</v>
      </c>
      <c r="AC101" s="5" t="s">
        <v>1357</v>
      </c>
      <c r="AD101" s="5" t="s">
        <v>1357</v>
      </c>
      <c r="AE101" s="5" t="s">
        <v>2478</v>
      </c>
      <c r="AF101" s="5" t="s">
        <v>1357</v>
      </c>
      <c r="AG101" s="5" t="s">
        <v>2478</v>
      </c>
      <c r="AH101" s="195" t="s">
        <v>1357</v>
      </c>
      <c r="AI101" s="210" t="s">
        <v>1357</v>
      </c>
      <c r="AJ101" s="210" t="s">
        <v>1357</v>
      </c>
      <c r="AK101" s="210" t="s">
        <v>4071</v>
      </c>
      <c r="AL101" s="210" t="s">
        <v>1357</v>
      </c>
      <c r="AM101" s="210" t="s">
        <v>4071</v>
      </c>
      <c r="AN101" s="210" t="s">
        <v>1357</v>
      </c>
      <c r="AO101" s="210" t="s">
        <v>1599</v>
      </c>
      <c r="AP101" s="210" t="s">
        <v>1357</v>
      </c>
      <c r="AQ101" s="186" t="s">
        <v>882</v>
      </c>
      <c r="AR101" s="191">
        <v>43122</v>
      </c>
      <c r="AS101" s="482" t="s">
        <v>1032</v>
      </c>
      <c r="AT101" s="464"/>
      <c r="AU101" s="30"/>
      <c r="AV101" s="30"/>
      <c r="AW101" s="30"/>
      <c r="AX101" s="30"/>
      <c r="AY101" s="30" t="s">
        <v>1332</v>
      </c>
      <c r="AZ101" s="30"/>
      <c r="BA101" s="30"/>
      <c r="BJ101" s="2"/>
      <c r="BK101" s="2"/>
      <c r="BL101" s="2"/>
      <c r="BM101" s="2"/>
      <c r="BN101" s="2"/>
      <c r="BO101" s="2"/>
      <c r="BP101" s="2"/>
    </row>
    <row r="102" spans="1:68" s="14" customFormat="1" ht="115.5" hidden="1" customHeight="1" x14ac:dyDescent="0.25">
      <c r="A102" s="29" t="s">
        <v>2004</v>
      </c>
      <c r="B102" s="5" t="s">
        <v>15</v>
      </c>
      <c r="C102" s="57">
        <v>42661</v>
      </c>
      <c r="D102" s="29" t="s">
        <v>1467</v>
      </c>
      <c r="E102" s="2" t="s">
        <v>1069</v>
      </c>
      <c r="F102" s="3" t="s">
        <v>29</v>
      </c>
      <c r="G102" s="3" t="s">
        <v>39</v>
      </c>
      <c r="H102" s="17" t="s">
        <v>48</v>
      </c>
      <c r="I102" s="5" t="s">
        <v>31</v>
      </c>
      <c r="J102" s="1">
        <v>1</v>
      </c>
      <c r="K102" s="193">
        <v>42737</v>
      </c>
      <c r="L102" s="193">
        <v>43100</v>
      </c>
      <c r="M102" s="79">
        <f t="shared" si="2"/>
        <v>52</v>
      </c>
      <c r="N102" s="105">
        <v>1</v>
      </c>
      <c r="O102" s="2" t="s">
        <v>32</v>
      </c>
      <c r="P102" s="2" t="s">
        <v>33</v>
      </c>
      <c r="Q102" s="2" t="s">
        <v>7118</v>
      </c>
      <c r="R102" s="654">
        <f t="shared" si="3"/>
        <v>325</v>
      </c>
      <c r="S102" s="2"/>
      <c r="T102" s="2"/>
      <c r="U102" s="3" t="s">
        <v>7121</v>
      </c>
      <c r="V102" s="5" t="s">
        <v>1357</v>
      </c>
      <c r="W102" s="5" t="s">
        <v>1357</v>
      </c>
      <c r="X102" s="5" t="s">
        <v>1357</v>
      </c>
      <c r="Y102" s="5" t="s">
        <v>1357</v>
      </c>
      <c r="Z102" s="5" t="s">
        <v>1357</v>
      </c>
      <c r="AA102" s="5" t="s">
        <v>1357</v>
      </c>
      <c r="AB102" s="5" t="s">
        <v>1357</v>
      </c>
      <c r="AC102" s="5" t="s">
        <v>1357</v>
      </c>
      <c r="AD102" s="5" t="s">
        <v>1357</v>
      </c>
      <c r="AE102" s="5" t="s">
        <v>2478</v>
      </c>
      <c r="AF102" s="5" t="s">
        <v>1357</v>
      </c>
      <c r="AG102" s="5" t="s">
        <v>2478</v>
      </c>
      <c r="AH102" s="195" t="s">
        <v>1357</v>
      </c>
      <c r="AI102" s="210" t="s">
        <v>1357</v>
      </c>
      <c r="AJ102" s="210" t="s">
        <v>1357</v>
      </c>
      <c r="AK102" s="210" t="s">
        <v>4071</v>
      </c>
      <c r="AL102" s="210" t="s">
        <v>1357</v>
      </c>
      <c r="AM102" s="210" t="s">
        <v>4071</v>
      </c>
      <c r="AN102" s="210" t="s">
        <v>1357</v>
      </c>
      <c r="AO102" s="210" t="s">
        <v>1599</v>
      </c>
      <c r="AP102" s="210" t="s">
        <v>1357</v>
      </c>
      <c r="AQ102" s="186" t="s">
        <v>882</v>
      </c>
      <c r="AR102" s="191">
        <v>43122</v>
      </c>
      <c r="AS102" s="482" t="s">
        <v>1032</v>
      </c>
      <c r="AT102" s="464"/>
      <c r="AU102" s="30"/>
      <c r="AV102" s="30"/>
      <c r="AW102" s="30"/>
      <c r="AX102" s="30"/>
      <c r="AY102" s="30" t="s">
        <v>1332</v>
      </c>
      <c r="AZ102" s="30"/>
      <c r="BA102" s="30"/>
      <c r="BJ102" s="2"/>
      <c r="BK102" s="2"/>
      <c r="BL102" s="2"/>
      <c r="BM102" s="2"/>
      <c r="BN102" s="2"/>
      <c r="BO102" s="2"/>
      <c r="BP102" s="2"/>
    </row>
    <row r="103" spans="1:68" s="14" customFormat="1" ht="115.5" hidden="1" customHeight="1" x14ac:dyDescent="0.25">
      <c r="A103" s="29" t="s">
        <v>2005</v>
      </c>
      <c r="B103" s="5" t="s">
        <v>15</v>
      </c>
      <c r="C103" s="57">
        <v>42661</v>
      </c>
      <c r="D103" s="29" t="s">
        <v>1468</v>
      </c>
      <c r="E103" s="2" t="s">
        <v>1070</v>
      </c>
      <c r="F103" s="3" t="s">
        <v>46</v>
      </c>
      <c r="G103" s="3" t="s">
        <v>47</v>
      </c>
      <c r="H103" s="17" t="s">
        <v>48</v>
      </c>
      <c r="I103" s="5" t="s">
        <v>31</v>
      </c>
      <c r="J103" s="1">
        <v>1</v>
      </c>
      <c r="K103" s="193">
        <v>42737</v>
      </c>
      <c r="L103" s="193">
        <v>43100</v>
      </c>
      <c r="M103" s="79">
        <f t="shared" si="2"/>
        <v>52</v>
      </c>
      <c r="N103" s="105">
        <v>1</v>
      </c>
      <c r="O103" s="2" t="s">
        <v>32</v>
      </c>
      <c r="P103" s="2" t="s">
        <v>33</v>
      </c>
      <c r="Q103" s="2" t="s">
        <v>7119</v>
      </c>
      <c r="R103" s="654">
        <f t="shared" si="3"/>
        <v>325</v>
      </c>
      <c r="S103" s="2"/>
      <c r="T103" s="2"/>
      <c r="U103" s="3" t="s">
        <v>7122</v>
      </c>
      <c r="V103" s="5" t="s">
        <v>1357</v>
      </c>
      <c r="W103" s="5" t="s">
        <v>1357</v>
      </c>
      <c r="X103" s="5" t="s">
        <v>1357</v>
      </c>
      <c r="Y103" s="5" t="s">
        <v>1357</v>
      </c>
      <c r="Z103" s="5" t="s">
        <v>1357</v>
      </c>
      <c r="AA103" s="5" t="s">
        <v>1357</v>
      </c>
      <c r="AB103" s="5" t="s">
        <v>1357</v>
      </c>
      <c r="AC103" s="5" t="s">
        <v>1357</v>
      </c>
      <c r="AD103" s="5" t="s">
        <v>1357</v>
      </c>
      <c r="AE103" s="5" t="s">
        <v>2478</v>
      </c>
      <c r="AF103" s="5" t="s">
        <v>1357</v>
      </c>
      <c r="AG103" s="5" t="s">
        <v>2478</v>
      </c>
      <c r="AH103" s="195" t="s">
        <v>1357</v>
      </c>
      <c r="AI103" s="210" t="s">
        <v>1357</v>
      </c>
      <c r="AJ103" s="210" t="s">
        <v>1357</v>
      </c>
      <c r="AK103" s="210" t="s">
        <v>4071</v>
      </c>
      <c r="AL103" s="210" t="s">
        <v>1357</v>
      </c>
      <c r="AM103" s="210" t="s">
        <v>4071</v>
      </c>
      <c r="AN103" s="210" t="s">
        <v>1357</v>
      </c>
      <c r="AO103" s="210" t="s">
        <v>1599</v>
      </c>
      <c r="AP103" s="210" t="s">
        <v>1357</v>
      </c>
      <c r="AQ103" s="186" t="s">
        <v>882</v>
      </c>
      <c r="AR103" s="191">
        <v>43122</v>
      </c>
      <c r="AS103" s="482" t="s">
        <v>1032</v>
      </c>
      <c r="AT103" s="464"/>
      <c r="AU103" s="30"/>
      <c r="AV103" s="30"/>
      <c r="AW103" s="30"/>
      <c r="AX103" s="30"/>
      <c r="AY103" s="30" t="s">
        <v>1332</v>
      </c>
      <c r="AZ103" s="30"/>
      <c r="BA103" s="30"/>
      <c r="BJ103" s="2"/>
      <c r="BK103" s="2"/>
      <c r="BL103" s="2"/>
      <c r="BM103" s="2"/>
      <c r="BN103" s="2"/>
      <c r="BO103" s="2"/>
      <c r="BP103" s="2"/>
    </row>
    <row r="104" spans="1:68" s="14" customFormat="1" ht="115.5" hidden="1" customHeight="1" x14ac:dyDescent="0.25">
      <c r="A104" s="29" t="s">
        <v>2006</v>
      </c>
      <c r="B104" s="5" t="s">
        <v>15</v>
      </c>
      <c r="C104" s="57">
        <v>42661</v>
      </c>
      <c r="D104" s="29" t="s">
        <v>1472</v>
      </c>
      <c r="E104" s="3" t="s">
        <v>368</v>
      </c>
      <c r="F104" s="3" t="s">
        <v>46</v>
      </c>
      <c r="G104" s="3" t="s">
        <v>369</v>
      </c>
      <c r="H104" s="17" t="s">
        <v>370</v>
      </c>
      <c r="I104" s="5" t="s">
        <v>31</v>
      </c>
      <c r="J104" s="1">
        <v>3</v>
      </c>
      <c r="K104" s="193">
        <v>42737</v>
      </c>
      <c r="L104" s="193">
        <v>43100</v>
      </c>
      <c r="M104" s="79">
        <f t="shared" si="2"/>
        <v>52</v>
      </c>
      <c r="N104" s="105">
        <v>3</v>
      </c>
      <c r="O104" s="2" t="s">
        <v>32</v>
      </c>
      <c r="P104" s="2" t="s">
        <v>33</v>
      </c>
      <c r="Q104" s="2" t="s">
        <v>7123</v>
      </c>
      <c r="R104" s="654">
        <f t="shared" si="3"/>
        <v>366</v>
      </c>
      <c r="S104" s="2"/>
      <c r="T104" s="2"/>
      <c r="U104" s="3" t="s">
        <v>7129</v>
      </c>
      <c r="V104" s="5" t="s">
        <v>1357</v>
      </c>
      <c r="W104" s="5" t="s">
        <v>1357</v>
      </c>
      <c r="X104" s="5" t="s">
        <v>1357</v>
      </c>
      <c r="Y104" s="5" t="s">
        <v>1357</v>
      </c>
      <c r="Z104" s="5" t="s">
        <v>1357</v>
      </c>
      <c r="AA104" s="5" t="s">
        <v>1357</v>
      </c>
      <c r="AB104" s="5" t="s">
        <v>1357</v>
      </c>
      <c r="AC104" s="5" t="s">
        <v>1357</v>
      </c>
      <c r="AD104" s="5" t="s">
        <v>1357</v>
      </c>
      <c r="AE104" s="5" t="s">
        <v>2478</v>
      </c>
      <c r="AF104" s="5" t="s">
        <v>1357</v>
      </c>
      <c r="AG104" s="5" t="s">
        <v>2478</v>
      </c>
      <c r="AH104" s="195" t="s">
        <v>1357</v>
      </c>
      <c r="AI104" s="210" t="s">
        <v>1357</v>
      </c>
      <c r="AJ104" s="210" t="s">
        <v>1357</v>
      </c>
      <c r="AK104" s="210" t="s">
        <v>4071</v>
      </c>
      <c r="AL104" s="210" t="s">
        <v>1357</v>
      </c>
      <c r="AM104" s="210" t="s">
        <v>4071</v>
      </c>
      <c r="AN104" s="210" t="s">
        <v>1357</v>
      </c>
      <c r="AO104" s="210" t="s">
        <v>1599</v>
      </c>
      <c r="AP104" s="210" t="s">
        <v>1357</v>
      </c>
      <c r="AQ104" s="186" t="s">
        <v>882</v>
      </c>
      <c r="AR104" s="191">
        <v>43122</v>
      </c>
      <c r="AS104" s="482" t="s">
        <v>1032</v>
      </c>
      <c r="AT104" s="464"/>
      <c r="AU104" s="30"/>
      <c r="AV104" s="30"/>
      <c r="AW104" s="30"/>
      <c r="AX104" s="30"/>
      <c r="AY104" s="30" t="s">
        <v>1332</v>
      </c>
      <c r="AZ104" s="30"/>
      <c r="BA104" s="30"/>
      <c r="BJ104" s="2"/>
      <c r="BK104" s="2"/>
      <c r="BL104" s="2"/>
      <c r="BM104" s="2"/>
      <c r="BN104" s="2"/>
      <c r="BO104" s="2"/>
      <c r="BP104" s="2"/>
    </row>
    <row r="105" spans="1:68" s="14" customFormat="1" ht="115.5" hidden="1" customHeight="1" x14ac:dyDescent="0.25">
      <c r="A105" s="29" t="s">
        <v>2007</v>
      </c>
      <c r="B105" s="5" t="s">
        <v>15</v>
      </c>
      <c r="C105" s="57">
        <v>42661</v>
      </c>
      <c r="D105" s="29" t="s">
        <v>1473</v>
      </c>
      <c r="E105" s="2" t="s">
        <v>1071</v>
      </c>
      <c r="F105" s="3" t="s">
        <v>19</v>
      </c>
      <c r="G105" s="3" t="s">
        <v>54</v>
      </c>
      <c r="H105" s="17" t="s">
        <v>55</v>
      </c>
      <c r="I105" s="5" t="s">
        <v>22</v>
      </c>
      <c r="J105" s="1">
        <v>1</v>
      </c>
      <c r="K105" s="193">
        <v>42795</v>
      </c>
      <c r="L105" s="193">
        <v>43100</v>
      </c>
      <c r="M105" s="79">
        <f t="shared" si="2"/>
        <v>44</v>
      </c>
      <c r="N105" s="105">
        <v>1</v>
      </c>
      <c r="O105" s="2" t="s">
        <v>56</v>
      </c>
      <c r="P105" s="2"/>
      <c r="Q105" s="2" t="s">
        <v>7124</v>
      </c>
      <c r="R105" s="654">
        <f t="shared" si="3"/>
        <v>167</v>
      </c>
      <c r="S105" s="2"/>
      <c r="T105" s="2"/>
      <c r="U105" s="3" t="s">
        <v>7130</v>
      </c>
      <c r="V105" s="5" t="s">
        <v>1357</v>
      </c>
      <c r="W105" s="5" t="s">
        <v>1357</v>
      </c>
      <c r="X105" s="5" t="s">
        <v>1357</v>
      </c>
      <c r="Y105" s="5" t="s">
        <v>1357</v>
      </c>
      <c r="Z105" s="5" t="s">
        <v>1357</v>
      </c>
      <c r="AA105" s="5" t="s">
        <v>1357</v>
      </c>
      <c r="AB105" s="5" t="s">
        <v>1357</v>
      </c>
      <c r="AC105" s="5" t="s">
        <v>1357</v>
      </c>
      <c r="AD105" s="5" t="s">
        <v>1357</v>
      </c>
      <c r="AE105" s="5" t="s">
        <v>2478</v>
      </c>
      <c r="AF105" s="5" t="s">
        <v>1357</v>
      </c>
      <c r="AG105" s="5" t="s">
        <v>2478</v>
      </c>
      <c r="AH105" s="195" t="s">
        <v>1357</v>
      </c>
      <c r="AI105" s="210" t="s">
        <v>1357</v>
      </c>
      <c r="AJ105" s="210" t="s">
        <v>1357</v>
      </c>
      <c r="AK105" s="210" t="s">
        <v>4071</v>
      </c>
      <c r="AL105" s="210" t="s">
        <v>1357</v>
      </c>
      <c r="AM105" s="210" t="s">
        <v>4071</v>
      </c>
      <c r="AN105" s="210" t="s">
        <v>1357</v>
      </c>
      <c r="AO105" s="210" t="s">
        <v>1599</v>
      </c>
      <c r="AP105" s="210" t="s">
        <v>1357</v>
      </c>
      <c r="AQ105" s="186" t="s">
        <v>882</v>
      </c>
      <c r="AR105" s="191">
        <v>43122</v>
      </c>
      <c r="AS105" s="482" t="s">
        <v>1032</v>
      </c>
      <c r="AT105" s="464"/>
      <c r="AU105" s="30"/>
      <c r="AV105" s="30"/>
      <c r="AW105" s="30"/>
      <c r="AX105" s="30"/>
      <c r="AY105" s="30" t="s">
        <v>1332</v>
      </c>
      <c r="AZ105" s="30"/>
      <c r="BA105" s="30"/>
      <c r="BJ105" s="2"/>
      <c r="BK105" s="2"/>
      <c r="BL105" s="2"/>
      <c r="BM105" s="2"/>
      <c r="BN105" s="2"/>
      <c r="BO105" s="2"/>
      <c r="BP105" s="2"/>
    </row>
    <row r="106" spans="1:68" s="14" customFormat="1" ht="115.5" hidden="1" customHeight="1" x14ac:dyDescent="0.25">
      <c r="A106" s="29" t="s">
        <v>2008</v>
      </c>
      <c r="B106" s="5" t="s">
        <v>15</v>
      </c>
      <c r="C106" s="57">
        <v>42661</v>
      </c>
      <c r="D106" s="29" t="s">
        <v>1475</v>
      </c>
      <c r="E106" s="2" t="s">
        <v>1072</v>
      </c>
      <c r="F106" s="3" t="s">
        <v>57</v>
      </c>
      <c r="G106" s="3" t="s">
        <v>58</v>
      </c>
      <c r="H106" s="17" t="s">
        <v>58</v>
      </c>
      <c r="I106" s="5" t="s">
        <v>59</v>
      </c>
      <c r="J106" s="1">
        <v>1</v>
      </c>
      <c r="K106" s="193">
        <v>42767</v>
      </c>
      <c r="L106" s="193">
        <v>42916</v>
      </c>
      <c r="M106" s="79">
        <f t="shared" si="2"/>
        <v>22</v>
      </c>
      <c r="N106" s="105">
        <v>1</v>
      </c>
      <c r="O106" s="2" t="s">
        <v>56</v>
      </c>
      <c r="P106" s="2"/>
      <c r="Q106" s="2" t="s">
        <v>7125</v>
      </c>
      <c r="R106" s="654">
        <f t="shared" si="3"/>
        <v>390</v>
      </c>
      <c r="S106" s="2"/>
      <c r="T106" s="2"/>
      <c r="U106" s="3" t="s">
        <v>7131</v>
      </c>
      <c r="V106" s="5" t="s">
        <v>1357</v>
      </c>
      <c r="W106" s="5" t="s">
        <v>1357</v>
      </c>
      <c r="X106" s="5" t="s">
        <v>1357</v>
      </c>
      <c r="Y106" s="5" t="s">
        <v>1357</v>
      </c>
      <c r="Z106" s="5" t="s">
        <v>1357</v>
      </c>
      <c r="AA106" s="5" t="s">
        <v>1357</v>
      </c>
      <c r="AB106" s="5" t="s">
        <v>1357</v>
      </c>
      <c r="AC106" s="5" t="s">
        <v>1357</v>
      </c>
      <c r="AD106" s="5" t="s">
        <v>1357</v>
      </c>
      <c r="AE106" s="5" t="s">
        <v>2478</v>
      </c>
      <c r="AF106" s="5" t="s">
        <v>1357</v>
      </c>
      <c r="AG106" s="5" t="s">
        <v>2478</v>
      </c>
      <c r="AH106" s="195" t="s">
        <v>1357</v>
      </c>
      <c r="AI106" s="210" t="s">
        <v>1357</v>
      </c>
      <c r="AJ106" s="210" t="s">
        <v>1357</v>
      </c>
      <c r="AK106" s="210" t="s">
        <v>4071</v>
      </c>
      <c r="AL106" s="210" t="s">
        <v>1357</v>
      </c>
      <c r="AM106" s="210" t="s">
        <v>4071</v>
      </c>
      <c r="AN106" s="210" t="s">
        <v>1357</v>
      </c>
      <c r="AO106" s="210" t="s">
        <v>1599</v>
      </c>
      <c r="AP106" s="210" t="s">
        <v>1357</v>
      </c>
      <c r="AQ106" s="186" t="s">
        <v>882</v>
      </c>
      <c r="AR106" s="191">
        <v>43122</v>
      </c>
      <c r="AS106" s="482" t="s">
        <v>1032</v>
      </c>
      <c r="AT106" s="464"/>
      <c r="AU106" s="30"/>
      <c r="AV106" s="30"/>
      <c r="AW106" s="30"/>
      <c r="AX106" s="30"/>
      <c r="AY106" s="30" t="s">
        <v>1332</v>
      </c>
      <c r="AZ106" s="30"/>
      <c r="BA106" s="30"/>
      <c r="BJ106" s="2"/>
      <c r="BK106" s="2"/>
      <c r="BL106" s="2"/>
      <c r="BM106" s="2"/>
      <c r="BN106" s="2"/>
      <c r="BO106" s="2"/>
      <c r="BP106" s="2"/>
    </row>
    <row r="107" spans="1:68" s="14" customFormat="1" ht="115.5" hidden="1" customHeight="1" x14ac:dyDescent="0.25">
      <c r="A107" s="29" t="s">
        <v>2009</v>
      </c>
      <c r="B107" s="5" t="s">
        <v>15</v>
      </c>
      <c r="C107" s="57">
        <v>42661</v>
      </c>
      <c r="D107" s="29" t="s">
        <v>1476</v>
      </c>
      <c r="E107" s="2" t="s">
        <v>1073</v>
      </c>
      <c r="F107" s="3" t="s">
        <v>60</v>
      </c>
      <c r="G107" s="3" t="s">
        <v>61</v>
      </c>
      <c r="H107" s="17" t="s">
        <v>62</v>
      </c>
      <c r="I107" s="5" t="s">
        <v>31</v>
      </c>
      <c r="J107" s="1">
        <v>1</v>
      </c>
      <c r="K107" s="193">
        <v>42767</v>
      </c>
      <c r="L107" s="193">
        <v>43008</v>
      </c>
      <c r="M107" s="79">
        <f t="shared" si="2"/>
        <v>35</v>
      </c>
      <c r="N107" s="105">
        <v>1</v>
      </c>
      <c r="O107" s="2" t="s">
        <v>56</v>
      </c>
      <c r="P107" s="2"/>
      <c r="Q107" s="2" t="s">
        <v>7126</v>
      </c>
      <c r="R107" s="654">
        <f t="shared" si="3"/>
        <v>308</v>
      </c>
      <c r="S107" s="2"/>
      <c r="T107" s="2"/>
      <c r="U107" s="3" t="s">
        <v>7132</v>
      </c>
      <c r="V107" s="5" t="s">
        <v>1357</v>
      </c>
      <c r="W107" s="5" t="s">
        <v>1357</v>
      </c>
      <c r="X107" s="5" t="s">
        <v>1357</v>
      </c>
      <c r="Y107" s="5" t="s">
        <v>1357</v>
      </c>
      <c r="Z107" s="5" t="s">
        <v>1357</v>
      </c>
      <c r="AA107" s="5" t="s">
        <v>1357</v>
      </c>
      <c r="AB107" s="5" t="s">
        <v>1357</v>
      </c>
      <c r="AC107" s="5" t="s">
        <v>1357</v>
      </c>
      <c r="AD107" s="5" t="s">
        <v>1357</v>
      </c>
      <c r="AE107" s="5" t="s">
        <v>2478</v>
      </c>
      <c r="AF107" s="5" t="s">
        <v>1357</v>
      </c>
      <c r="AG107" s="5" t="s">
        <v>2478</v>
      </c>
      <c r="AH107" s="195" t="s">
        <v>1357</v>
      </c>
      <c r="AI107" s="210" t="s">
        <v>1357</v>
      </c>
      <c r="AJ107" s="210" t="s">
        <v>1357</v>
      </c>
      <c r="AK107" s="210" t="s">
        <v>4071</v>
      </c>
      <c r="AL107" s="210" t="s">
        <v>1357</v>
      </c>
      <c r="AM107" s="210" t="s">
        <v>4071</v>
      </c>
      <c r="AN107" s="210" t="s">
        <v>1357</v>
      </c>
      <c r="AO107" s="210" t="s">
        <v>1599</v>
      </c>
      <c r="AP107" s="210" t="s">
        <v>1357</v>
      </c>
      <c r="AQ107" s="186" t="s">
        <v>882</v>
      </c>
      <c r="AR107" s="191">
        <v>43122</v>
      </c>
      <c r="AS107" s="482" t="s">
        <v>1032</v>
      </c>
      <c r="AT107" s="464"/>
      <c r="AU107" s="30"/>
      <c r="AV107" s="30"/>
      <c r="AW107" s="30"/>
      <c r="AX107" s="30"/>
      <c r="AY107" s="30" t="s">
        <v>1332</v>
      </c>
      <c r="AZ107" s="30"/>
      <c r="BA107" s="30"/>
      <c r="BJ107" s="2"/>
      <c r="BK107" s="2"/>
      <c r="BL107" s="2"/>
      <c r="BM107" s="2"/>
      <c r="BN107" s="2"/>
      <c r="BO107" s="2"/>
      <c r="BP107" s="2"/>
    </row>
    <row r="108" spans="1:68" s="14" customFormat="1" ht="115.5" hidden="1" customHeight="1" x14ac:dyDescent="0.25">
      <c r="A108" s="29" t="s">
        <v>2010</v>
      </c>
      <c r="B108" s="5" t="s">
        <v>15</v>
      </c>
      <c r="C108" s="57">
        <v>42661</v>
      </c>
      <c r="D108" s="29" t="s">
        <v>1477</v>
      </c>
      <c r="E108" s="2" t="s">
        <v>1074</v>
      </c>
      <c r="F108" s="3" t="s">
        <v>63</v>
      </c>
      <c r="G108" s="3" t="s">
        <v>64</v>
      </c>
      <c r="H108" s="17" t="s">
        <v>65</v>
      </c>
      <c r="I108" s="5" t="s">
        <v>31</v>
      </c>
      <c r="J108" s="1">
        <v>1</v>
      </c>
      <c r="K108" s="193">
        <v>42767</v>
      </c>
      <c r="L108" s="193">
        <v>43008</v>
      </c>
      <c r="M108" s="79">
        <f t="shared" si="2"/>
        <v>35</v>
      </c>
      <c r="N108" s="105">
        <v>1</v>
      </c>
      <c r="O108" s="2" t="s">
        <v>56</v>
      </c>
      <c r="P108" s="2"/>
      <c r="Q108" s="2" t="s">
        <v>7127</v>
      </c>
      <c r="R108" s="654">
        <f t="shared" si="3"/>
        <v>323</v>
      </c>
      <c r="S108" s="2"/>
      <c r="T108" s="2"/>
      <c r="U108" s="3" t="s">
        <v>7128</v>
      </c>
      <c r="V108" s="5" t="s">
        <v>1357</v>
      </c>
      <c r="W108" s="5" t="s">
        <v>1357</v>
      </c>
      <c r="X108" s="5" t="s">
        <v>1357</v>
      </c>
      <c r="Y108" s="5" t="s">
        <v>1357</v>
      </c>
      <c r="Z108" s="5" t="s">
        <v>1357</v>
      </c>
      <c r="AA108" s="5" t="s">
        <v>1357</v>
      </c>
      <c r="AB108" s="5" t="s">
        <v>1357</v>
      </c>
      <c r="AC108" s="5" t="s">
        <v>1357</v>
      </c>
      <c r="AD108" s="5" t="s">
        <v>1357</v>
      </c>
      <c r="AE108" s="5" t="s">
        <v>2478</v>
      </c>
      <c r="AF108" s="5" t="s">
        <v>1357</v>
      </c>
      <c r="AG108" s="5" t="s">
        <v>2478</v>
      </c>
      <c r="AH108" s="195" t="s">
        <v>1357</v>
      </c>
      <c r="AI108" s="210" t="s">
        <v>1357</v>
      </c>
      <c r="AJ108" s="210" t="s">
        <v>1357</v>
      </c>
      <c r="AK108" s="210" t="s">
        <v>4071</v>
      </c>
      <c r="AL108" s="210" t="s">
        <v>1357</v>
      </c>
      <c r="AM108" s="210" t="s">
        <v>4071</v>
      </c>
      <c r="AN108" s="210" t="s">
        <v>1357</v>
      </c>
      <c r="AO108" s="210" t="s">
        <v>1599</v>
      </c>
      <c r="AP108" s="210" t="s">
        <v>1357</v>
      </c>
      <c r="AQ108" s="186" t="s">
        <v>882</v>
      </c>
      <c r="AR108" s="191">
        <v>43122</v>
      </c>
      <c r="AS108" s="482" t="s">
        <v>1032</v>
      </c>
      <c r="AT108" s="464"/>
      <c r="AU108" s="30"/>
      <c r="AV108" s="30"/>
      <c r="AW108" s="30"/>
      <c r="AX108" s="30"/>
      <c r="AY108" s="30" t="s">
        <v>1332</v>
      </c>
      <c r="AZ108" s="30"/>
      <c r="BA108" s="30"/>
      <c r="BJ108" s="2"/>
      <c r="BK108" s="2"/>
      <c r="BL108" s="2"/>
      <c r="BM108" s="2"/>
      <c r="BN108" s="2"/>
      <c r="BO108" s="2"/>
      <c r="BP108" s="2"/>
    </row>
    <row r="109" spans="1:68" s="14" customFormat="1" ht="115.5" hidden="1" customHeight="1" x14ac:dyDescent="0.25">
      <c r="A109" s="29" t="s">
        <v>2011</v>
      </c>
      <c r="B109" s="5" t="s">
        <v>15</v>
      </c>
      <c r="C109" s="57">
        <v>42661</v>
      </c>
      <c r="D109" s="29" t="s">
        <v>1458</v>
      </c>
      <c r="E109" s="2" t="s">
        <v>1075</v>
      </c>
      <c r="F109" s="3" t="s">
        <v>66</v>
      </c>
      <c r="G109" s="3" t="s">
        <v>67</v>
      </c>
      <c r="H109" s="17" t="s">
        <v>68</v>
      </c>
      <c r="I109" s="5" t="s">
        <v>69</v>
      </c>
      <c r="J109" s="1">
        <v>1</v>
      </c>
      <c r="K109" s="193">
        <v>42795</v>
      </c>
      <c r="L109" s="193">
        <v>42978</v>
      </c>
      <c r="M109" s="79">
        <f t="shared" si="2"/>
        <v>27</v>
      </c>
      <c r="N109" s="105">
        <v>1</v>
      </c>
      <c r="O109" s="2" t="s">
        <v>1552</v>
      </c>
      <c r="P109" s="2" t="s">
        <v>70</v>
      </c>
      <c r="Q109" s="2" t="s">
        <v>7133</v>
      </c>
      <c r="R109" s="654">
        <f t="shared" si="3"/>
        <v>162</v>
      </c>
      <c r="S109" s="2"/>
      <c r="T109" s="2"/>
      <c r="U109" s="3" t="s">
        <v>7136</v>
      </c>
      <c r="V109" s="5" t="s">
        <v>1357</v>
      </c>
      <c r="W109" s="5" t="s">
        <v>1357</v>
      </c>
      <c r="X109" s="5" t="s">
        <v>1357</v>
      </c>
      <c r="Y109" s="5" t="s">
        <v>1357</v>
      </c>
      <c r="Z109" s="5" t="s">
        <v>1357</v>
      </c>
      <c r="AA109" s="5" t="s">
        <v>1357</v>
      </c>
      <c r="AB109" s="5" t="s">
        <v>1357</v>
      </c>
      <c r="AC109" s="5" t="s">
        <v>1357</v>
      </c>
      <c r="AD109" s="5" t="s">
        <v>1357</v>
      </c>
      <c r="AE109" s="5" t="s">
        <v>2478</v>
      </c>
      <c r="AF109" s="5" t="s">
        <v>1357</v>
      </c>
      <c r="AG109" s="5" t="s">
        <v>2478</v>
      </c>
      <c r="AH109" s="195" t="s">
        <v>1357</v>
      </c>
      <c r="AI109" s="210" t="s">
        <v>1357</v>
      </c>
      <c r="AJ109" s="210" t="s">
        <v>1357</v>
      </c>
      <c r="AK109" s="210" t="s">
        <v>4071</v>
      </c>
      <c r="AL109" s="210" t="s">
        <v>1357</v>
      </c>
      <c r="AM109" s="210" t="s">
        <v>4071</v>
      </c>
      <c r="AN109" s="210" t="s">
        <v>1357</v>
      </c>
      <c r="AO109" s="210" t="s">
        <v>1599</v>
      </c>
      <c r="AP109" s="210" t="s">
        <v>1357</v>
      </c>
      <c r="AQ109" s="186" t="s">
        <v>882</v>
      </c>
      <c r="AR109" s="191">
        <v>43122</v>
      </c>
      <c r="AS109" s="482" t="s">
        <v>1032</v>
      </c>
      <c r="AT109" s="464"/>
      <c r="AU109" s="30"/>
      <c r="AV109" s="30"/>
      <c r="AW109" s="30"/>
      <c r="AX109" s="30"/>
      <c r="AY109" s="30" t="s">
        <v>1332</v>
      </c>
      <c r="AZ109" s="30"/>
      <c r="BA109" s="30"/>
      <c r="BJ109" s="2"/>
      <c r="BK109" s="2"/>
      <c r="BL109" s="2"/>
      <c r="BM109" s="2"/>
      <c r="BN109" s="2"/>
      <c r="BO109" s="2"/>
      <c r="BP109" s="2"/>
    </row>
    <row r="110" spans="1:68" s="14" customFormat="1" ht="115.5" hidden="1" customHeight="1" x14ac:dyDescent="0.25">
      <c r="A110" s="29" t="s">
        <v>2012</v>
      </c>
      <c r="B110" s="5" t="s">
        <v>15</v>
      </c>
      <c r="C110" s="57">
        <v>42661</v>
      </c>
      <c r="D110" s="29" t="s">
        <v>1478</v>
      </c>
      <c r="E110" s="2" t="s">
        <v>1076</v>
      </c>
      <c r="F110" s="3" t="s">
        <v>66</v>
      </c>
      <c r="G110" s="3" t="s">
        <v>67</v>
      </c>
      <c r="H110" s="17" t="s">
        <v>68</v>
      </c>
      <c r="I110" s="5" t="s">
        <v>69</v>
      </c>
      <c r="J110" s="1">
        <v>1</v>
      </c>
      <c r="K110" s="193">
        <v>42795</v>
      </c>
      <c r="L110" s="193">
        <v>42978</v>
      </c>
      <c r="M110" s="79">
        <f t="shared" si="2"/>
        <v>27</v>
      </c>
      <c r="N110" s="105">
        <v>1</v>
      </c>
      <c r="O110" s="2" t="s">
        <v>1552</v>
      </c>
      <c r="P110" s="2" t="s">
        <v>70</v>
      </c>
      <c r="Q110" s="2" t="s">
        <v>7133</v>
      </c>
      <c r="R110" s="654">
        <f t="shared" si="3"/>
        <v>162</v>
      </c>
      <c r="S110" s="2"/>
      <c r="T110" s="2"/>
      <c r="U110" s="3" t="s">
        <v>7136</v>
      </c>
      <c r="V110" s="5" t="s">
        <v>1357</v>
      </c>
      <c r="W110" s="5" t="s">
        <v>1357</v>
      </c>
      <c r="X110" s="5" t="s">
        <v>1357</v>
      </c>
      <c r="Y110" s="5" t="s">
        <v>1357</v>
      </c>
      <c r="Z110" s="5" t="s">
        <v>1357</v>
      </c>
      <c r="AA110" s="5" t="s">
        <v>1357</v>
      </c>
      <c r="AB110" s="5" t="s">
        <v>1357</v>
      </c>
      <c r="AC110" s="5" t="s">
        <v>1357</v>
      </c>
      <c r="AD110" s="5" t="s">
        <v>1357</v>
      </c>
      <c r="AE110" s="5" t="s">
        <v>2478</v>
      </c>
      <c r="AF110" s="5" t="s">
        <v>1357</v>
      </c>
      <c r="AG110" s="5" t="s">
        <v>2478</v>
      </c>
      <c r="AH110" s="195" t="s">
        <v>1357</v>
      </c>
      <c r="AI110" s="210" t="s">
        <v>1357</v>
      </c>
      <c r="AJ110" s="210" t="s">
        <v>1357</v>
      </c>
      <c r="AK110" s="210" t="s">
        <v>4071</v>
      </c>
      <c r="AL110" s="210" t="s">
        <v>1357</v>
      </c>
      <c r="AM110" s="210" t="s">
        <v>4071</v>
      </c>
      <c r="AN110" s="210" t="s">
        <v>1357</v>
      </c>
      <c r="AO110" s="210" t="s">
        <v>1599</v>
      </c>
      <c r="AP110" s="210" t="s">
        <v>1357</v>
      </c>
      <c r="AQ110" s="186" t="s">
        <v>882</v>
      </c>
      <c r="AR110" s="191">
        <v>43122</v>
      </c>
      <c r="AS110" s="482" t="s">
        <v>1032</v>
      </c>
      <c r="AT110" s="464"/>
      <c r="AU110" s="30"/>
      <c r="AV110" s="30"/>
      <c r="AW110" s="30"/>
      <c r="AX110" s="30"/>
      <c r="AY110" s="30" t="s">
        <v>1332</v>
      </c>
      <c r="AZ110" s="30"/>
      <c r="BA110" s="30"/>
      <c r="BJ110" s="2"/>
      <c r="BK110" s="2"/>
      <c r="BL110" s="2"/>
      <c r="BM110" s="2"/>
      <c r="BN110" s="2"/>
      <c r="BO110" s="2"/>
      <c r="BP110" s="2"/>
    </row>
    <row r="111" spans="1:68" s="14" customFormat="1" ht="115.5" hidden="1" customHeight="1" x14ac:dyDescent="0.25">
      <c r="A111" s="29" t="s">
        <v>2013</v>
      </c>
      <c r="B111" s="5" t="s">
        <v>15</v>
      </c>
      <c r="C111" s="57">
        <v>42661</v>
      </c>
      <c r="D111" s="29" t="s">
        <v>1479</v>
      </c>
      <c r="E111" s="2" t="s">
        <v>1077</v>
      </c>
      <c r="F111" s="3" t="s">
        <v>71</v>
      </c>
      <c r="G111" s="3" t="s">
        <v>72</v>
      </c>
      <c r="H111" s="17" t="s">
        <v>73</v>
      </c>
      <c r="I111" s="5" t="s">
        <v>69</v>
      </c>
      <c r="J111" s="1">
        <v>1</v>
      </c>
      <c r="K111" s="193">
        <v>42795</v>
      </c>
      <c r="L111" s="193">
        <v>43100</v>
      </c>
      <c r="M111" s="79">
        <f t="shared" si="2"/>
        <v>44</v>
      </c>
      <c r="N111" s="105">
        <v>1</v>
      </c>
      <c r="O111" s="2" t="s">
        <v>1552</v>
      </c>
      <c r="P111" s="2" t="s">
        <v>70</v>
      </c>
      <c r="Q111" s="2" t="s">
        <v>7134</v>
      </c>
      <c r="R111" s="654">
        <f t="shared" si="3"/>
        <v>390</v>
      </c>
      <c r="S111" s="2"/>
      <c r="T111" s="2"/>
      <c r="U111" s="3" t="s">
        <v>7135</v>
      </c>
      <c r="V111" s="5" t="s">
        <v>1357</v>
      </c>
      <c r="W111" s="5" t="s">
        <v>1357</v>
      </c>
      <c r="X111" s="5" t="s">
        <v>1357</v>
      </c>
      <c r="Y111" s="5" t="s">
        <v>1357</v>
      </c>
      <c r="Z111" s="5" t="s">
        <v>1357</v>
      </c>
      <c r="AA111" s="5" t="s">
        <v>1357</v>
      </c>
      <c r="AB111" s="5" t="s">
        <v>1357</v>
      </c>
      <c r="AC111" s="5" t="s">
        <v>1357</v>
      </c>
      <c r="AD111" s="5" t="s">
        <v>1357</v>
      </c>
      <c r="AE111" s="5" t="s">
        <v>2478</v>
      </c>
      <c r="AF111" s="5" t="s">
        <v>1357</v>
      </c>
      <c r="AG111" s="5" t="s">
        <v>2478</v>
      </c>
      <c r="AH111" s="195" t="s">
        <v>1357</v>
      </c>
      <c r="AI111" s="210" t="s">
        <v>1357</v>
      </c>
      <c r="AJ111" s="210" t="s">
        <v>1357</v>
      </c>
      <c r="AK111" s="210" t="s">
        <v>4071</v>
      </c>
      <c r="AL111" s="210" t="s">
        <v>1357</v>
      </c>
      <c r="AM111" s="210" t="s">
        <v>4071</v>
      </c>
      <c r="AN111" s="210" t="s">
        <v>1357</v>
      </c>
      <c r="AO111" s="210" t="s">
        <v>1599</v>
      </c>
      <c r="AP111" s="210" t="s">
        <v>1357</v>
      </c>
      <c r="AQ111" s="186" t="s">
        <v>882</v>
      </c>
      <c r="AR111" s="191">
        <v>43122</v>
      </c>
      <c r="AS111" s="482" t="s">
        <v>1032</v>
      </c>
      <c r="AT111" s="464"/>
      <c r="AU111" s="30"/>
      <c r="AV111" s="30"/>
      <c r="AW111" s="30"/>
      <c r="AX111" s="30"/>
      <c r="AY111" s="30" t="s">
        <v>1332</v>
      </c>
      <c r="AZ111" s="30"/>
      <c r="BA111" s="30"/>
      <c r="BJ111" s="2"/>
      <c r="BK111" s="2"/>
      <c r="BL111" s="2"/>
      <c r="BM111" s="2"/>
      <c r="BN111" s="2"/>
      <c r="BO111" s="2"/>
      <c r="BP111" s="2"/>
    </row>
    <row r="112" spans="1:68" s="14" customFormat="1" ht="115.5" hidden="1" customHeight="1" x14ac:dyDescent="0.25">
      <c r="A112" s="29" t="s">
        <v>2014</v>
      </c>
      <c r="B112" s="5" t="s">
        <v>15</v>
      </c>
      <c r="C112" s="57">
        <v>42661</v>
      </c>
      <c r="D112" s="29" t="s">
        <v>1480</v>
      </c>
      <c r="E112" s="2" t="s">
        <v>1078</v>
      </c>
      <c r="F112" s="3" t="s">
        <v>74</v>
      </c>
      <c r="G112" s="3" t="s">
        <v>75</v>
      </c>
      <c r="H112" s="17" t="s">
        <v>76</v>
      </c>
      <c r="I112" s="5" t="s">
        <v>77</v>
      </c>
      <c r="J112" s="1">
        <v>1</v>
      </c>
      <c r="K112" s="193">
        <v>42917</v>
      </c>
      <c r="L112" s="193">
        <v>43281</v>
      </c>
      <c r="M112" s="79">
        <f t="shared" si="2"/>
        <v>52</v>
      </c>
      <c r="N112" s="105">
        <v>1</v>
      </c>
      <c r="O112" s="2" t="s">
        <v>56</v>
      </c>
      <c r="P112" s="2"/>
      <c r="Q112" s="4" t="s">
        <v>1409</v>
      </c>
      <c r="R112" s="654">
        <f t="shared" si="3"/>
        <v>140</v>
      </c>
      <c r="S112" s="2"/>
      <c r="T112" s="2"/>
      <c r="U112" s="2" t="s">
        <v>1346</v>
      </c>
      <c r="V112" s="2" t="s">
        <v>1403</v>
      </c>
      <c r="W112" s="3" t="s">
        <v>78</v>
      </c>
      <c r="X112" s="5" t="s">
        <v>1360</v>
      </c>
      <c r="Y112" s="5" t="s">
        <v>1360</v>
      </c>
      <c r="Z112" s="5" t="s">
        <v>1360</v>
      </c>
      <c r="AA112" s="5" t="s">
        <v>1360</v>
      </c>
      <c r="AB112" s="5" t="s">
        <v>1360</v>
      </c>
      <c r="AC112" s="5" t="s">
        <v>1360</v>
      </c>
      <c r="AD112" s="5" t="s">
        <v>1360</v>
      </c>
      <c r="AE112" s="5" t="s">
        <v>2474</v>
      </c>
      <c r="AF112" s="5" t="s">
        <v>1360</v>
      </c>
      <c r="AG112" s="5" t="s">
        <v>2474</v>
      </c>
      <c r="AH112" s="195" t="s">
        <v>1360</v>
      </c>
      <c r="AI112" s="195" t="s">
        <v>1360</v>
      </c>
      <c r="AJ112" s="195" t="s">
        <v>1360</v>
      </c>
      <c r="AK112" s="195" t="s">
        <v>4071</v>
      </c>
      <c r="AL112" s="195" t="s">
        <v>1360</v>
      </c>
      <c r="AM112" s="195" t="s">
        <v>4071</v>
      </c>
      <c r="AN112" s="195" t="s">
        <v>1360</v>
      </c>
      <c r="AO112" s="195" t="s">
        <v>1599</v>
      </c>
      <c r="AP112" s="195" t="s">
        <v>1360</v>
      </c>
      <c r="AQ112" s="186" t="s">
        <v>882</v>
      </c>
      <c r="AR112" s="191">
        <v>43307</v>
      </c>
      <c r="AS112" s="482" t="s">
        <v>1032</v>
      </c>
      <c r="AT112" s="464"/>
      <c r="AU112" s="30"/>
      <c r="AV112" s="30"/>
      <c r="AW112" s="30"/>
      <c r="AX112" s="30"/>
      <c r="AY112" s="30" t="s">
        <v>1332</v>
      </c>
      <c r="AZ112" s="30"/>
      <c r="BA112" s="30"/>
      <c r="BJ112" s="2"/>
      <c r="BK112" s="2"/>
      <c r="BL112" s="2"/>
      <c r="BM112" s="2"/>
      <c r="BN112" s="2"/>
      <c r="BO112" s="2"/>
      <c r="BP112" s="2"/>
    </row>
    <row r="113" spans="1:68" s="14" customFormat="1" ht="115.5" hidden="1" customHeight="1" x14ac:dyDescent="0.25">
      <c r="A113" s="29" t="s">
        <v>2015</v>
      </c>
      <c r="B113" s="5" t="s">
        <v>15</v>
      </c>
      <c r="C113" s="57">
        <v>42661</v>
      </c>
      <c r="D113" s="29" t="s">
        <v>1482</v>
      </c>
      <c r="E113" s="2" t="s">
        <v>1080</v>
      </c>
      <c r="F113" s="3" t="s">
        <v>71</v>
      </c>
      <c r="G113" s="3" t="s">
        <v>72</v>
      </c>
      <c r="H113" s="17" t="s">
        <v>73</v>
      </c>
      <c r="I113" s="5" t="s">
        <v>69</v>
      </c>
      <c r="J113" s="1">
        <v>1</v>
      </c>
      <c r="K113" s="193">
        <v>42795</v>
      </c>
      <c r="L113" s="193">
        <v>43100</v>
      </c>
      <c r="M113" s="79">
        <f t="shared" si="2"/>
        <v>44</v>
      </c>
      <c r="N113" s="105">
        <v>1</v>
      </c>
      <c r="O113" s="2" t="s">
        <v>1552</v>
      </c>
      <c r="P113" s="2" t="s">
        <v>70</v>
      </c>
      <c r="Q113" s="2" t="s">
        <v>7137</v>
      </c>
      <c r="R113" s="654">
        <f t="shared" si="3"/>
        <v>390</v>
      </c>
      <c r="S113" s="2"/>
      <c r="T113" s="2"/>
      <c r="U113" s="3" t="s">
        <v>7068</v>
      </c>
      <c r="V113" s="5" t="s">
        <v>1357</v>
      </c>
      <c r="W113" s="5" t="s">
        <v>1357</v>
      </c>
      <c r="X113" s="5" t="s">
        <v>1357</v>
      </c>
      <c r="Y113" s="5" t="s">
        <v>1357</v>
      </c>
      <c r="Z113" s="5" t="s">
        <v>1357</v>
      </c>
      <c r="AA113" s="5" t="s">
        <v>1357</v>
      </c>
      <c r="AB113" s="5" t="s">
        <v>1357</v>
      </c>
      <c r="AC113" s="5" t="s">
        <v>1357</v>
      </c>
      <c r="AD113" s="5" t="s">
        <v>1357</v>
      </c>
      <c r="AE113" s="5" t="s">
        <v>2478</v>
      </c>
      <c r="AF113" s="5" t="s">
        <v>1357</v>
      </c>
      <c r="AG113" s="5" t="s">
        <v>2478</v>
      </c>
      <c r="AH113" s="195" t="s">
        <v>1357</v>
      </c>
      <c r="AI113" s="210" t="s">
        <v>1357</v>
      </c>
      <c r="AJ113" s="210" t="s">
        <v>1357</v>
      </c>
      <c r="AK113" s="210" t="s">
        <v>4071</v>
      </c>
      <c r="AL113" s="210" t="s">
        <v>1357</v>
      </c>
      <c r="AM113" s="210" t="s">
        <v>4071</v>
      </c>
      <c r="AN113" s="210" t="s">
        <v>1357</v>
      </c>
      <c r="AO113" s="210" t="s">
        <v>1599</v>
      </c>
      <c r="AP113" s="210" t="s">
        <v>1357</v>
      </c>
      <c r="AQ113" s="186" t="s">
        <v>882</v>
      </c>
      <c r="AR113" s="191">
        <v>43122</v>
      </c>
      <c r="AS113" s="482" t="s">
        <v>1032</v>
      </c>
      <c r="AT113" s="464"/>
      <c r="AU113" s="30"/>
      <c r="AV113" s="30"/>
      <c r="AW113" s="30"/>
      <c r="AX113" s="30"/>
      <c r="AY113" s="30" t="s">
        <v>1332</v>
      </c>
      <c r="AZ113" s="30"/>
      <c r="BA113" s="30"/>
      <c r="BJ113" s="2"/>
      <c r="BK113" s="2"/>
      <c r="BL113" s="2"/>
      <c r="BM113" s="2"/>
      <c r="BN113" s="2"/>
      <c r="BO113" s="2"/>
      <c r="BP113" s="2"/>
    </row>
    <row r="114" spans="1:68" s="14" customFormat="1" ht="115.5" hidden="1" customHeight="1" x14ac:dyDescent="0.25">
      <c r="A114" s="29" t="s">
        <v>2016</v>
      </c>
      <c r="B114" s="5" t="s">
        <v>15</v>
      </c>
      <c r="C114" s="57">
        <v>42661</v>
      </c>
      <c r="D114" s="29" t="s">
        <v>1483</v>
      </c>
      <c r="E114" s="2" t="s">
        <v>1081</v>
      </c>
      <c r="F114" s="3" t="s">
        <v>66</v>
      </c>
      <c r="G114" s="3" t="s">
        <v>67</v>
      </c>
      <c r="H114" s="17" t="s">
        <v>68</v>
      </c>
      <c r="I114" s="5" t="s">
        <v>69</v>
      </c>
      <c r="J114" s="1">
        <v>1</v>
      </c>
      <c r="K114" s="193">
        <v>42795</v>
      </c>
      <c r="L114" s="193">
        <v>42978</v>
      </c>
      <c r="M114" s="79">
        <f t="shared" si="2"/>
        <v>27</v>
      </c>
      <c r="N114" s="105">
        <v>1</v>
      </c>
      <c r="O114" s="2" t="s">
        <v>1552</v>
      </c>
      <c r="P114" s="2" t="s">
        <v>70</v>
      </c>
      <c r="Q114" s="2" t="s">
        <v>7138</v>
      </c>
      <c r="R114" s="654">
        <f t="shared" si="3"/>
        <v>162</v>
      </c>
      <c r="S114" s="2"/>
      <c r="T114" s="2"/>
      <c r="U114" s="3" t="s">
        <v>7139</v>
      </c>
      <c r="V114" s="5" t="s">
        <v>1357</v>
      </c>
      <c r="W114" s="5" t="s">
        <v>1357</v>
      </c>
      <c r="X114" s="5" t="s">
        <v>1357</v>
      </c>
      <c r="Y114" s="5" t="s">
        <v>1357</v>
      </c>
      <c r="Z114" s="5" t="s">
        <v>1357</v>
      </c>
      <c r="AA114" s="5" t="s">
        <v>1357</v>
      </c>
      <c r="AB114" s="5" t="s">
        <v>1357</v>
      </c>
      <c r="AC114" s="5" t="s">
        <v>1357</v>
      </c>
      <c r="AD114" s="5" t="s">
        <v>1357</v>
      </c>
      <c r="AE114" s="5" t="s">
        <v>2478</v>
      </c>
      <c r="AF114" s="5" t="s">
        <v>1357</v>
      </c>
      <c r="AG114" s="5" t="s">
        <v>2478</v>
      </c>
      <c r="AH114" s="195" t="s">
        <v>1357</v>
      </c>
      <c r="AI114" s="210" t="s">
        <v>1357</v>
      </c>
      <c r="AJ114" s="210" t="s">
        <v>1357</v>
      </c>
      <c r="AK114" s="210" t="s">
        <v>4071</v>
      </c>
      <c r="AL114" s="210" t="s">
        <v>1357</v>
      </c>
      <c r="AM114" s="210" t="s">
        <v>4071</v>
      </c>
      <c r="AN114" s="210" t="s">
        <v>1357</v>
      </c>
      <c r="AO114" s="210" t="s">
        <v>1599</v>
      </c>
      <c r="AP114" s="210" t="s">
        <v>1357</v>
      </c>
      <c r="AQ114" s="186" t="s">
        <v>882</v>
      </c>
      <c r="AR114" s="191">
        <v>43122</v>
      </c>
      <c r="AS114" s="482" t="s">
        <v>1032</v>
      </c>
      <c r="AT114" s="464"/>
      <c r="AU114" s="30"/>
      <c r="AV114" s="30"/>
      <c r="AW114" s="30"/>
      <c r="AX114" s="30"/>
      <c r="AY114" s="30" t="s">
        <v>1332</v>
      </c>
      <c r="AZ114" s="30"/>
      <c r="BA114" s="30"/>
      <c r="BJ114" s="2"/>
      <c r="BK114" s="2"/>
      <c r="BL114" s="2"/>
      <c r="BM114" s="2"/>
      <c r="BN114" s="2"/>
      <c r="BO114" s="2"/>
      <c r="BP114" s="2"/>
    </row>
    <row r="115" spans="1:68" s="14" customFormat="1" ht="115.5" hidden="1" customHeight="1" x14ac:dyDescent="0.25">
      <c r="A115" s="29" t="s">
        <v>2017</v>
      </c>
      <c r="B115" s="5" t="s">
        <v>15</v>
      </c>
      <c r="C115" s="57">
        <v>42661</v>
      </c>
      <c r="D115" s="29" t="s">
        <v>1484</v>
      </c>
      <c r="E115" s="2" t="s">
        <v>1082</v>
      </c>
      <c r="F115" s="3" t="s">
        <v>66</v>
      </c>
      <c r="G115" s="3" t="s">
        <v>67</v>
      </c>
      <c r="H115" s="17" t="s">
        <v>68</v>
      </c>
      <c r="I115" s="5" t="s">
        <v>69</v>
      </c>
      <c r="J115" s="1">
        <v>1</v>
      </c>
      <c r="K115" s="193">
        <v>42917</v>
      </c>
      <c r="L115" s="193">
        <v>43039</v>
      </c>
      <c r="M115" s="79">
        <f t="shared" si="2"/>
        <v>18</v>
      </c>
      <c r="N115" s="105">
        <v>1</v>
      </c>
      <c r="O115" s="2" t="s">
        <v>1552</v>
      </c>
      <c r="P115" s="2" t="s">
        <v>70</v>
      </c>
      <c r="Q115" s="2" t="s">
        <v>7069</v>
      </c>
      <c r="R115" s="654">
        <f t="shared" si="3"/>
        <v>162</v>
      </c>
      <c r="S115" s="2"/>
      <c r="T115" s="2"/>
      <c r="U115" s="3" t="s">
        <v>7139</v>
      </c>
      <c r="V115" s="5" t="s">
        <v>1357</v>
      </c>
      <c r="W115" s="5" t="s">
        <v>1357</v>
      </c>
      <c r="X115" s="5" t="s">
        <v>1357</v>
      </c>
      <c r="Y115" s="5" t="s">
        <v>1357</v>
      </c>
      <c r="Z115" s="5" t="s">
        <v>1357</v>
      </c>
      <c r="AA115" s="5" t="s">
        <v>1357</v>
      </c>
      <c r="AB115" s="5" t="s">
        <v>1357</v>
      </c>
      <c r="AC115" s="5" t="s">
        <v>1357</v>
      </c>
      <c r="AD115" s="5" t="s">
        <v>1357</v>
      </c>
      <c r="AE115" s="5" t="s">
        <v>2478</v>
      </c>
      <c r="AF115" s="5" t="s">
        <v>1357</v>
      </c>
      <c r="AG115" s="5" t="s">
        <v>2478</v>
      </c>
      <c r="AH115" s="195" t="s">
        <v>1357</v>
      </c>
      <c r="AI115" s="210" t="s">
        <v>1357</v>
      </c>
      <c r="AJ115" s="210" t="s">
        <v>1357</v>
      </c>
      <c r="AK115" s="210" t="s">
        <v>4071</v>
      </c>
      <c r="AL115" s="210" t="s">
        <v>1357</v>
      </c>
      <c r="AM115" s="210" t="s">
        <v>4071</v>
      </c>
      <c r="AN115" s="210" t="s">
        <v>1357</v>
      </c>
      <c r="AO115" s="210" t="s">
        <v>1599</v>
      </c>
      <c r="AP115" s="210" t="s">
        <v>1357</v>
      </c>
      <c r="AQ115" s="186" t="s">
        <v>882</v>
      </c>
      <c r="AR115" s="191">
        <v>43122</v>
      </c>
      <c r="AS115" s="482" t="s">
        <v>1032</v>
      </c>
      <c r="AT115" s="464"/>
      <c r="AU115" s="30"/>
      <c r="AV115" s="30"/>
      <c r="AW115" s="30"/>
      <c r="AX115" s="30"/>
      <c r="AY115" s="30" t="s">
        <v>1332</v>
      </c>
      <c r="AZ115" s="30"/>
      <c r="BA115" s="30"/>
      <c r="BJ115" s="2"/>
      <c r="BK115" s="2"/>
      <c r="BL115" s="2"/>
      <c r="BM115" s="2"/>
      <c r="BN115" s="2"/>
      <c r="BO115" s="2"/>
      <c r="BP115" s="2"/>
    </row>
    <row r="116" spans="1:68" s="14" customFormat="1" ht="115.5" hidden="1" customHeight="1" x14ac:dyDescent="0.25">
      <c r="A116" s="29" t="s">
        <v>2018</v>
      </c>
      <c r="B116" s="5" t="s">
        <v>15</v>
      </c>
      <c r="C116" s="57">
        <v>42661</v>
      </c>
      <c r="D116" s="29" t="s">
        <v>1419</v>
      </c>
      <c r="E116" s="2" t="s">
        <v>1083</v>
      </c>
      <c r="F116" s="3" t="s">
        <v>80</v>
      </c>
      <c r="G116" s="3" t="s">
        <v>81</v>
      </c>
      <c r="H116" s="17" t="s">
        <v>82</v>
      </c>
      <c r="I116" s="5" t="s">
        <v>77</v>
      </c>
      <c r="J116" s="1">
        <v>1</v>
      </c>
      <c r="K116" s="193">
        <v>42917</v>
      </c>
      <c r="L116" s="193">
        <v>43039</v>
      </c>
      <c r="M116" s="79">
        <f t="shared" si="2"/>
        <v>18</v>
      </c>
      <c r="N116" s="105">
        <v>1</v>
      </c>
      <c r="O116" s="2" t="s">
        <v>83</v>
      </c>
      <c r="P116" s="2" t="s">
        <v>70</v>
      </c>
      <c r="Q116" s="2" t="s">
        <v>7063</v>
      </c>
      <c r="R116" s="654">
        <f t="shared" si="3"/>
        <v>390</v>
      </c>
      <c r="S116" s="2"/>
      <c r="T116" s="2"/>
      <c r="U116" s="3" t="s">
        <v>7061</v>
      </c>
      <c r="V116" s="94" t="s">
        <v>1357</v>
      </c>
      <c r="W116" s="5" t="s">
        <v>1357</v>
      </c>
      <c r="X116" s="5" t="s">
        <v>1357</v>
      </c>
      <c r="Y116" s="5" t="s">
        <v>1357</v>
      </c>
      <c r="Z116" s="5" t="s">
        <v>1357</v>
      </c>
      <c r="AA116" s="5" t="s">
        <v>1357</v>
      </c>
      <c r="AB116" s="5" t="s">
        <v>1357</v>
      </c>
      <c r="AC116" s="5" t="s">
        <v>1357</v>
      </c>
      <c r="AD116" s="5" t="s">
        <v>1357</v>
      </c>
      <c r="AE116" s="5" t="s">
        <v>2478</v>
      </c>
      <c r="AF116" s="5" t="s">
        <v>1357</v>
      </c>
      <c r="AG116" s="5" t="s">
        <v>2478</v>
      </c>
      <c r="AH116" s="195" t="s">
        <v>1357</v>
      </c>
      <c r="AI116" s="210" t="s">
        <v>1357</v>
      </c>
      <c r="AJ116" s="210" t="s">
        <v>1357</v>
      </c>
      <c r="AK116" s="210" t="s">
        <v>4071</v>
      </c>
      <c r="AL116" s="210" t="s">
        <v>1357</v>
      </c>
      <c r="AM116" s="210" t="s">
        <v>4071</v>
      </c>
      <c r="AN116" s="210" t="s">
        <v>1357</v>
      </c>
      <c r="AO116" s="210" t="s">
        <v>1599</v>
      </c>
      <c r="AP116" s="210" t="s">
        <v>1357</v>
      </c>
      <c r="AQ116" s="186" t="s">
        <v>882</v>
      </c>
      <c r="AR116" s="191">
        <v>43122</v>
      </c>
      <c r="AS116" s="482" t="s">
        <v>1032</v>
      </c>
      <c r="AT116" s="464"/>
      <c r="AU116" s="30"/>
      <c r="AV116" s="30"/>
      <c r="AW116" s="30"/>
      <c r="AX116" s="30"/>
      <c r="AY116" s="30" t="s">
        <v>1332</v>
      </c>
      <c r="AZ116" s="30"/>
      <c r="BA116" s="30"/>
      <c r="BJ116" s="2"/>
      <c r="BK116" s="2"/>
      <c r="BL116" s="2"/>
      <c r="BM116" s="2"/>
      <c r="BN116" s="2"/>
      <c r="BO116" s="2"/>
      <c r="BP116" s="2"/>
    </row>
    <row r="117" spans="1:68" s="14" customFormat="1" ht="115.5" hidden="1" customHeight="1" x14ac:dyDescent="0.25">
      <c r="A117" s="29" t="s">
        <v>2019</v>
      </c>
      <c r="B117" s="5" t="s">
        <v>15</v>
      </c>
      <c r="C117" s="57">
        <v>42661</v>
      </c>
      <c r="D117" s="29" t="s">
        <v>1485</v>
      </c>
      <c r="E117" s="2" t="s">
        <v>1084</v>
      </c>
      <c r="F117" s="3" t="s">
        <v>80</v>
      </c>
      <c r="G117" s="3" t="s">
        <v>81</v>
      </c>
      <c r="H117" s="17" t="s">
        <v>84</v>
      </c>
      <c r="I117" s="5" t="s">
        <v>77</v>
      </c>
      <c r="J117" s="1">
        <v>1</v>
      </c>
      <c r="K117" s="193">
        <v>42917</v>
      </c>
      <c r="L117" s="193">
        <v>43069</v>
      </c>
      <c r="M117" s="79">
        <f t="shared" si="2"/>
        <v>22</v>
      </c>
      <c r="N117" s="105">
        <v>1</v>
      </c>
      <c r="O117" s="2" t="s">
        <v>83</v>
      </c>
      <c r="P117" s="2" t="s">
        <v>70</v>
      </c>
      <c r="Q117" s="2" t="s">
        <v>7064</v>
      </c>
      <c r="R117" s="654">
        <f t="shared" si="3"/>
        <v>389</v>
      </c>
      <c r="S117" s="2"/>
      <c r="T117" s="2"/>
      <c r="U117" s="3" t="s">
        <v>7061</v>
      </c>
      <c r="V117" s="5" t="s">
        <v>1357</v>
      </c>
      <c r="W117" s="5" t="s">
        <v>1357</v>
      </c>
      <c r="X117" s="5" t="s">
        <v>1357</v>
      </c>
      <c r="Y117" s="5" t="s">
        <v>1357</v>
      </c>
      <c r="Z117" s="5" t="s">
        <v>1357</v>
      </c>
      <c r="AA117" s="5" t="s">
        <v>1357</v>
      </c>
      <c r="AB117" s="5" t="s">
        <v>1357</v>
      </c>
      <c r="AC117" s="5" t="s">
        <v>1357</v>
      </c>
      <c r="AD117" s="5" t="s">
        <v>1357</v>
      </c>
      <c r="AE117" s="5" t="s">
        <v>2478</v>
      </c>
      <c r="AF117" s="5" t="s">
        <v>1357</v>
      </c>
      <c r="AG117" s="5" t="s">
        <v>2478</v>
      </c>
      <c r="AH117" s="195" t="s">
        <v>1357</v>
      </c>
      <c r="AI117" s="210" t="s">
        <v>1357</v>
      </c>
      <c r="AJ117" s="210" t="s">
        <v>1357</v>
      </c>
      <c r="AK117" s="210" t="s">
        <v>4071</v>
      </c>
      <c r="AL117" s="210" t="s">
        <v>1357</v>
      </c>
      <c r="AM117" s="210" t="s">
        <v>4071</v>
      </c>
      <c r="AN117" s="210" t="s">
        <v>1357</v>
      </c>
      <c r="AO117" s="210" t="s">
        <v>1599</v>
      </c>
      <c r="AP117" s="210" t="s">
        <v>1357</v>
      </c>
      <c r="AQ117" s="186" t="s">
        <v>882</v>
      </c>
      <c r="AR117" s="191">
        <v>43122</v>
      </c>
      <c r="AS117" s="482" t="s">
        <v>1032</v>
      </c>
      <c r="AT117" s="464"/>
      <c r="AU117" s="30"/>
      <c r="AV117" s="30"/>
      <c r="AW117" s="30"/>
      <c r="AX117" s="30"/>
      <c r="AY117" s="30" t="s">
        <v>1332</v>
      </c>
      <c r="AZ117" s="30"/>
      <c r="BA117" s="30"/>
      <c r="BJ117" s="2"/>
      <c r="BK117" s="2"/>
      <c r="BL117" s="2"/>
      <c r="BM117" s="2"/>
      <c r="BN117" s="2"/>
      <c r="BO117" s="2"/>
      <c r="BP117" s="2"/>
    </row>
    <row r="118" spans="1:68" s="14" customFormat="1" ht="115.5" hidden="1" customHeight="1" x14ac:dyDescent="0.25">
      <c r="A118" s="29" t="s">
        <v>2020</v>
      </c>
      <c r="B118" s="5" t="s">
        <v>15</v>
      </c>
      <c r="C118" s="57">
        <v>42661</v>
      </c>
      <c r="D118" s="29" t="s">
        <v>1486</v>
      </c>
      <c r="E118" s="2" t="s">
        <v>1085</v>
      </c>
      <c r="F118" s="3" t="s">
        <v>85</v>
      </c>
      <c r="G118" s="3" t="s">
        <v>86</v>
      </c>
      <c r="H118" s="17" t="s">
        <v>86</v>
      </c>
      <c r="I118" s="5" t="s">
        <v>77</v>
      </c>
      <c r="J118" s="1">
        <v>1</v>
      </c>
      <c r="K118" s="193">
        <v>42795</v>
      </c>
      <c r="L118" s="193">
        <v>43100</v>
      </c>
      <c r="M118" s="79">
        <f t="shared" si="2"/>
        <v>44</v>
      </c>
      <c r="N118" s="105">
        <v>1</v>
      </c>
      <c r="O118" s="2" t="s">
        <v>83</v>
      </c>
      <c r="P118" s="2" t="s">
        <v>70</v>
      </c>
      <c r="Q118" s="2" t="s">
        <v>7065</v>
      </c>
      <c r="R118" s="654">
        <f t="shared" si="3"/>
        <v>195</v>
      </c>
      <c r="S118" s="2"/>
      <c r="T118" s="2"/>
      <c r="U118" s="3" t="s">
        <v>7066</v>
      </c>
      <c r="V118" s="5" t="s">
        <v>1357</v>
      </c>
      <c r="W118" s="5" t="s">
        <v>1357</v>
      </c>
      <c r="X118" s="5" t="s">
        <v>1357</v>
      </c>
      <c r="Y118" s="5" t="s">
        <v>1357</v>
      </c>
      <c r="Z118" s="5" t="s">
        <v>1357</v>
      </c>
      <c r="AA118" s="5" t="s">
        <v>1357</v>
      </c>
      <c r="AB118" s="5" t="s">
        <v>1357</v>
      </c>
      <c r="AC118" s="5" t="s">
        <v>1357</v>
      </c>
      <c r="AD118" s="5" t="s">
        <v>1357</v>
      </c>
      <c r="AE118" s="5" t="s">
        <v>2478</v>
      </c>
      <c r="AF118" s="5" t="s">
        <v>1357</v>
      </c>
      <c r="AG118" s="5" t="s">
        <v>2478</v>
      </c>
      <c r="AH118" s="195" t="s">
        <v>1357</v>
      </c>
      <c r="AI118" s="210" t="s">
        <v>1357</v>
      </c>
      <c r="AJ118" s="210" t="s">
        <v>1357</v>
      </c>
      <c r="AK118" s="210" t="s">
        <v>4071</v>
      </c>
      <c r="AL118" s="210" t="s">
        <v>1357</v>
      </c>
      <c r="AM118" s="210" t="s">
        <v>4071</v>
      </c>
      <c r="AN118" s="210" t="s">
        <v>1357</v>
      </c>
      <c r="AO118" s="210" t="s">
        <v>1599</v>
      </c>
      <c r="AP118" s="210" t="s">
        <v>1357</v>
      </c>
      <c r="AQ118" s="186" t="s">
        <v>882</v>
      </c>
      <c r="AR118" s="191">
        <v>43122</v>
      </c>
      <c r="AS118" s="482" t="s">
        <v>1032</v>
      </c>
      <c r="AT118" s="464"/>
      <c r="AU118" s="30"/>
      <c r="AV118" s="30"/>
      <c r="AW118" s="30"/>
      <c r="AX118" s="30"/>
      <c r="AY118" s="30" t="s">
        <v>1332</v>
      </c>
      <c r="AZ118" s="30"/>
      <c r="BA118" s="30"/>
      <c r="BJ118" s="2"/>
      <c r="BK118" s="2"/>
      <c r="BL118" s="2"/>
      <c r="BM118" s="2"/>
      <c r="BN118" s="2"/>
      <c r="BO118" s="2"/>
      <c r="BP118" s="2"/>
    </row>
    <row r="119" spans="1:68" s="14" customFormat="1" ht="115.5" hidden="1" customHeight="1" x14ac:dyDescent="0.25">
      <c r="A119" s="29" t="s">
        <v>2021</v>
      </c>
      <c r="B119" s="5" t="s">
        <v>15</v>
      </c>
      <c r="C119" s="57">
        <v>42661</v>
      </c>
      <c r="D119" s="29" t="s">
        <v>1487</v>
      </c>
      <c r="E119" s="2" t="s">
        <v>1086</v>
      </c>
      <c r="F119" s="3" t="s">
        <v>71</v>
      </c>
      <c r="G119" s="3" t="s">
        <v>72</v>
      </c>
      <c r="H119" s="17" t="s">
        <v>73</v>
      </c>
      <c r="I119" s="5" t="s">
        <v>69</v>
      </c>
      <c r="J119" s="1">
        <v>1</v>
      </c>
      <c r="K119" s="193">
        <v>42795</v>
      </c>
      <c r="L119" s="193">
        <v>43100</v>
      </c>
      <c r="M119" s="79">
        <f t="shared" si="2"/>
        <v>44</v>
      </c>
      <c r="N119" s="105">
        <v>1</v>
      </c>
      <c r="O119" s="2" t="s">
        <v>1552</v>
      </c>
      <c r="P119" s="2" t="s">
        <v>70</v>
      </c>
      <c r="Q119" s="2" t="s">
        <v>7067</v>
      </c>
      <c r="R119" s="654">
        <f t="shared" si="3"/>
        <v>390</v>
      </c>
      <c r="S119" s="2"/>
      <c r="T119" s="2"/>
      <c r="U119" s="3" t="s">
        <v>7068</v>
      </c>
      <c r="V119" s="5" t="s">
        <v>1357</v>
      </c>
      <c r="W119" s="5" t="s">
        <v>1357</v>
      </c>
      <c r="X119" s="5" t="s">
        <v>1357</v>
      </c>
      <c r="Y119" s="5" t="s">
        <v>1357</v>
      </c>
      <c r="Z119" s="5" t="s">
        <v>1357</v>
      </c>
      <c r="AA119" s="5" t="s">
        <v>1357</v>
      </c>
      <c r="AB119" s="5" t="s">
        <v>1357</v>
      </c>
      <c r="AC119" s="5" t="s">
        <v>1357</v>
      </c>
      <c r="AD119" s="5" t="s">
        <v>1357</v>
      </c>
      <c r="AE119" s="5" t="s">
        <v>2478</v>
      </c>
      <c r="AF119" s="5" t="s">
        <v>1357</v>
      </c>
      <c r="AG119" s="5" t="s">
        <v>2478</v>
      </c>
      <c r="AH119" s="195" t="s">
        <v>1357</v>
      </c>
      <c r="AI119" s="210" t="s">
        <v>1357</v>
      </c>
      <c r="AJ119" s="210" t="s">
        <v>1357</v>
      </c>
      <c r="AK119" s="210" t="s">
        <v>4071</v>
      </c>
      <c r="AL119" s="210" t="s">
        <v>1357</v>
      </c>
      <c r="AM119" s="210" t="s">
        <v>4071</v>
      </c>
      <c r="AN119" s="210" t="s">
        <v>1357</v>
      </c>
      <c r="AO119" s="210" t="s">
        <v>1599</v>
      </c>
      <c r="AP119" s="210" t="s">
        <v>1357</v>
      </c>
      <c r="AQ119" s="186" t="s">
        <v>882</v>
      </c>
      <c r="AR119" s="191">
        <v>43122</v>
      </c>
      <c r="AS119" s="482" t="s">
        <v>1032</v>
      </c>
      <c r="AT119" s="464"/>
      <c r="AU119" s="30"/>
      <c r="AV119" s="30"/>
      <c r="AW119" s="30"/>
      <c r="AX119" s="30"/>
      <c r="AY119" s="30" t="s">
        <v>1332</v>
      </c>
      <c r="AZ119" s="30"/>
      <c r="BA119" s="30"/>
      <c r="BJ119" s="2"/>
      <c r="BK119" s="2"/>
      <c r="BL119" s="2"/>
      <c r="BM119" s="2"/>
      <c r="BN119" s="2"/>
      <c r="BO119" s="2"/>
      <c r="BP119" s="2"/>
    </row>
    <row r="120" spans="1:68" s="14" customFormat="1" ht="115.5" hidden="1" customHeight="1" x14ac:dyDescent="0.25">
      <c r="A120" s="29" t="s">
        <v>2022</v>
      </c>
      <c r="B120" s="5" t="s">
        <v>15</v>
      </c>
      <c r="C120" s="57">
        <v>42661</v>
      </c>
      <c r="D120" s="29" t="s">
        <v>1488</v>
      </c>
      <c r="E120" s="2" t="s">
        <v>1087</v>
      </c>
      <c r="F120" s="3" t="s">
        <v>71</v>
      </c>
      <c r="G120" s="3" t="s">
        <v>72</v>
      </c>
      <c r="H120" s="17" t="s">
        <v>73</v>
      </c>
      <c r="I120" s="5" t="s">
        <v>69</v>
      </c>
      <c r="J120" s="1">
        <v>1</v>
      </c>
      <c r="K120" s="193">
        <v>42795</v>
      </c>
      <c r="L120" s="193">
        <v>43100</v>
      </c>
      <c r="M120" s="79">
        <f t="shared" si="2"/>
        <v>44</v>
      </c>
      <c r="N120" s="105">
        <v>1</v>
      </c>
      <c r="O120" s="2" t="s">
        <v>1552</v>
      </c>
      <c r="P120" s="2" t="s">
        <v>70</v>
      </c>
      <c r="Q120" s="2" t="s">
        <v>7069</v>
      </c>
      <c r="R120" s="654">
        <f t="shared" si="3"/>
        <v>162</v>
      </c>
      <c r="S120" s="2"/>
      <c r="T120" s="2"/>
      <c r="U120" s="3" t="s">
        <v>7070</v>
      </c>
      <c r="V120" s="5" t="s">
        <v>1357</v>
      </c>
      <c r="W120" s="5" t="s">
        <v>1357</v>
      </c>
      <c r="X120" s="5" t="s">
        <v>1357</v>
      </c>
      <c r="Y120" s="5" t="s">
        <v>1357</v>
      </c>
      <c r="Z120" s="5" t="s">
        <v>1357</v>
      </c>
      <c r="AA120" s="5" t="s">
        <v>1357</v>
      </c>
      <c r="AB120" s="5" t="s">
        <v>1357</v>
      </c>
      <c r="AC120" s="5" t="s">
        <v>1357</v>
      </c>
      <c r="AD120" s="5" t="s">
        <v>1357</v>
      </c>
      <c r="AE120" s="5" t="s">
        <v>2478</v>
      </c>
      <c r="AF120" s="5" t="s">
        <v>1357</v>
      </c>
      <c r="AG120" s="5" t="s">
        <v>2478</v>
      </c>
      <c r="AH120" s="195" t="s">
        <v>1357</v>
      </c>
      <c r="AI120" s="210" t="s">
        <v>1357</v>
      </c>
      <c r="AJ120" s="210" t="s">
        <v>1357</v>
      </c>
      <c r="AK120" s="210" t="s">
        <v>4071</v>
      </c>
      <c r="AL120" s="210" t="s">
        <v>1357</v>
      </c>
      <c r="AM120" s="210" t="s">
        <v>4071</v>
      </c>
      <c r="AN120" s="210" t="s">
        <v>1357</v>
      </c>
      <c r="AO120" s="210" t="s">
        <v>1599</v>
      </c>
      <c r="AP120" s="210" t="s">
        <v>1357</v>
      </c>
      <c r="AQ120" s="186" t="s">
        <v>882</v>
      </c>
      <c r="AR120" s="191">
        <v>43122</v>
      </c>
      <c r="AS120" s="482" t="s">
        <v>1032</v>
      </c>
      <c r="AT120" s="464"/>
      <c r="AU120" s="30"/>
      <c r="AV120" s="30"/>
      <c r="AW120" s="30"/>
      <c r="AX120" s="30"/>
      <c r="AY120" s="30" t="s">
        <v>1332</v>
      </c>
      <c r="AZ120" s="30"/>
      <c r="BA120" s="30"/>
      <c r="BJ120" s="2"/>
      <c r="BK120" s="2"/>
      <c r="BL120" s="2"/>
      <c r="BM120" s="2"/>
      <c r="BN120" s="2"/>
      <c r="BO120" s="2"/>
      <c r="BP120" s="2"/>
    </row>
    <row r="121" spans="1:68" s="14" customFormat="1" ht="115.5" hidden="1" customHeight="1" x14ac:dyDescent="0.25">
      <c r="A121" s="29" t="s">
        <v>2023</v>
      </c>
      <c r="B121" s="5" t="s">
        <v>15</v>
      </c>
      <c r="C121" s="57">
        <v>42661</v>
      </c>
      <c r="D121" s="29" t="s">
        <v>1489</v>
      </c>
      <c r="E121" s="2" t="s">
        <v>1088</v>
      </c>
      <c r="F121" s="3" t="s">
        <v>71</v>
      </c>
      <c r="G121" s="3" t="s">
        <v>72</v>
      </c>
      <c r="H121" s="17" t="s">
        <v>73</v>
      </c>
      <c r="I121" s="5" t="s">
        <v>69</v>
      </c>
      <c r="J121" s="1">
        <v>1</v>
      </c>
      <c r="K121" s="193">
        <v>42795</v>
      </c>
      <c r="L121" s="193">
        <v>43100</v>
      </c>
      <c r="M121" s="79">
        <f t="shared" si="2"/>
        <v>44</v>
      </c>
      <c r="N121" s="105">
        <v>1</v>
      </c>
      <c r="O121" s="2" t="s">
        <v>1552</v>
      </c>
      <c r="P121" s="2" t="s">
        <v>70</v>
      </c>
      <c r="Q121" s="2" t="s">
        <v>7067</v>
      </c>
      <c r="R121" s="654">
        <f t="shared" si="3"/>
        <v>390</v>
      </c>
      <c r="S121" s="2"/>
      <c r="T121" s="2"/>
      <c r="U121" s="3" t="s">
        <v>7071</v>
      </c>
      <c r="V121" s="5" t="s">
        <v>1357</v>
      </c>
      <c r="W121" s="5" t="s">
        <v>1357</v>
      </c>
      <c r="X121" s="5" t="s">
        <v>1357</v>
      </c>
      <c r="Y121" s="5" t="s">
        <v>1357</v>
      </c>
      <c r="Z121" s="5" t="s">
        <v>1357</v>
      </c>
      <c r="AA121" s="5" t="s">
        <v>1357</v>
      </c>
      <c r="AB121" s="5" t="s">
        <v>1357</v>
      </c>
      <c r="AC121" s="5" t="s">
        <v>1357</v>
      </c>
      <c r="AD121" s="5" t="s">
        <v>1357</v>
      </c>
      <c r="AE121" s="5" t="s">
        <v>2478</v>
      </c>
      <c r="AF121" s="5" t="s">
        <v>1357</v>
      </c>
      <c r="AG121" s="5" t="s">
        <v>2478</v>
      </c>
      <c r="AH121" s="195" t="s">
        <v>1357</v>
      </c>
      <c r="AI121" s="210" t="s">
        <v>1357</v>
      </c>
      <c r="AJ121" s="210" t="s">
        <v>1357</v>
      </c>
      <c r="AK121" s="210" t="s">
        <v>4071</v>
      </c>
      <c r="AL121" s="210" t="s">
        <v>1357</v>
      </c>
      <c r="AM121" s="210" t="s">
        <v>4071</v>
      </c>
      <c r="AN121" s="210" t="s">
        <v>1357</v>
      </c>
      <c r="AO121" s="210" t="s">
        <v>1599</v>
      </c>
      <c r="AP121" s="210" t="s">
        <v>1357</v>
      </c>
      <c r="AQ121" s="186" t="s">
        <v>882</v>
      </c>
      <c r="AR121" s="191">
        <v>43122</v>
      </c>
      <c r="AS121" s="482" t="s">
        <v>1032</v>
      </c>
      <c r="AT121" s="464"/>
      <c r="AU121" s="30"/>
      <c r="AV121" s="30"/>
      <c r="AW121" s="30"/>
      <c r="AX121" s="30"/>
      <c r="AY121" s="30" t="s">
        <v>1332</v>
      </c>
      <c r="AZ121" s="30"/>
      <c r="BA121" s="30"/>
      <c r="BJ121" s="2"/>
      <c r="BK121" s="2"/>
      <c r="BL121" s="2"/>
      <c r="BM121" s="2"/>
      <c r="BN121" s="2"/>
      <c r="BO121" s="2"/>
      <c r="BP121" s="2"/>
    </row>
    <row r="122" spans="1:68" s="14" customFormat="1" ht="115.5" hidden="1" customHeight="1" x14ac:dyDescent="0.25">
      <c r="A122" s="29" t="s">
        <v>2024</v>
      </c>
      <c r="B122" s="5" t="s">
        <v>15</v>
      </c>
      <c r="C122" s="57">
        <v>42661</v>
      </c>
      <c r="D122" s="29" t="s">
        <v>1474</v>
      </c>
      <c r="E122" s="2" t="s">
        <v>1089</v>
      </c>
      <c r="F122" s="3" t="s">
        <v>49</v>
      </c>
      <c r="G122" s="3" t="s">
        <v>50</v>
      </c>
      <c r="H122" s="17" t="s">
        <v>51</v>
      </c>
      <c r="I122" s="5" t="s">
        <v>31</v>
      </c>
      <c r="J122" s="1">
        <v>1</v>
      </c>
      <c r="K122" s="193">
        <v>42826</v>
      </c>
      <c r="L122" s="193">
        <v>43190</v>
      </c>
      <c r="M122" s="79">
        <f t="shared" si="2"/>
        <v>52</v>
      </c>
      <c r="N122" s="105">
        <v>1</v>
      </c>
      <c r="O122" s="2" t="s">
        <v>52</v>
      </c>
      <c r="P122" s="2" t="s">
        <v>53</v>
      </c>
      <c r="Q122" s="2" t="s">
        <v>7072</v>
      </c>
      <c r="R122" s="654">
        <f t="shared" si="3"/>
        <v>248</v>
      </c>
      <c r="S122" s="2"/>
      <c r="T122" s="2"/>
      <c r="U122" s="3" t="s">
        <v>7073</v>
      </c>
      <c r="V122" s="5" t="s">
        <v>1357</v>
      </c>
      <c r="W122" s="5" t="s">
        <v>1357</v>
      </c>
      <c r="X122" s="5" t="s">
        <v>1357</v>
      </c>
      <c r="Y122" s="5" t="s">
        <v>1357</v>
      </c>
      <c r="Z122" s="5" t="s">
        <v>1357</v>
      </c>
      <c r="AA122" s="5" t="s">
        <v>1357</v>
      </c>
      <c r="AB122" s="5" t="s">
        <v>1357</v>
      </c>
      <c r="AC122" s="5" t="s">
        <v>1357</v>
      </c>
      <c r="AD122" s="5" t="s">
        <v>1357</v>
      </c>
      <c r="AE122" s="5" t="s">
        <v>2478</v>
      </c>
      <c r="AF122" s="5" t="s">
        <v>1357</v>
      </c>
      <c r="AG122" s="5" t="s">
        <v>2478</v>
      </c>
      <c r="AH122" s="195" t="s">
        <v>1357</v>
      </c>
      <c r="AI122" s="210" t="s">
        <v>1357</v>
      </c>
      <c r="AJ122" s="210" t="s">
        <v>1357</v>
      </c>
      <c r="AK122" s="210" t="s">
        <v>4071</v>
      </c>
      <c r="AL122" s="210" t="s">
        <v>1357</v>
      </c>
      <c r="AM122" s="210" t="s">
        <v>4071</v>
      </c>
      <c r="AN122" s="210" t="s">
        <v>1357</v>
      </c>
      <c r="AO122" s="210" t="s">
        <v>1599</v>
      </c>
      <c r="AP122" s="210" t="s">
        <v>1357</v>
      </c>
      <c r="AQ122" s="186" t="s">
        <v>882</v>
      </c>
      <c r="AR122" s="191">
        <v>43122</v>
      </c>
      <c r="AS122" s="482" t="s">
        <v>1032</v>
      </c>
      <c r="AT122" s="464"/>
      <c r="AU122" s="30"/>
      <c r="AV122" s="30"/>
      <c r="AW122" s="30"/>
      <c r="AX122" s="30"/>
      <c r="AY122" s="30" t="s">
        <v>1332</v>
      </c>
      <c r="AZ122" s="30"/>
      <c r="BA122" s="30"/>
      <c r="BJ122" s="2"/>
      <c r="BK122" s="2"/>
      <c r="BL122" s="2"/>
      <c r="BM122" s="2"/>
      <c r="BN122" s="2"/>
      <c r="BO122" s="2"/>
      <c r="BP122" s="2"/>
    </row>
    <row r="123" spans="1:68" s="14" customFormat="1" ht="115.5" hidden="1" customHeight="1" x14ac:dyDescent="0.25">
      <c r="A123" s="29" t="s">
        <v>2025</v>
      </c>
      <c r="B123" s="5" t="s">
        <v>15</v>
      </c>
      <c r="C123" s="57">
        <v>42661</v>
      </c>
      <c r="D123" s="29" t="s">
        <v>1490</v>
      </c>
      <c r="E123" s="2" t="s">
        <v>1090</v>
      </c>
      <c r="F123" s="3" t="s">
        <v>236</v>
      </c>
      <c r="G123" s="3" t="s">
        <v>237</v>
      </c>
      <c r="H123" s="17" t="s">
        <v>238</v>
      </c>
      <c r="I123" s="5" t="s">
        <v>239</v>
      </c>
      <c r="J123" s="1">
        <v>1</v>
      </c>
      <c r="K123" s="193">
        <v>42795</v>
      </c>
      <c r="L123" s="193">
        <v>43424</v>
      </c>
      <c r="M123" s="79">
        <f t="shared" si="2"/>
        <v>38</v>
      </c>
      <c r="N123" s="105">
        <v>1</v>
      </c>
      <c r="O123" s="2" t="s">
        <v>52</v>
      </c>
      <c r="P123" s="2" t="s">
        <v>53</v>
      </c>
      <c r="Q123" s="4" t="s">
        <v>1416</v>
      </c>
      <c r="R123" s="654">
        <f t="shared" si="3"/>
        <v>383</v>
      </c>
      <c r="S123" s="2"/>
      <c r="T123" s="2"/>
      <c r="U123" s="2" t="s">
        <v>1346</v>
      </c>
      <c r="V123" s="2" t="s">
        <v>1404</v>
      </c>
      <c r="W123" s="2" t="s">
        <v>1410</v>
      </c>
      <c r="X123" s="2" t="s">
        <v>240</v>
      </c>
      <c r="Y123" s="5" t="s">
        <v>1416</v>
      </c>
      <c r="Z123" s="2" t="s">
        <v>1417</v>
      </c>
      <c r="AA123" s="2" t="s">
        <v>1417</v>
      </c>
      <c r="AB123" s="2" t="s">
        <v>1417</v>
      </c>
      <c r="AC123" s="2" t="s">
        <v>1417</v>
      </c>
      <c r="AD123" s="2" t="s">
        <v>1417</v>
      </c>
      <c r="AE123" s="2" t="s">
        <v>2479</v>
      </c>
      <c r="AF123" s="2" t="s">
        <v>1417</v>
      </c>
      <c r="AG123" s="2" t="s">
        <v>2479</v>
      </c>
      <c r="AH123" s="40" t="s">
        <v>1417</v>
      </c>
      <c r="AI123" s="40" t="s">
        <v>1417</v>
      </c>
      <c r="AJ123" s="40" t="s">
        <v>1417</v>
      </c>
      <c r="AK123" s="40" t="s">
        <v>4071</v>
      </c>
      <c r="AL123" s="40" t="s">
        <v>1417</v>
      </c>
      <c r="AM123" s="40" t="s">
        <v>4071</v>
      </c>
      <c r="AN123" s="40" t="s">
        <v>1417</v>
      </c>
      <c r="AO123" s="40" t="s">
        <v>1599</v>
      </c>
      <c r="AP123" s="40" t="s">
        <v>1417</v>
      </c>
      <c r="AQ123" s="186" t="s">
        <v>882</v>
      </c>
      <c r="AR123" s="191">
        <v>43482</v>
      </c>
      <c r="AS123" s="482" t="s">
        <v>1032</v>
      </c>
      <c r="AT123" s="464"/>
      <c r="AU123" s="30"/>
      <c r="AV123" s="30"/>
      <c r="AW123" s="30"/>
      <c r="AX123" s="30"/>
      <c r="AY123" s="30" t="s">
        <v>1332</v>
      </c>
      <c r="AZ123" s="30"/>
      <c r="BA123" s="30"/>
      <c r="BJ123" s="2"/>
      <c r="BK123" s="2"/>
      <c r="BL123" s="2"/>
      <c r="BM123" s="2"/>
      <c r="BN123" s="2"/>
      <c r="BO123" s="2"/>
      <c r="BP123" s="2"/>
    </row>
    <row r="124" spans="1:68" s="14" customFormat="1" ht="115.5" hidden="1" customHeight="1" x14ac:dyDescent="0.25">
      <c r="A124" s="29" t="s">
        <v>2026</v>
      </c>
      <c r="B124" s="5" t="s">
        <v>15</v>
      </c>
      <c r="C124" s="57">
        <v>42661</v>
      </c>
      <c r="D124" s="29" t="s">
        <v>1491</v>
      </c>
      <c r="E124" s="2" t="s">
        <v>1091</v>
      </c>
      <c r="F124" s="3" t="s">
        <v>87</v>
      </c>
      <c r="G124" s="3" t="s">
        <v>88</v>
      </c>
      <c r="H124" s="17" t="s">
        <v>88</v>
      </c>
      <c r="I124" s="5" t="s">
        <v>69</v>
      </c>
      <c r="J124" s="1">
        <v>1</v>
      </c>
      <c r="K124" s="193">
        <v>42795</v>
      </c>
      <c r="L124" s="193">
        <v>42978</v>
      </c>
      <c r="M124" s="79">
        <f t="shared" si="2"/>
        <v>27</v>
      </c>
      <c r="N124" s="105">
        <v>1</v>
      </c>
      <c r="O124" s="2" t="s">
        <v>89</v>
      </c>
      <c r="P124" s="2" t="s">
        <v>90</v>
      </c>
      <c r="Q124" s="2" t="s">
        <v>7074</v>
      </c>
      <c r="R124" s="654">
        <f t="shared" si="3"/>
        <v>204</v>
      </c>
      <c r="S124" s="2"/>
      <c r="T124" s="2"/>
      <c r="U124" s="3" t="s">
        <v>7075</v>
      </c>
      <c r="V124" s="5" t="s">
        <v>1357</v>
      </c>
      <c r="W124" s="5" t="s">
        <v>1357</v>
      </c>
      <c r="X124" s="5" t="s">
        <v>1357</v>
      </c>
      <c r="Y124" s="5" t="s">
        <v>1357</v>
      </c>
      <c r="Z124" s="5" t="s">
        <v>1357</v>
      </c>
      <c r="AA124" s="5" t="s">
        <v>1357</v>
      </c>
      <c r="AB124" s="5" t="s">
        <v>1357</v>
      </c>
      <c r="AC124" s="5" t="s">
        <v>1357</v>
      </c>
      <c r="AD124" s="5" t="s">
        <v>1357</v>
      </c>
      <c r="AE124" s="5" t="s">
        <v>2478</v>
      </c>
      <c r="AF124" s="5" t="s">
        <v>1357</v>
      </c>
      <c r="AG124" s="5" t="s">
        <v>2478</v>
      </c>
      <c r="AH124" s="195" t="s">
        <v>1357</v>
      </c>
      <c r="AI124" s="210" t="s">
        <v>1357</v>
      </c>
      <c r="AJ124" s="210" t="s">
        <v>1357</v>
      </c>
      <c r="AK124" s="210" t="s">
        <v>4071</v>
      </c>
      <c r="AL124" s="210" t="s">
        <v>1357</v>
      </c>
      <c r="AM124" s="210" t="s">
        <v>4071</v>
      </c>
      <c r="AN124" s="210" t="s">
        <v>1357</v>
      </c>
      <c r="AO124" s="210" t="s">
        <v>1599</v>
      </c>
      <c r="AP124" s="210" t="s">
        <v>1357</v>
      </c>
      <c r="AQ124" s="186" t="s">
        <v>882</v>
      </c>
      <c r="AR124" s="191">
        <v>43122</v>
      </c>
      <c r="AS124" s="482" t="s">
        <v>1032</v>
      </c>
      <c r="AT124" s="464"/>
      <c r="AU124" s="30"/>
      <c r="AV124" s="30"/>
      <c r="AW124" s="30"/>
      <c r="AX124" s="30"/>
      <c r="AY124" s="30" t="s">
        <v>1332</v>
      </c>
      <c r="AZ124" s="30"/>
      <c r="BA124" s="30"/>
      <c r="BJ124" s="2"/>
      <c r="BK124" s="2"/>
      <c r="BL124" s="2"/>
      <c r="BM124" s="2"/>
      <c r="BN124" s="2"/>
      <c r="BO124" s="2"/>
      <c r="BP124" s="2"/>
    </row>
    <row r="125" spans="1:68" s="14" customFormat="1" ht="115.5" hidden="1" customHeight="1" x14ac:dyDescent="0.25">
      <c r="A125" s="29" t="s">
        <v>2027</v>
      </c>
      <c r="B125" s="5" t="s">
        <v>15</v>
      </c>
      <c r="C125" s="57">
        <v>42661</v>
      </c>
      <c r="D125" s="29" t="s">
        <v>1492</v>
      </c>
      <c r="E125" s="2" t="s">
        <v>1092</v>
      </c>
      <c r="F125" s="3" t="s">
        <v>91</v>
      </c>
      <c r="G125" s="18" t="s">
        <v>92</v>
      </c>
      <c r="H125" s="17" t="s">
        <v>93</v>
      </c>
      <c r="I125" s="5" t="s">
        <v>94</v>
      </c>
      <c r="J125" s="1">
        <v>1</v>
      </c>
      <c r="K125" s="193">
        <v>43009</v>
      </c>
      <c r="L125" s="193">
        <v>43281</v>
      </c>
      <c r="M125" s="79">
        <f t="shared" si="2"/>
        <v>39</v>
      </c>
      <c r="N125" s="105">
        <v>1</v>
      </c>
      <c r="O125" s="2" t="s">
        <v>27</v>
      </c>
      <c r="P125" s="2"/>
      <c r="Q125" s="4" t="s">
        <v>1719</v>
      </c>
      <c r="R125" s="654">
        <f t="shared" si="3"/>
        <v>322</v>
      </c>
      <c r="S125" s="2"/>
      <c r="T125" s="2"/>
      <c r="U125" s="2" t="s">
        <v>1346</v>
      </c>
      <c r="V125" s="2" t="s">
        <v>1405</v>
      </c>
      <c r="W125" s="3" t="s">
        <v>95</v>
      </c>
      <c r="X125" s="5" t="s">
        <v>1360</v>
      </c>
      <c r="Y125" s="5" t="s">
        <v>1360</v>
      </c>
      <c r="Z125" s="5" t="s">
        <v>1360</v>
      </c>
      <c r="AA125" s="5" t="s">
        <v>1360</v>
      </c>
      <c r="AB125" s="5" t="s">
        <v>1360</v>
      </c>
      <c r="AC125" s="5" t="s">
        <v>1360</v>
      </c>
      <c r="AD125" s="5" t="s">
        <v>1360</v>
      </c>
      <c r="AE125" s="5" t="s">
        <v>2474</v>
      </c>
      <c r="AF125" s="5" t="s">
        <v>1360</v>
      </c>
      <c r="AG125" s="5" t="s">
        <v>2474</v>
      </c>
      <c r="AH125" s="195" t="s">
        <v>1360</v>
      </c>
      <c r="AI125" s="195" t="s">
        <v>1360</v>
      </c>
      <c r="AJ125" s="195" t="s">
        <v>1360</v>
      </c>
      <c r="AK125" s="195" t="s">
        <v>4071</v>
      </c>
      <c r="AL125" s="195" t="s">
        <v>1360</v>
      </c>
      <c r="AM125" s="195" t="s">
        <v>4071</v>
      </c>
      <c r="AN125" s="195" t="s">
        <v>1360</v>
      </c>
      <c r="AO125" s="195" t="s">
        <v>1599</v>
      </c>
      <c r="AP125" s="195" t="s">
        <v>1360</v>
      </c>
      <c r="AQ125" s="186" t="s">
        <v>882</v>
      </c>
      <c r="AR125" s="191">
        <v>43307</v>
      </c>
      <c r="AS125" s="482" t="s">
        <v>1032</v>
      </c>
      <c r="AT125" s="464"/>
      <c r="AU125" s="30"/>
      <c r="AV125" s="30"/>
      <c r="AW125" s="30"/>
      <c r="AX125" s="30"/>
      <c r="AY125" s="30" t="s">
        <v>1332</v>
      </c>
      <c r="AZ125" s="30"/>
      <c r="BA125" s="30"/>
      <c r="BJ125" s="2"/>
      <c r="BK125" s="2"/>
      <c r="BL125" s="2"/>
      <c r="BM125" s="2"/>
      <c r="BN125" s="2"/>
      <c r="BO125" s="2"/>
      <c r="BP125" s="2"/>
    </row>
    <row r="126" spans="1:68" s="14" customFormat="1" ht="115.5" hidden="1" customHeight="1" x14ac:dyDescent="0.25">
      <c r="A126" s="29" t="s">
        <v>2028</v>
      </c>
      <c r="B126" s="5" t="s">
        <v>15</v>
      </c>
      <c r="C126" s="57">
        <v>42661</v>
      </c>
      <c r="D126" s="29" t="s">
        <v>1493</v>
      </c>
      <c r="E126" s="2" t="s">
        <v>1093</v>
      </c>
      <c r="F126" s="3" t="s">
        <v>96</v>
      </c>
      <c r="G126" s="18" t="s">
        <v>97</v>
      </c>
      <c r="H126" s="17" t="s">
        <v>98</v>
      </c>
      <c r="I126" s="5" t="s">
        <v>99</v>
      </c>
      <c r="J126" s="1">
        <v>1</v>
      </c>
      <c r="K126" s="193">
        <v>42979</v>
      </c>
      <c r="L126" s="193">
        <v>43190</v>
      </c>
      <c r="M126" s="79">
        <f t="shared" si="2"/>
        <v>31</v>
      </c>
      <c r="N126" s="105">
        <v>1</v>
      </c>
      <c r="O126" s="2" t="s">
        <v>52</v>
      </c>
      <c r="P126" s="2" t="s">
        <v>100</v>
      </c>
      <c r="Q126" s="2" t="s">
        <v>7416</v>
      </c>
      <c r="R126" s="654">
        <f t="shared" si="3"/>
        <v>174</v>
      </c>
      <c r="S126" s="2"/>
      <c r="T126" s="2"/>
      <c r="U126" s="3" t="s">
        <v>7054</v>
      </c>
      <c r="V126" s="5" t="s">
        <v>1357</v>
      </c>
      <c r="W126" s="5" t="s">
        <v>1357</v>
      </c>
      <c r="X126" s="5" t="s">
        <v>1357</v>
      </c>
      <c r="Y126" s="5" t="s">
        <v>1357</v>
      </c>
      <c r="Z126" s="5" t="s">
        <v>1357</v>
      </c>
      <c r="AA126" s="5" t="s">
        <v>1357</v>
      </c>
      <c r="AB126" s="5" t="s">
        <v>1357</v>
      </c>
      <c r="AC126" s="5" t="s">
        <v>1357</v>
      </c>
      <c r="AD126" s="5" t="s">
        <v>1357</v>
      </c>
      <c r="AE126" s="5" t="s">
        <v>2478</v>
      </c>
      <c r="AF126" s="5" t="s">
        <v>1357</v>
      </c>
      <c r="AG126" s="5" t="s">
        <v>2478</v>
      </c>
      <c r="AH126" s="195" t="s">
        <v>1357</v>
      </c>
      <c r="AI126" s="210" t="s">
        <v>1357</v>
      </c>
      <c r="AJ126" s="210" t="s">
        <v>1357</v>
      </c>
      <c r="AK126" s="210" t="s">
        <v>4071</v>
      </c>
      <c r="AL126" s="210" t="s">
        <v>1357</v>
      </c>
      <c r="AM126" s="210" t="s">
        <v>4071</v>
      </c>
      <c r="AN126" s="210" t="s">
        <v>1357</v>
      </c>
      <c r="AO126" s="210" t="s">
        <v>1599</v>
      </c>
      <c r="AP126" s="210" t="s">
        <v>1357</v>
      </c>
      <c r="AQ126" s="186" t="s">
        <v>882</v>
      </c>
      <c r="AR126" s="191">
        <v>43122</v>
      </c>
      <c r="AS126" s="482" t="s">
        <v>1032</v>
      </c>
      <c r="AT126" s="464"/>
      <c r="AU126" s="30"/>
      <c r="AV126" s="30"/>
      <c r="AW126" s="30"/>
      <c r="AX126" s="30"/>
      <c r="AY126" s="30" t="s">
        <v>1332</v>
      </c>
      <c r="AZ126" s="30"/>
      <c r="BA126" s="30"/>
      <c r="BJ126" s="2"/>
      <c r="BK126" s="2"/>
      <c r="BL126" s="2"/>
      <c r="BM126" s="2"/>
      <c r="BN126" s="2"/>
      <c r="BO126" s="2"/>
      <c r="BP126" s="2"/>
    </row>
    <row r="127" spans="1:68" s="14" customFormat="1" ht="115.5" hidden="1" customHeight="1" x14ac:dyDescent="0.25">
      <c r="A127" s="29" t="s">
        <v>2029</v>
      </c>
      <c r="B127" s="5" t="s">
        <v>15</v>
      </c>
      <c r="C127" s="57">
        <v>42661</v>
      </c>
      <c r="D127" s="29" t="s">
        <v>1494</v>
      </c>
      <c r="E127" s="2" t="s">
        <v>1094</v>
      </c>
      <c r="F127" s="3" t="s">
        <v>96</v>
      </c>
      <c r="G127" s="18" t="s">
        <v>97</v>
      </c>
      <c r="H127" s="17" t="s">
        <v>98</v>
      </c>
      <c r="I127" s="5" t="s">
        <v>99</v>
      </c>
      <c r="J127" s="1">
        <v>1</v>
      </c>
      <c r="K127" s="193">
        <v>42979</v>
      </c>
      <c r="L127" s="193">
        <v>43190</v>
      </c>
      <c r="M127" s="79">
        <f t="shared" si="2"/>
        <v>31</v>
      </c>
      <c r="N127" s="105">
        <v>1</v>
      </c>
      <c r="O127" s="2" t="s">
        <v>52</v>
      </c>
      <c r="P127" s="2" t="s">
        <v>100</v>
      </c>
      <c r="Q127" s="2" t="s">
        <v>7416</v>
      </c>
      <c r="R127" s="654">
        <f t="shared" si="3"/>
        <v>174</v>
      </c>
      <c r="S127" s="2"/>
      <c r="T127" s="2"/>
      <c r="U127" s="3" t="s">
        <v>7054</v>
      </c>
      <c r="V127" s="5" t="s">
        <v>1357</v>
      </c>
      <c r="W127" s="5" t="s">
        <v>1357</v>
      </c>
      <c r="X127" s="5" t="s">
        <v>1357</v>
      </c>
      <c r="Y127" s="5" t="s">
        <v>1357</v>
      </c>
      <c r="Z127" s="5" t="s">
        <v>1357</v>
      </c>
      <c r="AA127" s="5" t="s">
        <v>1357</v>
      </c>
      <c r="AB127" s="5" t="s">
        <v>1357</v>
      </c>
      <c r="AC127" s="5" t="s">
        <v>1357</v>
      </c>
      <c r="AD127" s="5" t="s">
        <v>1357</v>
      </c>
      <c r="AE127" s="5" t="s">
        <v>2478</v>
      </c>
      <c r="AF127" s="5" t="s">
        <v>1357</v>
      </c>
      <c r="AG127" s="5" t="s">
        <v>2478</v>
      </c>
      <c r="AH127" s="195" t="s">
        <v>1357</v>
      </c>
      <c r="AI127" s="210" t="s">
        <v>1357</v>
      </c>
      <c r="AJ127" s="210" t="s">
        <v>1357</v>
      </c>
      <c r="AK127" s="210" t="s">
        <v>4071</v>
      </c>
      <c r="AL127" s="210" t="s">
        <v>1357</v>
      </c>
      <c r="AM127" s="210" t="s">
        <v>4071</v>
      </c>
      <c r="AN127" s="210" t="s">
        <v>1357</v>
      </c>
      <c r="AO127" s="210" t="s">
        <v>1599</v>
      </c>
      <c r="AP127" s="210" t="s">
        <v>1357</v>
      </c>
      <c r="AQ127" s="186" t="s">
        <v>882</v>
      </c>
      <c r="AR127" s="191">
        <v>43122</v>
      </c>
      <c r="AS127" s="482" t="s">
        <v>1032</v>
      </c>
      <c r="AT127" s="464"/>
      <c r="AU127" s="30"/>
      <c r="AV127" s="30"/>
      <c r="AW127" s="30"/>
      <c r="AX127" s="30"/>
      <c r="AY127" s="30" t="s">
        <v>1332</v>
      </c>
      <c r="AZ127" s="30"/>
      <c r="BA127" s="30"/>
      <c r="BJ127" s="2"/>
      <c r="BK127" s="2"/>
      <c r="BL127" s="2"/>
      <c r="BM127" s="2"/>
      <c r="BN127" s="2"/>
      <c r="BO127" s="2"/>
      <c r="BP127" s="2"/>
    </row>
    <row r="128" spans="1:68" s="14" customFormat="1" ht="115.5" hidden="1" customHeight="1" x14ac:dyDescent="0.25">
      <c r="A128" s="29" t="s">
        <v>2030</v>
      </c>
      <c r="B128" s="5" t="s">
        <v>15</v>
      </c>
      <c r="C128" s="57">
        <v>42661</v>
      </c>
      <c r="D128" s="29" t="s">
        <v>1518</v>
      </c>
      <c r="E128" s="3" t="s">
        <v>371</v>
      </c>
      <c r="F128" s="3" t="s">
        <v>372</v>
      </c>
      <c r="G128" s="3" t="s">
        <v>373</v>
      </c>
      <c r="H128" s="17" t="s">
        <v>250</v>
      </c>
      <c r="I128" s="5" t="s">
        <v>31</v>
      </c>
      <c r="J128" s="1">
        <v>3</v>
      </c>
      <c r="K128" s="193">
        <v>42737</v>
      </c>
      <c r="L128" s="193">
        <v>43100</v>
      </c>
      <c r="M128" s="79">
        <f t="shared" si="2"/>
        <v>52</v>
      </c>
      <c r="N128" s="105">
        <v>3</v>
      </c>
      <c r="O128" s="2" t="s">
        <v>27</v>
      </c>
      <c r="P128" s="2"/>
      <c r="Q128" s="2" t="s">
        <v>7076</v>
      </c>
      <c r="R128" s="654">
        <f t="shared" si="3"/>
        <v>363</v>
      </c>
      <c r="S128" s="2"/>
      <c r="T128" s="2"/>
      <c r="U128" s="3" t="s">
        <v>7082</v>
      </c>
      <c r="V128" s="5" t="s">
        <v>1357</v>
      </c>
      <c r="W128" s="5" t="s">
        <v>1357</v>
      </c>
      <c r="X128" s="5" t="s">
        <v>1357</v>
      </c>
      <c r="Y128" s="5" t="s">
        <v>1357</v>
      </c>
      <c r="Z128" s="5" t="s">
        <v>1357</v>
      </c>
      <c r="AA128" s="5" t="s">
        <v>1357</v>
      </c>
      <c r="AB128" s="5" t="s">
        <v>1357</v>
      </c>
      <c r="AC128" s="5" t="s">
        <v>1357</v>
      </c>
      <c r="AD128" s="5" t="s">
        <v>1357</v>
      </c>
      <c r="AE128" s="5" t="s">
        <v>2478</v>
      </c>
      <c r="AF128" s="5" t="s">
        <v>1357</v>
      </c>
      <c r="AG128" s="5" t="s">
        <v>2478</v>
      </c>
      <c r="AH128" s="195" t="s">
        <v>1357</v>
      </c>
      <c r="AI128" s="210" t="s">
        <v>1357</v>
      </c>
      <c r="AJ128" s="210" t="s">
        <v>1357</v>
      </c>
      <c r="AK128" s="210" t="s">
        <v>4071</v>
      </c>
      <c r="AL128" s="210" t="s">
        <v>1357</v>
      </c>
      <c r="AM128" s="210" t="s">
        <v>4071</v>
      </c>
      <c r="AN128" s="210" t="s">
        <v>1357</v>
      </c>
      <c r="AO128" s="210" t="s">
        <v>1599</v>
      </c>
      <c r="AP128" s="210" t="s">
        <v>1357</v>
      </c>
      <c r="AQ128" s="186" t="s">
        <v>882</v>
      </c>
      <c r="AR128" s="191">
        <v>43122</v>
      </c>
      <c r="AS128" s="482" t="s">
        <v>1032</v>
      </c>
      <c r="AT128" s="464"/>
      <c r="AU128" s="30"/>
      <c r="AV128" s="30"/>
      <c r="AW128" s="30"/>
      <c r="AX128" s="30"/>
      <c r="AY128" s="30" t="s">
        <v>1332</v>
      </c>
      <c r="AZ128" s="30"/>
      <c r="BA128" s="30"/>
      <c r="BJ128" s="2"/>
      <c r="BK128" s="2"/>
      <c r="BL128" s="2"/>
      <c r="BM128" s="2"/>
      <c r="BN128" s="2"/>
      <c r="BO128" s="2"/>
      <c r="BP128" s="2"/>
    </row>
    <row r="129" spans="1:68" s="14" customFormat="1" ht="115.5" hidden="1" customHeight="1" x14ac:dyDescent="0.25">
      <c r="A129" s="29" t="s">
        <v>2031</v>
      </c>
      <c r="B129" s="5" t="s">
        <v>15</v>
      </c>
      <c r="C129" s="57">
        <v>42661</v>
      </c>
      <c r="D129" s="29" t="s">
        <v>1495</v>
      </c>
      <c r="E129" s="3" t="s">
        <v>1095</v>
      </c>
      <c r="F129" s="3" t="s">
        <v>101</v>
      </c>
      <c r="G129" s="3" t="s">
        <v>102</v>
      </c>
      <c r="H129" s="17" t="s">
        <v>103</v>
      </c>
      <c r="I129" s="5" t="s">
        <v>31</v>
      </c>
      <c r="J129" s="1">
        <v>1</v>
      </c>
      <c r="K129" s="193">
        <v>42737</v>
      </c>
      <c r="L129" s="193">
        <v>43099</v>
      </c>
      <c r="M129" s="79">
        <f t="shared" si="2"/>
        <v>52</v>
      </c>
      <c r="N129" s="105">
        <v>1</v>
      </c>
      <c r="O129" s="2" t="s">
        <v>27</v>
      </c>
      <c r="P129" s="2"/>
      <c r="Q129" s="2" t="s">
        <v>7077</v>
      </c>
      <c r="R129" s="654">
        <f t="shared" si="3"/>
        <v>379</v>
      </c>
      <c r="S129" s="2"/>
      <c r="T129" s="2"/>
      <c r="U129" s="3" t="s">
        <v>7081</v>
      </c>
      <c r="V129" s="5" t="s">
        <v>1357</v>
      </c>
      <c r="W129" s="5" t="s">
        <v>1357</v>
      </c>
      <c r="X129" s="5" t="s">
        <v>1357</v>
      </c>
      <c r="Y129" s="5" t="s">
        <v>1357</v>
      </c>
      <c r="Z129" s="5" t="s">
        <v>1357</v>
      </c>
      <c r="AA129" s="5" t="s">
        <v>1357</v>
      </c>
      <c r="AB129" s="5" t="s">
        <v>1357</v>
      </c>
      <c r="AC129" s="5" t="s">
        <v>1357</v>
      </c>
      <c r="AD129" s="5" t="s">
        <v>1357</v>
      </c>
      <c r="AE129" s="5" t="s">
        <v>2478</v>
      </c>
      <c r="AF129" s="5" t="s">
        <v>1357</v>
      </c>
      <c r="AG129" s="5" t="s">
        <v>2478</v>
      </c>
      <c r="AH129" s="195" t="s">
        <v>1357</v>
      </c>
      <c r="AI129" s="210" t="s">
        <v>1357</v>
      </c>
      <c r="AJ129" s="210" t="s">
        <v>1357</v>
      </c>
      <c r="AK129" s="210" t="s">
        <v>4071</v>
      </c>
      <c r="AL129" s="210" t="s">
        <v>1357</v>
      </c>
      <c r="AM129" s="210" t="s">
        <v>4071</v>
      </c>
      <c r="AN129" s="210" t="s">
        <v>1357</v>
      </c>
      <c r="AO129" s="210" t="s">
        <v>1599</v>
      </c>
      <c r="AP129" s="210" t="s">
        <v>1357</v>
      </c>
      <c r="AQ129" s="186" t="s">
        <v>882</v>
      </c>
      <c r="AR129" s="191">
        <v>43122</v>
      </c>
      <c r="AS129" s="482" t="s">
        <v>1032</v>
      </c>
      <c r="AT129" s="464"/>
      <c r="AU129" s="30"/>
      <c r="AV129" s="30"/>
      <c r="AW129" s="30"/>
      <c r="AX129" s="30"/>
      <c r="AY129" s="30" t="s">
        <v>1332</v>
      </c>
      <c r="AZ129" s="30"/>
      <c r="BA129" s="30"/>
      <c r="BJ129" s="2"/>
      <c r="BK129" s="2"/>
      <c r="BL129" s="2"/>
      <c r="BM129" s="2"/>
      <c r="BN129" s="2"/>
      <c r="BO129" s="2"/>
      <c r="BP129" s="2"/>
    </row>
    <row r="130" spans="1:68" s="14" customFormat="1" ht="115.5" hidden="1" customHeight="1" x14ac:dyDescent="0.25">
      <c r="A130" s="29" t="s">
        <v>2032</v>
      </c>
      <c r="B130" s="5" t="s">
        <v>15</v>
      </c>
      <c r="C130" s="57">
        <v>42661</v>
      </c>
      <c r="D130" s="29" t="s">
        <v>1497</v>
      </c>
      <c r="E130" s="2" t="s">
        <v>1096</v>
      </c>
      <c r="F130" s="3" t="s">
        <v>101</v>
      </c>
      <c r="G130" s="3" t="s">
        <v>104</v>
      </c>
      <c r="H130" s="17" t="s">
        <v>105</v>
      </c>
      <c r="I130" s="5" t="s">
        <v>31</v>
      </c>
      <c r="J130" s="1">
        <v>1</v>
      </c>
      <c r="K130" s="193">
        <v>42737</v>
      </c>
      <c r="L130" s="193">
        <v>43100</v>
      </c>
      <c r="M130" s="79">
        <f t="shared" si="2"/>
        <v>52</v>
      </c>
      <c r="N130" s="105">
        <v>1</v>
      </c>
      <c r="O130" s="2" t="s">
        <v>27</v>
      </c>
      <c r="P130" s="2"/>
      <c r="Q130" s="2" t="s">
        <v>7078</v>
      </c>
      <c r="R130" s="654">
        <f t="shared" si="3"/>
        <v>390</v>
      </c>
      <c r="S130" s="2"/>
      <c r="T130" s="2"/>
      <c r="U130" s="3" t="s">
        <v>7080</v>
      </c>
      <c r="V130" s="5" t="s">
        <v>1357</v>
      </c>
      <c r="W130" s="5" t="s">
        <v>1357</v>
      </c>
      <c r="X130" s="5" t="s">
        <v>1357</v>
      </c>
      <c r="Y130" s="5" t="s">
        <v>1357</v>
      </c>
      <c r="Z130" s="5" t="s">
        <v>1357</v>
      </c>
      <c r="AA130" s="5" t="s">
        <v>1357</v>
      </c>
      <c r="AB130" s="5" t="s">
        <v>1357</v>
      </c>
      <c r="AC130" s="5" t="s">
        <v>1357</v>
      </c>
      <c r="AD130" s="5" t="s">
        <v>1357</v>
      </c>
      <c r="AE130" s="5" t="s">
        <v>2478</v>
      </c>
      <c r="AF130" s="5" t="s">
        <v>1357</v>
      </c>
      <c r="AG130" s="5" t="s">
        <v>2478</v>
      </c>
      <c r="AH130" s="195" t="s">
        <v>1357</v>
      </c>
      <c r="AI130" s="210" t="s">
        <v>1357</v>
      </c>
      <c r="AJ130" s="210" t="s">
        <v>1357</v>
      </c>
      <c r="AK130" s="210" t="s">
        <v>4071</v>
      </c>
      <c r="AL130" s="210" t="s">
        <v>1357</v>
      </c>
      <c r="AM130" s="210" t="s">
        <v>4071</v>
      </c>
      <c r="AN130" s="210" t="s">
        <v>1357</v>
      </c>
      <c r="AO130" s="210" t="s">
        <v>1599</v>
      </c>
      <c r="AP130" s="210" t="s">
        <v>1357</v>
      </c>
      <c r="AQ130" s="186" t="s">
        <v>882</v>
      </c>
      <c r="AR130" s="191">
        <v>43122</v>
      </c>
      <c r="AS130" s="482" t="s">
        <v>1032</v>
      </c>
      <c r="AT130" s="464"/>
      <c r="AU130" s="30"/>
      <c r="AV130" s="30"/>
      <c r="AW130" s="30"/>
      <c r="AX130" s="30"/>
      <c r="AY130" s="30" t="s">
        <v>1332</v>
      </c>
      <c r="AZ130" s="30"/>
      <c r="BA130" s="30"/>
      <c r="BJ130" s="2"/>
      <c r="BK130" s="2"/>
      <c r="BL130" s="2"/>
      <c r="BM130" s="2"/>
      <c r="BN130" s="2"/>
      <c r="BO130" s="2"/>
      <c r="BP130" s="2"/>
    </row>
    <row r="131" spans="1:68" s="14" customFormat="1" ht="115.5" hidden="1" customHeight="1" x14ac:dyDescent="0.25">
      <c r="A131" s="29" t="s">
        <v>2033</v>
      </c>
      <c r="B131" s="5" t="s">
        <v>15</v>
      </c>
      <c r="C131" s="57">
        <v>42661</v>
      </c>
      <c r="D131" s="29" t="s">
        <v>1498</v>
      </c>
      <c r="E131" s="2" t="s">
        <v>1097</v>
      </c>
      <c r="F131" s="3" t="s">
        <v>106</v>
      </c>
      <c r="G131" s="3" t="s">
        <v>107</v>
      </c>
      <c r="H131" s="17" t="s">
        <v>108</v>
      </c>
      <c r="I131" s="5" t="s">
        <v>109</v>
      </c>
      <c r="J131" s="1">
        <v>1</v>
      </c>
      <c r="K131" s="193">
        <v>43009</v>
      </c>
      <c r="L131" s="193">
        <v>43373</v>
      </c>
      <c r="M131" s="79">
        <f t="shared" ref="M131:M194" si="4">+WEEKNUM(L131-K131)</f>
        <v>52</v>
      </c>
      <c r="N131" s="105">
        <v>1</v>
      </c>
      <c r="O131" s="2" t="s">
        <v>27</v>
      </c>
      <c r="P131" s="2"/>
      <c r="Q131" s="2" t="s">
        <v>7417</v>
      </c>
      <c r="R131" s="654">
        <f t="shared" ref="R131:R194" si="5">LEN(Q131)</f>
        <v>104</v>
      </c>
      <c r="S131" s="2"/>
      <c r="T131" s="2"/>
      <c r="U131" s="3" t="s">
        <v>7079</v>
      </c>
      <c r="V131" s="5" t="s">
        <v>1357</v>
      </c>
      <c r="W131" s="5" t="s">
        <v>1357</v>
      </c>
      <c r="X131" s="5" t="s">
        <v>1357</v>
      </c>
      <c r="Y131" s="5" t="s">
        <v>1357</v>
      </c>
      <c r="Z131" s="5" t="s">
        <v>1357</v>
      </c>
      <c r="AA131" s="5" t="s">
        <v>1357</v>
      </c>
      <c r="AB131" s="5" t="s">
        <v>1357</v>
      </c>
      <c r="AC131" s="5" t="s">
        <v>1357</v>
      </c>
      <c r="AD131" s="5" t="s">
        <v>1357</v>
      </c>
      <c r="AE131" s="5" t="s">
        <v>2478</v>
      </c>
      <c r="AF131" s="5" t="s">
        <v>1357</v>
      </c>
      <c r="AG131" s="5" t="s">
        <v>2478</v>
      </c>
      <c r="AH131" s="195" t="s">
        <v>1357</v>
      </c>
      <c r="AI131" s="210" t="s">
        <v>1357</v>
      </c>
      <c r="AJ131" s="210" t="s">
        <v>1357</v>
      </c>
      <c r="AK131" s="210" t="s">
        <v>4071</v>
      </c>
      <c r="AL131" s="210" t="s">
        <v>1357</v>
      </c>
      <c r="AM131" s="210" t="s">
        <v>4071</v>
      </c>
      <c r="AN131" s="210" t="s">
        <v>1357</v>
      </c>
      <c r="AO131" s="210" t="s">
        <v>1599</v>
      </c>
      <c r="AP131" s="210" t="s">
        <v>1357</v>
      </c>
      <c r="AQ131" s="186" t="s">
        <v>882</v>
      </c>
      <c r="AR131" s="191">
        <v>43122</v>
      </c>
      <c r="AS131" s="482" t="s">
        <v>1032</v>
      </c>
      <c r="AT131" s="464"/>
      <c r="AU131" s="30"/>
      <c r="AV131" s="30"/>
      <c r="AW131" s="30"/>
      <c r="AX131" s="30"/>
      <c r="AY131" s="30" t="s">
        <v>1332</v>
      </c>
      <c r="AZ131" s="30"/>
      <c r="BA131" s="30"/>
      <c r="BJ131" s="2"/>
      <c r="BK131" s="2"/>
      <c r="BL131" s="2"/>
      <c r="BM131" s="2"/>
      <c r="BN131" s="2"/>
      <c r="BO131" s="2"/>
      <c r="BP131" s="2"/>
    </row>
    <row r="132" spans="1:68" s="14" customFormat="1" ht="115.5" hidden="1" customHeight="1" x14ac:dyDescent="0.25">
      <c r="A132" s="29" t="s">
        <v>2034</v>
      </c>
      <c r="B132" s="5" t="s">
        <v>15</v>
      </c>
      <c r="C132" s="57">
        <v>42661</v>
      </c>
      <c r="D132" s="29" t="s">
        <v>1499</v>
      </c>
      <c r="E132" s="2" t="s">
        <v>1098</v>
      </c>
      <c r="F132" s="3" t="s">
        <v>71</v>
      </c>
      <c r="G132" s="3" t="s">
        <v>72</v>
      </c>
      <c r="H132" s="17" t="s">
        <v>73</v>
      </c>
      <c r="I132" s="5" t="s">
        <v>69</v>
      </c>
      <c r="J132" s="1">
        <v>1</v>
      </c>
      <c r="K132" s="193">
        <v>42795</v>
      </c>
      <c r="L132" s="193">
        <v>43100</v>
      </c>
      <c r="M132" s="79">
        <f t="shared" si="4"/>
        <v>44</v>
      </c>
      <c r="N132" s="105">
        <v>1</v>
      </c>
      <c r="O132" s="2" t="s">
        <v>1552</v>
      </c>
      <c r="P132" s="2" t="s">
        <v>70</v>
      </c>
      <c r="Q132" s="2" t="s">
        <v>7063</v>
      </c>
      <c r="R132" s="654">
        <f t="shared" si="5"/>
        <v>390</v>
      </c>
      <c r="S132" s="2"/>
      <c r="T132" s="2"/>
      <c r="U132" s="3" t="s">
        <v>7068</v>
      </c>
      <c r="V132" s="5" t="s">
        <v>1357</v>
      </c>
      <c r="W132" s="5" t="s">
        <v>1357</v>
      </c>
      <c r="X132" s="5" t="s">
        <v>1357</v>
      </c>
      <c r="Y132" s="5" t="s">
        <v>1357</v>
      </c>
      <c r="Z132" s="5" t="s">
        <v>1357</v>
      </c>
      <c r="AA132" s="5" t="s">
        <v>1357</v>
      </c>
      <c r="AB132" s="5" t="s">
        <v>1357</v>
      </c>
      <c r="AC132" s="5" t="s">
        <v>1357</v>
      </c>
      <c r="AD132" s="5" t="s">
        <v>1357</v>
      </c>
      <c r="AE132" s="5" t="s">
        <v>2478</v>
      </c>
      <c r="AF132" s="5" t="s">
        <v>1357</v>
      </c>
      <c r="AG132" s="5" t="s">
        <v>2478</v>
      </c>
      <c r="AH132" s="195" t="s">
        <v>1357</v>
      </c>
      <c r="AI132" s="210" t="s">
        <v>1357</v>
      </c>
      <c r="AJ132" s="210" t="s">
        <v>1357</v>
      </c>
      <c r="AK132" s="210" t="s">
        <v>4071</v>
      </c>
      <c r="AL132" s="210" t="s">
        <v>1357</v>
      </c>
      <c r="AM132" s="210" t="s">
        <v>4071</v>
      </c>
      <c r="AN132" s="210" t="s">
        <v>1357</v>
      </c>
      <c r="AO132" s="210" t="s">
        <v>1599</v>
      </c>
      <c r="AP132" s="210" t="s">
        <v>1357</v>
      </c>
      <c r="AQ132" s="186" t="s">
        <v>882</v>
      </c>
      <c r="AR132" s="191">
        <v>43122</v>
      </c>
      <c r="AS132" s="482" t="s">
        <v>1032</v>
      </c>
      <c r="AT132" s="464"/>
      <c r="AU132" s="30"/>
      <c r="AV132" s="30"/>
      <c r="AW132" s="30"/>
      <c r="AX132" s="30"/>
      <c r="AY132" s="30" t="s">
        <v>1332</v>
      </c>
      <c r="AZ132" s="30"/>
      <c r="BA132" s="30"/>
      <c r="BJ132" s="2"/>
      <c r="BK132" s="2"/>
      <c r="BL132" s="2"/>
      <c r="BM132" s="2"/>
      <c r="BN132" s="2"/>
      <c r="BO132" s="2"/>
      <c r="BP132" s="2"/>
    </row>
    <row r="133" spans="1:68" s="14" customFormat="1" ht="115.5" hidden="1" customHeight="1" x14ac:dyDescent="0.25">
      <c r="A133" s="29" t="s">
        <v>2035</v>
      </c>
      <c r="B133" s="5" t="s">
        <v>15</v>
      </c>
      <c r="C133" s="57">
        <v>42661</v>
      </c>
      <c r="D133" s="29" t="s">
        <v>1500</v>
      </c>
      <c r="E133" s="2" t="s">
        <v>1099</v>
      </c>
      <c r="F133" s="3" t="s">
        <v>71</v>
      </c>
      <c r="G133" s="3" t="s">
        <v>72</v>
      </c>
      <c r="H133" s="17" t="s">
        <v>73</v>
      </c>
      <c r="I133" s="5" t="s">
        <v>69</v>
      </c>
      <c r="J133" s="1">
        <v>1</v>
      </c>
      <c r="K133" s="193">
        <v>42795</v>
      </c>
      <c r="L133" s="193">
        <v>43100</v>
      </c>
      <c r="M133" s="79">
        <f t="shared" si="4"/>
        <v>44</v>
      </c>
      <c r="N133" s="105">
        <v>1</v>
      </c>
      <c r="O133" s="2" t="s">
        <v>1552</v>
      </c>
      <c r="P133" s="2" t="s">
        <v>70</v>
      </c>
      <c r="Q133" s="2" t="s">
        <v>7063</v>
      </c>
      <c r="R133" s="654">
        <f t="shared" si="5"/>
        <v>390</v>
      </c>
      <c r="S133" s="2"/>
      <c r="T133" s="2"/>
      <c r="U133" s="3" t="s">
        <v>7068</v>
      </c>
      <c r="V133" s="5" t="s">
        <v>1357</v>
      </c>
      <c r="W133" s="5" t="s">
        <v>1357</v>
      </c>
      <c r="X133" s="5" t="s">
        <v>1357</v>
      </c>
      <c r="Y133" s="5" t="s">
        <v>1357</v>
      </c>
      <c r="Z133" s="5" t="s">
        <v>1357</v>
      </c>
      <c r="AA133" s="5" t="s">
        <v>1357</v>
      </c>
      <c r="AB133" s="5" t="s">
        <v>1357</v>
      </c>
      <c r="AC133" s="5" t="s">
        <v>1357</v>
      </c>
      <c r="AD133" s="5" t="s">
        <v>1357</v>
      </c>
      <c r="AE133" s="5" t="s">
        <v>2478</v>
      </c>
      <c r="AF133" s="5" t="s">
        <v>1357</v>
      </c>
      <c r="AG133" s="5" t="s">
        <v>2478</v>
      </c>
      <c r="AH133" s="195" t="s">
        <v>1357</v>
      </c>
      <c r="AI133" s="210" t="s">
        <v>1357</v>
      </c>
      <c r="AJ133" s="210" t="s">
        <v>1357</v>
      </c>
      <c r="AK133" s="210" t="s">
        <v>4071</v>
      </c>
      <c r="AL133" s="210" t="s">
        <v>1357</v>
      </c>
      <c r="AM133" s="210" t="s">
        <v>4071</v>
      </c>
      <c r="AN133" s="210" t="s">
        <v>1357</v>
      </c>
      <c r="AO133" s="210" t="s">
        <v>1599</v>
      </c>
      <c r="AP133" s="210" t="s">
        <v>1357</v>
      </c>
      <c r="AQ133" s="186" t="s">
        <v>882</v>
      </c>
      <c r="AR133" s="191">
        <v>43122</v>
      </c>
      <c r="AS133" s="482" t="s">
        <v>1032</v>
      </c>
      <c r="AT133" s="464"/>
      <c r="AU133" s="30"/>
      <c r="AV133" s="30"/>
      <c r="AW133" s="30"/>
      <c r="AX133" s="30"/>
      <c r="AY133" s="30" t="s">
        <v>1332</v>
      </c>
      <c r="AZ133" s="30"/>
      <c r="BA133" s="30"/>
      <c r="BJ133" s="2"/>
      <c r="BK133" s="2"/>
      <c r="BL133" s="2"/>
      <c r="BM133" s="2"/>
      <c r="BN133" s="2"/>
      <c r="BO133" s="2"/>
      <c r="BP133" s="2"/>
    </row>
    <row r="134" spans="1:68" s="14" customFormat="1" ht="115.5" hidden="1" customHeight="1" x14ac:dyDescent="0.25">
      <c r="A134" s="29" t="s">
        <v>2036</v>
      </c>
      <c r="B134" s="5" t="s">
        <v>15</v>
      </c>
      <c r="C134" s="57">
        <v>42661</v>
      </c>
      <c r="D134" s="29" t="s">
        <v>1501</v>
      </c>
      <c r="E134" s="2" t="s">
        <v>1100</v>
      </c>
      <c r="F134" s="3" t="s">
        <v>71</v>
      </c>
      <c r="G134" s="3" t="s">
        <v>72</v>
      </c>
      <c r="H134" s="17" t="s">
        <v>73</v>
      </c>
      <c r="I134" s="5" t="s">
        <v>69</v>
      </c>
      <c r="J134" s="1">
        <v>1</v>
      </c>
      <c r="K134" s="193">
        <v>42795</v>
      </c>
      <c r="L134" s="193">
        <v>43100</v>
      </c>
      <c r="M134" s="79">
        <f t="shared" si="4"/>
        <v>44</v>
      </c>
      <c r="N134" s="105">
        <v>1</v>
      </c>
      <c r="O134" s="2" t="s">
        <v>1552</v>
      </c>
      <c r="P134" s="2" t="s">
        <v>70</v>
      </c>
      <c r="Q134" s="2" t="s">
        <v>7063</v>
      </c>
      <c r="R134" s="654">
        <f t="shared" si="5"/>
        <v>390</v>
      </c>
      <c r="S134" s="2"/>
      <c r="T134" s="2"/>
      <c r="U134" s="3" t="s">
        <v>7068</v>
      </c>
      <c r="V134" s="5" t="s">
        <v>1357</v>
      </c>
      <c r="W134" s="5" t="s">
        <v>1357</v>
      </c>
      <c r="X134" s="5" t="s">
        <v>1357</v>
      </c>
      <c r="Y134" s="5" t="s">
        <v>1357</v>
      </c>
      <c r="Z134" s="5" t="s">
        <v>1357</v>
      </c>
      <c r="AA134" s="5" t="s">
        <v>1357</v>
      </c>
      <c r="AB134" s="5" t="s">
        <v>1357</v>
      </c>
      <c r="AC134" s="5" t="s">
        <v>1357</v>
      </c>
      <c r="AD134" s="5" t="s">
        <v>1357</v>
      </c>
      <c r="AE134" s="5" t="s">
        <v>2478</v>
      </c>
      <c r="AF134" s="5" t="s">
        <v>1357</v>
      </c>
      <c r="AG134" s="5" t="s">
        <v>2478</v>
      </c>
      <c r="AH134" s="195" t="s">
        <v>1357</v>
      </c>
      <c r="AI134" s="210" t="s">
        <v>1357</v>
      </c>
      <c r="AJ134" s="210" t="s">
        <v>1357</v>
      </c>
      <c r="AK134" s="210" t="s">
        <v>4071</v>
      </c>
      <c r="AL134" s="210" t="s">
        <v>1357</v>
      </c>
      <c r="AM134" s="210" t="s">
        <v>4071</v>
      </c>
      <c r="AN134" s="210" t="s">
        <v>1357</v>
      </c>
      <c r="AO134" s="210" t="s">
        <v>1599</v>
      </c>
      <c r="AP134" s="210" t="s">
        <v>1357</v>
      </c>
      <c r="AQ134" s="186" t="s">
        <v>882</v>
      </c>
      <c r="AR134" s="191">
        <v>43122</v>
      </c>
      <c r="AS134" s="482" t="s">
        <v>1032</v>
      </c>
      <c r="AT134" s="464"/>
      <c r="AU134" s="30"/>
      <c r="AV134" s="30"/>
      <c r="AW134" s="30"/>
      <c r="AX134" s="30"/>
      <c r="AY134" s="30" t="s">
        <v>1332</v>
      </c>
      <c r="AZ134" s="30"/>
      <c r="BA134" s="30"/>
      <c r="BJ134" s="2"/>
      <c r="BK134" s="2"/>
      <c r="BL134" s="2"/>
      <c r="BM134" s="2"/>
      <c r="BN134" s="2"/>
      <c r="BO134" s="2"/>
      <c r="BP134" s="2"/>
    </row>
    <row r="135" spans="1:68" s="14" customFormat="1" ht="115.5" hidden="1" customHeight="1" x14ac:dyDescent="0.25">
      <c r="A135" s="29" t="s">
        <v>2037</v>
      </c>
      <c r="B135" s="5" t="s">
        <v>15</v>
      </c>
      <c r="C135" s="57">
        <v>42661</v>
      </c>
      <c r="D135" s="29" t="s">
        <v>1503</v>
      </c>
      <c r="E135" s="2" t="s">
        <v>1101</v>
      </c>
      <c r="F135" s="3" t="s">
        <v>115</v>
      </c>
      <c r="G135" s="3" t="s">
        <v>116</v>
      </c>
      <c r="H135" s="17" t="s">
        <v>68</v>
      </c>
      <c r="I135" s="5" t="s">
        <v>69</v>
      </c>
      <c r="J135" s="1">
        <v>1</v>
      </c>
      <c r="K135" s="193">
        <v>42795</v>
      </c>
      <c r="L135" s="193">
        <v>42978</v>
      </c>
      <c r="M135" s="79">
        <f t="shared" si="4"/>
        <v>27</v>
      </c>
      <c r="N135" s="105">
        <v>1</v>
      </c>
      <c r="O135" s="2" t="s">
        <v>1552</v>
      </c>
      <c r="P135" s="2" t="s">
        <v>70</v>
      </c>
      <c r="Q135" s="2" t="s">
        <v>7069</v>
      </c>
      <c r="R135" s="654">
        <f t="shared" si="5"/>
        <v>162</v>
      </c>
      <c r="S135" s="2"/>
      <c r="T135" s="2"/>
      <c r="U135" s="3" t="s">
        <v>7084</v>
      </c>
      <c r="V135" s="5" t="s">
        <v>1357</v>
      </c>
      <c r="W135" s="5" t="s">
        <v>1357</v>
      </c>
      <c r="X135" s="5" t="s">
        <v>1357</v>
      </c>
      <c r="Y135" s="5" t="s">
        <v>1357</v>
      </c>
      <c r="Z135" s="5" t="s">
        <v>1357</v>
      </c>
      <c r="AA135" s="5" t="s">
        <v>1357</v>
      </c>
      <c r="AB135" s="5" t="s">
        <v>1357</v>
      </c>
      <c r="AC135" s="5" t="s">
        <v>1357</v>
      </c>
      <c r="AD135" s="5" t="s">
        <v>1357</v>
      </c>
      <c r="AE135" s="5" t="s">
        <v>2478</v>
      </c>
      <c r="AF135" s="5" t="s">
        <v>1357</v>
      </c>
      <c r="AG135" s="5" t="s">
        <v>2478</v>
      </c>
      <c r="AH135" s="195" t="s">
        <v>1357</v>
      </c>
      <c r="AI135" s="210" t="s">
        <v>1357</v>
      </c>
      <c r="AJ135" s="210" t="s">
        <v>1357</v>
      </c>
      <c r="AK135" s="210" t="s">
        <v>4071</v>
      </c>
      <c r="AL135" s="210" t="s">
        <v>1357</v>
      </c>
      <c r="AM135" s="210" t="s">
        <v>4071</v>
      </c>
      <c r="AN135" s="210" t="s">
        <v>1357</v>
      </c>
      <c r="AO135" s="210" t="s">
        <v>1599</v>
      </c>
      <c r="AP135" s="210" t="s">
        <v>1357</v>
      </c>
      <c r="AQ135" s="186" t="s">
        <v>882</v>
      </c>
      <c r="AR135" s="191">
        <v>43122</v>
      </c>
      <c r="AS135" s="482" t="s">
        <v>1032</v>
      </c>
      <c r="AT135" s="464"/>
      <c r="AU135" s="30"/>
      <c r="AV135" s="30"/>
      <c r="AW135" s="30"/>
      <c r="AX135" s="30"/>
      <c r="AY135" s="30" t="s">
        <v>1332</v>
      </c>
      <c r="AZ135" s="30"/>
      <c r="BA135" s="30"/>
      <c r="BJ135" s="2"/>
      <c r="BK135" s="2"/>
      <c r="BL135" s="2"/>
      <c r="BM135" s="2"/>
      <c r="BN135" s="2"/>
      <c r="BO135" s="2"/>
      <c r="BP135" s="2"/>
    </row>
    <row r="136" spans="1:68" s="14" customFormat="1" ht="115.5" hidden="1" customHeight="1" x14ac:dyDescent="0.25">
      <c r="A136" s="29" t="s">
        <v>2038</v>
      </c>
      <c r="B136" s="5" t="s">
        <v>15</v>
      </c>
      <c r="C136" s="57">
        <v>42661</v>
      </c>
      <c r="D136" s="29" t="s">
        <v>1504</v>
      </c>
      <c r="E136" s="2" t="s">
        <v>1102</v>
      </c>
      <c r="F136" s="3" t="s">
        <v>110</v>
      </c>
      <c r="G136" s="3" t="s">
        <v>111</v>
      </c>
      <c r="H136" s="17" t="s">
        <v>111</v>
      </c>
      <c r="I136" s="5" t="s">
        <v>69</v>
      </c>
      <c r="J136" s="1">
        <v>1</v>
      </c>
      <c r="K136" s="193">
        <v>42795</v>
      </c>
      <c r="L136" s="193">
        <v>43069</v>
      </c>
      <c r="M136" s="79">
        <f t="shared" si="4"/>
        <v>40</v>
      </c>
      <c r="N136" s="105">
        <v>1</v>
      </c>
      <c r="O136" s="2" t="s">
        <v>27</v>
      </c>
      <c r="P136" s="2"/>
      <c r="Q136" s="2" t="s">
        <v>7083</v>
      </c>
      <c r="R136" s="654">
        <f t="shared" si="5"/>
        <v>198</v>
      </c>
      <c r="S136" s="2"/>
      <c r="T136" s="2"/>
      <c r="U136" s="3" t="s">
        <v>7085</v>
      </c>
      <c r="V136" s="5" t="s">
        <v>1357</v>
      </c>
      <c r="W136" s="5" t="s">
        <v>1357</v>
      </c>
      <c r="X136" s="5" t="s">
        <v>1357</v>
      </c>
      <c r="Y136" s="5" t="s">
        <v>1357</v>
      </c>
      <c r="Z136" s="5" t="s">
        <v>1357</v>
      </c>
      <c r="AA136" s="5" t="s">
        <v>1357</v>
      </c>
      <c r="AB136" s="5" t="s">
        <v>1357</v>
      </c>
      <c r="AC136" s="5" t="s">
        <v>1357</v>
      </c>
      <c r="AD136" s="5" t="s">
        <v>1357</v>
      </c>
      <c r="AE136" s="5" t="s">
        <v>2478</v>
      </c>
      <c r="AF136" s="5" t="s">
        <v>1357</v>
      </c>
      <c r="AG136" s="5" t="s">
        <v>2478</v>
      </c>
      <c r="AH136" s="195" t="s">
        <v>1357</v>
      </c>
      <c r="AI136" s="210" t="s">
        <v>1357</v>
      </c>
      <c r="AJ136" s="210" t="s">
        <v>1357</v>
      </c>
      <c r="AK136" s="210" t="s">
        <v>4071</v>
      </c>
      <c r="AL136" s="210" t="s">
        <v>1357</v>
      </c>
      <c r="AM136" s="210" t="s">
        <v>4071</v>
      </c>
      <c r="AN136" s="210" t="s">
        <v>1357</v>
      </c>
      <c r="AO136" s="210" t="s">
        <v>1599</v>
      </c>
      <c r="AP136" s="210" t="s">
        <v>1357</v>
      </c>
      <c r="AQ136" s="186" t="s">
        <v>882</v>
      </c>
      <c r="AR136" s="191">
        <v>43122</v>
      </c>
      <c r="AS136" s="482" t="s">
        <v>1032</v>
      </c>
      <c r="AT136" s="464"/>
      <c r="AU136" s="30"/>
      <c r="AV136" s="30"/>
      <c r="AW136" s="30"/>
      <c r="AX136" s="30"/>
      <c r="AY136" s="30" t="s">
        <v>1332</v>
      </c>
      <c r="AZ136" s="30"/>
      <c r="BA136" s="30"/>
      <c r="BJ136" s="2"/>
      <c r="BK136" s="2"/>
      <c r="BL136" s="2"/>
      <c r="BM136" s="2"/>
      <c r="BN136" s="2"/>
      <c r="BO136" s="2"/>
      <c r="BP136" s="2"/>
    </row>
    <row r="137" spans="1:68" s="14" customFormat="1" ht="115.5" hidden="1" customHeight="1" x14ac:dyDescent="0.25">
      <c r="A137" s="29" t="s">
        <v>2039</v>
      </c>
      <c r="B137" s="5" t="s">
        <v>15</v>
      </c>
      <c r="C137" s="57">
        <v>42661</v>
      </c>
      <c r="D137" s="29" t="s">
        <v>1505</v>
      </c>
      <c r="E137" s="2" t="s">
        <v>1103</v>
      </c>
      <c r="F137" s="3" t="s">
        <v>19</v>
      </c>
      <c r="G137" s="3" t="s">
        <v>117</v>
      </c>
      <c r="H137" s="17" t="s">
        <v>118</v>
      </c>
      <c r="I137" s="5" t="s">
        <v>22</v>
      </c>
      <c r="J137" s="1">
        <v>3</v>
      </c>
      <c r="K137" s="193">
        <v>42795</v>
      </c>
      <c r="L137" s="193">
        <v>43100</v>
      </c>
      <c r="M137" s="79">
        <f t="shared" si="4"/>
        <v>44</v>
      </c>
      <c r="N137" s="105">
        <v>3</v>
      </c>
      <c r="O137" s="2" t="s">
        <v>16</v>
      </c>
      <c r="P137" s="2"/>
      <c r="Q137" s="2" t="s">
        <v>7087</v>
      </c>
      <c r="R137" s="654">
        <f t="shared" si="5"/>
        <v>243</v>
      </c>
      <c r="S137" s="2"/>
      <c r="T137" s="2"/>
      <c r="U137" s="3" t="s">
        <v>7089</v>
      </c>
      <c r="V137" s="5" t="s">
        <v>1357</v>
      </c>
      <c r="W137" s="5" t="s">
        <v>1357</v>
      </c>
      <c r="X137" s="5" t="s">
        <v>1357</v>
      </c>
      <c r="Y137" s="5" t="s">
        <v>1357</v>
      </c>
      <c r="Z137" s="5" t="s">
        <v>1357</v>
      </c>
      <c r="AA137" s="5" t="s">
        <v>1357</v>
      </c>
      <c r="AB137" s="5" t="s">
        <v>1357</v>
      </c>
      <c r="AC137" s="5" t="s">
        <v>1357</v>
      </c>
      <c r="AD137" s="5" t="s">
        <v>1357</v>
      </c>
      <c r="AE137" s="5" t="s">
        <v>2478</v>
      </c>
      <c r="AF137" s="5" t="s">
        <v>1357</v>
      </c>
      <c r="AG137" s="5" t="s">
        <v>2478</v>
      </c>
      <c r="AH137" s="195" t="s">
        <v>1357</v>
      </c>
      <c r="AI137" s="210" t="s">
        <v>1357</v>
      </c>
      <c r="AJ137" s="210" t="s">
        <v>1357</v>
      </c>
      <c r="AK137" s="210" t="s">
        <v>4071</v>
      </c>
      <c r="AL137" s="210" t="s">
        <v>1357</v>
      </c>
      <c r="AM137" s="210" t="s">
        <v>4071</v>
      </c>
      <c r="AN137" s="210" t="s">
        <v>1357</v>
      </c>
      <c r="AO137" s="210" t="s">
        <v>1599</v>
      </c>
      <c r="AP137" s="210" t="s">
        <v>1357</v>
      </c>
      <c r="AQ137" s="186" t="s">
        <v>882</v>
      </c>
      <c r="AR137" s="191">
        <v>43122</v>
      </c>
      <c r="AS137" s="482" t="s">
        <v>1032</v>
      </c>
      <c r="AT137" s="464"/>
      <c r="AU137" s="30"/>
      <c r="AV137" s="30"/>
      <c r="AW137" s="30"/>
      <c r="AX137" s="30"/>
      <c r="AY137" s="30" t="s">
        <v>1332</v>
      </c>
      <c r="AZ137" s="30"/>
      <c r="BA137" s="30"/>
      <c r="BJ137" s="2"/>
      <c r="BK137" s="2"/>
      <c r="BL137" s="2"/>
      <c r="BM137" s="2"/>
      <c r="BN137" s="2"/>
      <c r="BO137" s="2"/>
      <c r="BP137" s="2"/>
    </row>
    <row r="138" spans="1:68" s="14" customFormat="1" ht="115.5" hidden="1" customHeight="1" x14ac:dyDescent="0.25">
      <c r="A138" s="29" t="s">
        <v>2040</v>
      </c>
      <c r="B138" s="5" t="s">
        <v>15</v>
      </c>
      <c r="C138" s="57">
        <v>42661</v>
      </c>
      <c r="D138" s="29" t="s">
        <v>1507</v>
      </c>
      <c r="E138" s="2" t="s">
        <v>360</v>
      </c>
      <c r="F138" s="3" t="s">
        <v>361</v>
      </c>
      <c r="G138" s="3" t="s">
        <v>249</v>
      </c>
      <c r="H138" s="17" t="s">
        <v>362</v>
      </c>
      <c r="I138" s="5" t="s">
        <v>31</v>
      </c>
      <c r="J138" s="1">
        <v>2</v>
      </c>
      <c r="K138" s="193">
        <v>42737</v>
      </c>
      <c r="L138" s="193">
        <v>43100</v>
      </c>
      <c r="M138" s="79">
        <f t="shared" si="4"/>
        <v>52</v>
      </c>
      <c r="N138" s="105">
        <v>2</v>
      </c>
      <c r="O138" s="2" t="s">
        <v>27</v>
      </c>
      <c r="P138" s="2"/>
      <c r="Q138" s="2" t="s">
        <v>7086</v>
      </c>
      <c r="R138" s="654">
        <f t="shared" si="5"/>
        <v>329</v>
      </c>
      <c r="S138" s="2"/>
      <c r="T138" s="2"/>
      <c r="U138" s="3" t="s">
        <v>7088</v>
      </c>
      <c r="V138" s="5" t="s">
        <v>1357</v>
      </c>
      <c r="W138" s="5" t="s">
        <v>1357</v>
      </c>
      <c r="X138" s="5" t="s">
        <v>1357</v>
      </c>
      <c r="Y138" s="5" t="s">
        <v>1357</v>
      </c>
      <c r="Z138" s="5" t="s">
        <v>1357</v>
      </c>
      <c r="AA138" s="5" t="s">
        <v>1357</v>
      </c>
      <c r="AB138" s="5" t="s">
        <v>1357</v>
      </c>
      <c r="AC138" s="5" t="s">
        <v>1357</v>
      </c>
      <c r="AD138" s="5" t="s">
        <v>1357</v>
      </c>
      <c r="AE138" s="5" t="s">
        <v>2478</v>
      </c>
      <c r="AF138" s="5" t="s">
        <v>1357</v>
      </c>
      <c r="AG138" s="5" t="s">
        <v>2478</v>
      </c>
      <c r="AH138" s="195" t="s">
        <v>1357</v>
      </c>
      <c r="AI138" s="210" t="s">
        <v>1357</v>
      </c>
      <c r="AJ138" s="210" t="s">
        <v>1357</v>
      </c>
      <c r="AK138" s="210" t="s">
        <v>4071</v>
      </c>
      <c r="AL138" s="210" t="s">
        <v>1357</v>
      </c>
      <c r="AM138" s="210" t="s">
        <v>4071</v>
      </c>
      <c r="AN138" s="210" t="s">
        <v>1357</v>
      </c>
      <c r="AO138" s="210" t="s">
        <v>1599</v>
      </c>
      <c r="AP138" s="210" t="s">
        <v>1357</v>
      </c>
      <c r="AQ138" s="186" t="s">
        <v>882</v>
      </c>
      <c r="AR138" s="191">
        <v>43122</v>
      </c>
      <c r="AS138" s="482" t="s">
        <v>1032</v>
      </c>
      <c r="AT138" s="464"/>
      <c r="AU138" s="30"/>
      <c r="AV138" s="30"/>
      <c r="AW138" s="30"/>
      <c r="AX138" s="30"/>
      <c r="AY138" s="30" t="s">
        <v>1332</v>
      </c>
      <c r="AZ138" s="30"/>
      <c r="BA138" s="30"/>
      <c r="BJ138" s="2"/>
      <c r="BK138" s="2"/>
      <c r="BL138" s="2"/>
      <c r="BM138" s="2"/>
      <c r="BN138" s="2"/>
      <c r="BO138" s="2"/>
      <c r="BP138" s="2"/>
    </row>
    <row r="139" spans="1:68" s="14" customFormat="1" ht="115.5" hidden="1" customHeight="1" x14ac:dyDescent="0.25">
      <c r="A139" s="29" t="s">
        <v>2041</v>
      </c>
      <c r="B139" s="5" t="s">
        <v>15</v>
      </c>
      <c r="C139" s="57">
        <v>42661</v>
      </c>
      <c r="D139" s="29" t="s">
        <v>1440</v>
      </c>
      <c r="E139" s="2" t="s">
        <v>1250</v>
      </c>
      <c r="F139" s="3" t="s">
        <v>112</v>
      </c>
      <c r="G139" s="3" t="s">
        <v>113</v>
      </c>
      <c r="H139" s="17" t="s">
        <v>114</v>
      </c>
      <c r="I139" s="5" t="s">
        <v>31</v>
      </c>
      <c r="J139" s="1">
        <v>1</v>
      </c>
      <c r="K139" s="193">
        <v>42737</v>
      </c>
      <c r="L139" s="193">
        <v>43100</v>
      </c>
      <c r="M139" s="79">
        <f t="shared" si="4"/>
        <v>52</v>
      </c>
      <c r="N139" s="105">
        <v>1</v>
      </c>
      <c r="O139" s="2" t="s">
        <v>27</v>
      </c>
      <c r="P139" s="2"/>
      <c r="Q139" s="2" t="s">
        <v>7090</v>
      </c>
      <c r="R139" s="654">
        <f t="shared" si="5"/>
        <v>187</v>
      </c>
      <c r="S139" s="2"/>
      <c r="T139" s="2"/>
      <c r="U139" s="3" t="s">
        <v>7096</v>
      </c>
      <c r="V139" s="5" t="s">
        <v>1357</v>
      </c>
      <c r="W139" s="5" t="s">
        <v>1357</v>
      </c>
      <c r="X139" s="5" t="s">
        <v>1357</v>
      </c>
      <c r="Y139" s="5" t="s">
        <v>1357</v>
      </c>
      <c r="Z139" s="5" t="s">
        <v>1357</v>
      </c>
      <c r="AA139" s="5" t="s">
        <v>1357</v>
      </c>
      <c r="AB139" s="5" t="s">
        <v>1357</v>
      </c>
      <c r="AC139" s="5" t="s">
        <v>1357</v>
      </c>
      <c r="AD139" s="5" t="s">
        <v>1357</v>
      </c>
      <c r="AE139" s="5" t="s">
        <v>2478</v>
      </c>
      <c r="AF139" s="5" t="s">
        <v>1357</v>
      </c>
      <c r="AG139" s="5" t="s">
        <v>2478</v>
      </c>
      <c r="AH139" s="195" t="s">
        <v>1357</v>
      </c>
      <c r="AI139" s="210" t="s">
        <v>1357</v>
      </c>
      <c r="AJ139" s="210" t="s">
        <v>1357</v>
      </c>
      <c r="AK139" s="210" t="s">
        <v>4071</v>
      </c>
      <c r="AL139" s="210" t="s">
        <v>1357</v>
      </c>
      <c r="AM139" s="210" t="s">
        <v>4071</v>
      </c>
      <c r="AN139" s="210" t="s">
        <v>1357</v>
      </c>
      <c r="AO139" s="210" t="s">
        <v>1599</v>
      </c>
      <c r="AP139" s="210" t="s">
        <v>1357</v>
      </c>
      <c r="AQ139" s="186" t="s">
        <v>882</v>
      </c>
      <c r="AR139" s="191">
        <v>43122</v>
      </c>
      <c r="AS139" s="482" t="s">
        <v>1032</v>
      </c>
      <c r="AT139" s="464"/>
      <c r="AU139" s="30"/>
      <c r="AV139" s="30"/>
      <c r="AW139" s="30"/>
      <c r="AX139" s="30"/>
      <c r="AY139" s="30" t="s">
        <v>1332</v>
      </c>
      <c r="AZ139" s="30"/>
      <c r="BA139" s="30"/>
      <c r="BJ139" s="2"/>
      <c r="BK139" s="2"/>
      <c r="BL139" s="2"/>
      <c r="BM139" s="2"/>
      <c r="BN139" s="2"/>
      <c r="BO139" s="2"/>
      <c r="BP139" s="2"/>
    </row>
    <row r="140" spans="1:68" s="14" customFormat="1" ht="115.5" hidden="1" customHeight="1" x14ac:dyDescent="0.25">
      <c r="A140" s="29" t="s">
        <v>2042</v>
      </c>
      <c r="B140" s="5" t="s">
        <v>15</v>
      </c>
      <c r="C140" s="57">
        <v>42661</v>
      </c>
      <c r="D140" s="29" t="s">
        <v>1442</v>
      </c>
      <c r="E140" s="2" t="s">
        <v>1251</v>
      </c>
      <c r="F140" s="3" t="s">
        <v>23</v>
      </c>
      <c r="G140" s="3" t="s">
        <v>24</v>
      </c>
      <c r="H140" s="17" t="s">
        <v>25</v>
      </c>
      <c r="I140" s="3" t="s">
        <v>26</v>
      </c>
      <c r="J140" s="1">
        <v>1</v>
      </c>
      <c r="K140" s="193">
        <v>42979</v>
      </c>
      <c r="L140" s="193">
        <v>43434</v>
      </c>
      <c r="M140" s="79">
        <f t="shared" si="4"/>
        <v>13</v>
      </c>
      <c r="N140" s="105">
        <v>1</v>
      </c>
      <c r="O140" s="2" t="s">
        <v>27</v>
      </c>
      <c r="P140" s="2"/>
      <c r="Q140" s="17" t="s">
        <v>1553</v>
      </c>
      <c r="R140" s="654">
        <f t="shared" si="5"/>
        <v>44</v>
      </c>
      <c r="S140" s="2"/>
      <c r="T140" s="2"/>
      <c r="U140" s="2" t="s">
        <v>1346</v>
      </c>
      <c r="V140" s="3" t="s">
        <v>1406</v>
      </c>
      <c r="W140" s="2" t="s">
        <v>1411</v>
      </c>
      <c r="X140" s="2" t="s">
        <v>1414</v>
      </c>
      <c r="Y140" s="2" t="s">
        <v>1415</v>
      </c>
      <c r="Z140" s="2" t="s">
        <v>28</v>
      </c>
      <c r="AA140" s="2"/>
      <c r="AB140" s="3"/>
      <c r="AC140" s="17" t="s">
        <v>1553</v>
      </c>
      <c r="AD140" s="17" t="s">
        <v>1553</v>
      </c>
      <c r="AE140" s="17" t="s">
        <v>2484</v>
      </c>
      <c r="AF140" s="17" t="s">
        <v>1553</v>
      </c>
      <c r="AG140" s="17" t="s">
        <v>2484</v>
      </c>
      <c r="AH140" s="6" t="s">
        <v>1553</v>
      </c>
      <c r="AI140" s="6" t="s">
        <v>1553</v>
      </c>
      <c r="AJ140" s="6" t="s">
        <v>898</v>
      </c>
      <c r="AK140" s="6" t="s">
        <v>4071</v>
      </c>
      <c r="AL140" s="6" t="s">
        <v>898</v>
      </c>
      <c r="AM140" s="6" t="s">
        <v>4071</v>
      </c>
      <c r="AN140" s="6" t="s">
        <v>898</v>
      </c>
      <c r="AO140" s="6" t="s">
        <v>1599</v>
      </c>
      <c r="AP140" s="6" t="s">
        <v>898</v>
      </c>
      <c r="AQ140" s="186" t="s">
        <v>882</v>
      </c>
      <c r="AR140" s="191"/>
      <c r="AS140" s="482" t="s">
        <v>1329</v>
      </c>
      <c r="AT140" s="33">
        <v>44162</v>
      </c>
      <c r="AU140" s="32" t="s">
        <v>2717</v>
      </c>
      <c r="AV140" s="32" t="s">
        <v>3362</v>
      </c>
      <c r="AW140" s="32" t="s">
        <v>3361</v>
      </c>
      <c r="AX140" s="32" t="s">
        <v>275</v>
      </c>
      <c r="AY140" s="30" t="s">
        <v>2709</v>
      </c>
      <c r="AZ140" s="30" t="s">
        <v>3728</v>
      </c>
      <c r="BA140" s="30"/>
      <c r="BJ140" s="2"/>
      <c r="BK140" s="2"/>
      <c r="BL140" s="2"/>
      <c r="BM140" s="2"/>
      <c r="BN140" s="2"/>
      <c r="BO140" s="2"/>
      <c r="BP140" s="2"/>
    </row>
    <row r="141" spans="1:68" s="14" customFormat="1" ht="115.5" hidden="1" customHeight="1" x14ac:dyDescent="0.25">
      <c r="A141" s="29" t="s">
        <v>2043</v>
      </c>
      <c r="B141" s="5" t="s">
        <v>15</v>
      </c>
      <c r="C141" s="57">
        <v>42661</v>
      </c>
      <c r="D141" s="29" t="s">
        <v>1519</v>
      </c>
      <c r="E141" s="3" t="s">
        <v>374</v>
      </c>
      <c r="F141" s="3" t="s">
        <v>375</v>
      </c>
      <c r="G141" s="3" t="s">
        <v>373</v>
      </c>
      <c r="H141" s="17" t="s">
        <v>250</v>
      </c>
      <c r="I141" s="5" t="s">
        <v>31</v>
      </c>
      <c r="J141" s="1">
        <v>3</v>
      </c>
      <c r="K141" s="193">
        <v>42737</v>
      </c>
      <c r="L141" s="193">
        <v>43100</v>
      </c>
      <c r="M141" s="79">
        <f t="shared" si="4"/>
        <v>52</v>
      </c>
      <c r="N141" s="105">
        <v>3</v>
      </c>
      <c r="O141" s="2" t="s">
        <v>27</v>
      </c>
      <c r="P141" s="2"/>
      <c r="Q141" s="2" t="s">
        <v>7076</v>
      </c>
      <c r="R141" s="654">
        <f t="shared" si="5"/>
        <v>363</v>
      </c>
      <c r="S141" s="2"/>
      <c r="T141" s="2"/>
      <c r="U141" s="3" t="s">
        <v>7082</v>
      </c>
      <c r="V141" s="5" t="s">
        <v>1357</v>
      </c>
      <c r="W141" s="5" t="s">
        <v>1357</v>
      </c>
      <c r="X141" s="5" t="s">
        <v>1357</v>
      </c>
      <c r="Y141" s="5" t="s">
        <v>1357</v>
      </c>
      <c r="Z141" s="5" t="s">
        <v>1357</v>
      </c>
      <c r="AA141" s="5" t="s">
        <v>1357</v>
      </c>
      <c r="AB141" s="5" t="s">
        <v>1357</v>
      </c>
      <c r="AC141" s="5" t="s">
        <v>1357</v>
      </c>
      <c r="AD141" s="5" t="s">
        <v>1357</v>
      </c>
      <c r="AE141" s="5" t="s">
        <v>2478</v>
      </c>
      <c r="AF141" s="5" t="s">
        <v>1357</v>
      </c>
      <c r="AG141" s="5" t="s">
        <v>2478</v>
      </c>
      <c r="AH141" s="195" t="s">
        <v>1357</v>
      </c>
      <c r="AI141" s="210" t="s">
        <v>1357</v>
      </c>
      <c r="AJ141" s="210" t="s">
        <v>1357</v>
      </c>
      <c r="AK141" s="210" t="s">
        <v>4071</v>
      </c>
      <c r="AL141" s="210" t="s">
        <v>1357</v>
      </c>
      <c r="AM141" s="210" t="s">
        <v>4071</v>
      </c>
      <c r="AN141" s="210" t="s">
        <v>1357</v>
      </c>
      <c r="AO141" s="210" t="s">
        <v>1599</v>
      </c>
      <c r="AP141" s="210" t="s">
        <v>1357</v>
      </c>
      <c r="AQ141" s="186" t="s">
        <v>882</v>
      </c>
      <c r="AR141" s="191">
        <v>43122</v>
      </c>
      <c r="AS141" s="482" t="s">
        <v>1032</v>
      </c>
      <c r="AT141" s="464"/>
      <c r="AU141" s="30"/>
      <c r="AV141" s="30"/>
      <c r="AW141" s="30"/>
      <c r="AX141" s="30"/>
      <c r="AY141" s="30" t="s">
        <v>1332</v>
      </c>
      <c r="AZ141" s="30"/>
      <c r="BA141" s="30"/>
      <c r="BJ141" s="2"/>
      <c r="BK141" s="2"/>
      <c r="BL141" s="2"/>
      <c r="BM141" s="2"/>
      <c r="BN141" s="2"/>
      <c r="BO141" s="2"/>
      <c r="BP141" s="2"/>
    </row>
    <row r="142" spans="1:68" s="14" customFormat="1" ht="115.5" hidden="1" customHeight="1" x14ac:dyDescent="0.25">
      <c r="A142" s="29" t="s">
        <v>2044</v>
      </c>
      <c r="B142" s="5" t="s">
        <v>15</v>
      </c>
      <c r="C142" s="57">
        <v>42661</v>
      </c>
      <c r="D142" s="29" t="s">
        <v>1441</v>
      </c>
      <c r="E142" s="2" t="s">
        <v>1252</v>
      </c>
      <c r="F142" s="3" t="s">
        <v>127</v>
      </c>
      <c r="G142" s="3" t="s">
        <v>128</v>
      </c>
      <c r="H142" s="17" t="s">
        <v>129</v>
      </c>
      <c r="I142" s="5" t="s">
        <v>130</v>
      </c>
      <c r="J142" s="1">
        <v>1</v>
      </c>
      <c r="K142" s="193">
        <v>42755</v>
      </c>
      <c r="L142" s="193">
        <v>43100</v>
      </c>
      <c r="M142" s="79">
        <f t="shared" si="4"/>
        <v>50</v>
      </c>
      <c r="N142" s="105">
        <v>1</v>
      </c>
      <c r="O142" s="2" t="s">
        <v>131</v>
      </c>
      <c r="P142" s="2"/>
      <c r="Q142" s="2" t="s">
        <v>7091</v>
      </c>
      <c r="R142" s="654">
        <f t="shared" si="5"/>
        <v>289</v>
      </c>
      <c r="S142" s="2"/>
      <c r="T142" s="2"/>
      <c r="U142" s="3" t="s">
        <v>7097</v>
      </c>
      <c r="V142" s="5" t="s">
        <v>1357</v>
      </c>
      <c r="W142" s="5" t="s">
        <v>1357</v>
      </c>
      <c r="X142" s="5" t="s">
        <v>1357</v>
      </c>
      <c r="Y142" s="5" t="s">
        <v>1357</v>
      </c>
      <c r="Z142" s="5" t="s">
        <v>1357</v>
      </c>
      <c r="AA142" s="5" t="s">
        <v>1357</v>
      </c>
      <c r="AB142" s="5" t="s">
        <v>1357</v>
      </c>
      <c r="AC142" s="5" t="s">
        <v>1357</v>
      </c>
      <c r="AD142" s="5" t="s">
        <v>1357</v>
      </c>
      <c r="AE142" s="5" t="s">
        <v>2478</v>
      </c>
      <c r="AF142" s="5" t="s">
        <v>1357</v>
      </c>
      <c r="AG142" s="5" t="s">
        <v>2478</v>
      </c>
      <c r="AH142" s="195" t="s">
        <v>1357</v>
      </c>
      <c r="AI142" s="210" t="s">
        <v>1357</v>
      </c>
      <c r="AJ142" s="210" t="s">
        <v>1357</v>
      </c>
      <c r="AK142" s="210" t="s">
        <v>4071</v>
      </c>
      <c r="AL142" s="210" t="s">
        <v>1357</v>
      </c>
      <c r="AM142" s="210" t="s">
        <v>4071</v>
      </c>
      <c r="AN142" s="210" t="s">
        <v>1357</v>
      </c>
      <c r="AO142" s="210" t="s">
        <v>1599</v>
      </c>
      <c r="AP142" s="210" t="s">
        <v>1357</v>
      </c>
      <c r="AQ142" s="186" t="s">
        <v>882</v>
      </c>
      <c r="AR142" s="191">
        <v>43122</v>
      </c>
      <c r="AS142" s="482" t="s">
        <v>1032</v>
      </c>
      <c r="AT142" s="464"/>
      <c r="AU142" s="30"/>
      <c r="AV142" s="30"/>
      <c r="AW142" s="30"/>
      <c r="AX142" s="30"/>
      <c r="AY142" s="30" t="s">
        <v>1332</v>
      </c>
      <c r="AZ142" s="30"/>
      <c r="BA142" s="30"/>
      <c r="BJ142" s="2"/>
      <c r="BK142" s="2"/>
      <c r="BL142" s="2"/>
      <c r="BM142" s="2"/>
      <c r="BN142" s="2"/>
      <c r="BO142" s="2"/>
      <c r="BP142" s="2"/>
    </row>
    <row r="143" spans="1:68" s="14" customFormat="1" ht="115.5" hidden="1" customHeight="1" x14ac:dyDescent="0.25">
      <c r="A143" s="29" t="s">
        <v>2045</v>
      </c>
      <c r="B143" s="5" t="s">
        <v>15</v>
      </c>
      <c r="C143" s="57">
        <v>42661</v>
      </c>
      <c r="D143" s="29" t="s">
        <v>1443</v>
      </c>
      <c r="E143" s="2" t="s">
        <v>1253</v>
      </c>
      <c r="F143" s="3" t="s">
        <v>127</v>
      </c>
      <c r="G143" s="3" t="s">
        <v>128</v>
      </c>
      <c r="H143" s="17" t="s">
        <v>129</v>
      </c>
      <c r="I143" s="5" t="s">
        <v>130</v>
      </c>
      <c r="J143" s="1">
        <v>1</v>
      </c>
      <c r="K143" s="193">
        <v>42755</v>
      </c>
      <c r="L143" s="193">
        <v>43100</v>
      </c>
      <c r="M143" s="79">
        <f t="shared" si="4"/>
        <v>50</v>
      </c>
      <c r="N143" s="105">
        <v>1</v>
      </c>
      <c r="O143" s="2" t="s">
        <v>131</v>
      </c>
      <c r="P143" s="2"/>
      <c r="Q143" s="2" t="s">
        <v>7418</v>
      </c>
      <c r="R143" s="654">
        <f t="shared" si="5"/>
        <v>387</v>
      </c>
      <c r="S143" s="2"/>
      <c r="T143" s="2"/>
      <c r="U143" s="3" t="s">
        <v>7098</v>
      </c>
      <c r="V143" s="5" t="s">
        <v>1357</v>
      </c>
      <c r="W143" s="5" t="s">
        <v>1357</v>
      </c>
      <c r="X143" s="5" t="s">
        <v>1357</v>
      </c>
      <c r="Y143" s="5" t="s">
        <v>1357</v>
      </c>
      <c r="Z143" s="5" t="s">
        <v>1357</v>
      </c>
      <c r="AA143" s="5" t="s">
        <v>1357</v>
      </c>
      <c r="AB143" s="5" t="s">
        <v>1357</v>
      </c>
      <c r="AC143" s="5" t="s">
        <v>1357</v>
      </c>
      <c r="AD143" s="5" t="s">
        <v>1357</v>
      </c>
      <c r="AE143" s="5" t="s">
        <v>2478</v>
      </c>
      <c r="AF143" s="5" t="s">
        <v>1357</v>
      </c>
      <c r="AG143" s="5" t="s">
        <v>2478</v>
      </c>
      <c r="AH143" s="195" t="s">
        <v>1357</v>
      </c>
      <c r="AI143" s="210" t="s">
        <v>1357</v>
      </c>
      <c r="AJ143" s="210" t="s">
        <v>1357</v>
      </c>
      <c r="AK143" s="210" t="s">
        <v>4071</v>
      </c>
      <c r="AL143" s="210" t="s">
        <v>1357</v>
      </c>
      <c r="AM143" s="210" t="s">
        <v>4071</v>
      </c>
      <c r="AN143" s="210" t="s">
        <v>1357</v>
      </c>
      <c r="AO143" s="210" t="s">
        <v>1599</v>
      </c>
      <c r="AP143" s="210" t="s">
        <v>1357</v>
      </c>
      <c r="AQ143" s="186" t="s">
        <v>882</v>
      </c>
      <c r="AR143" s="191">
        <v>43122</v>
      </c>
      <c r="AS143" s="482" t="s">
        <v>1032</v>
      </c>
      <c r="AT143" s="464"/>
      <c r="AU143" s="30"/>
      <c r="AV143" s="30"/>
      <c r="AW143" s="30"/>
      <c r="AX143" s="30"/>
      <c r="AY143" s="30" t="s">
        <v>1332</v>
      </c>
      <c r="AZ143" s="30"/>
      <c r="BA143" s="30"/>
      <c r="BJ143" s="2"/>
      <c r="BK143" s="2"/>
      <c r="BL143" s="2"/>
      <c r="BM143" s="2"/>
      <c r="BN143" s="2"/>
      <c r="BO143" s="2"/>
      <c r="BP143" s="2"/>
    </row>
    <row r="144" spans="1:68" s="14" customFormat="1" ht="115.5" hidden="1" customHeight="1" x14ac:dyDescent="0.25">
      <c r="A144" s="29" t="s">
        <v>2046</v>
      </c>
      <c r="B144" s="5" t="s">
        <v>15</v>
      </c>
      <c r="C144" s="57">
        <v>42661</v>
      </c>
      <c r="D144" s="29" t="s">
        <v>1444</v>
      </c>
      <c r="E144" s="2" t="s">
        <v>1254</v>
      </c>
      <c r="F144" s="3" t="s">
        <v>132</v>
      </c>
      <c r="G144" s="3" t="s">
        <v>133</v>
      </c>
      <c r="H144" s="17" t="s">
        <v>134</v>
      </c>
      <c r="I144" s="5" t="s">
        <v>69</v>
      </c>
      <c r="J144" s="1">
        <v>1</v>
      </c>
      <c r="K144" s="193">
        <v>42767</v>
      </c>
      <c r="L144" s="193">
        <v>43069</v>
      </c>
      <c r="M144" s="79">
        <f t="shared" si="4"/>
        <v>44</v>
      </c>
      <c r="N144" s="105">
        <v>1</v>
      </c>
      <c r="O144" s="2" t="s">
        <v>135</v>
      </c>
      <c r="P144" s="2" t="s">
        <v>70</v>
      </c>
      <c r="Q144" s="2" t="s">
        <v>7092</v>
      </c>
      <c r="R144" s="654">
        <f t="shared" si="5"/>
        <v>183</v>
      </c>
      <c r="S144" s="2"/>
      <c r="T144" s="2"/>
      <c r="U144" s="3" t="s">
        <v>7099</v>
      </c>
      <c r="V144" s="5" t="s">
        <v>1357</v>
      </c>
      <c r="W144" s="5" t="s">
        <v>1357</v>
      </c>
      <c r="X144" s="5" t="s">
        <v>1357</v>
      </c>
      <c r="Y144" s="5" t="s">
        <v>1357</v>
      </c>
      <c r="Z144" s="5" t="s">
        <v>1357</v>
      </c>
      <c r="AA144" s="5" t="s">
        <v>1357</v>
      </c>
      <c r="AB144" s="5" t="s">
        <v>1357</v>
      </c>
      <c r="AC144" s="5" t="s">
        <v>1357</v>
      </c>
      <c r="AD144" s="5" t="s">
        <v>1357</v>
      </c>
      <c r="AE144" s="5" t="s">
        <v>2478</v>
      </c>
      <c r="AF144" s="5" t="s">
        <v>1357</v>
      </c>
      <c r="AG144" s="5" t="s">
        <v>2478</v>
      </c>
      <c r="AH144" s="195" t="s">
        <v>1357</v>
      </c>
      <c r="AI144" s="210" t="s">
        <v>1357</v>
      </c>
      <c r="AJ144" s="210" t="s">
        <v>1357</v>
      </c>
      <c r="AK144" s="210" t="s">
        <v>4071</v>
      </c>
      <c r="AL144" s="210" t="s">
        <v>1357</v>
      </c>
      <c r="AM144" s="210" t="s">
        <v>4071</v>
      </c>
      <c r="AN144" s="210" t="s">
        <v>1357</v>
      </c>
      <c r="AO144" s="210" t="s">
        <v>1599</v>
      </c>
      <c r="AP144" s="210" t="s">
        <v>1357</v>
      </c>
      <c r="AQ144" s="186" t="s">
        <v>882</v>
      </c>
      <c r="AR144" s="191">
        <v>43122</v>
      </c>
      <c r="AS144" s="482" t="s">
        <v>1032</v>
      </c>
      <c r="AT144" s="464"/>
      <c r="AU144" s="30"/>
      <c r="AV144" s="30"/>
      <c r="AW144" s="30"/>
      <c r="AX144" s="30"/>
      <c r="AY144" s="30" t="s">
        <v>1332</v>
      </c>
      <c r="AZ144" s="30"/>
      <c r="BA144" s="30"/>
      <c r="BJ144" s="2"/>
      <c r="BK144" s="2"/>
      <c r="BL144" s="2"/>
      <c r="BM144" s="2"/>
      <c r="BN144" s="2"/>
      <c r="BO144" s="2"/>
      <c r="BP144" s="2"/>
    </row>
    <row r="145" spans="1:68" s="14" customFormat="1" ht="115.5" hidden="1" customHeight="1" x14ac:dyDescent="0.25">
      <c r="A145" s="29" t="s">
        <v>2047</v>
      </c>
      <c r="B145" s="5" t="s">
        <v>15</v>
      </c>
      <c r="C145" s="57">
        <v>42661</v>
      </c>
      <c r="D145" s="29" t="s">
        <v>1520</v>
      </c>
      <c r="E145" s="3" t="s">
        <v>376</v>
      </c>
      <c r="F145" s="3" t="s">
        <v>377</v>
      </c>
      <c r="G145" s="3" t="s">
        <v>378</v>
      </c>
      <c r="H145" s="17" t="s">
        <v>378</v>
      </c>
      <c r="I145" s="5" t="s">
        <v>31</v>
      </c>
      <c r="J145" s="1">
        <v>3</v>
      </c>
      <c r="K145" s="193">
        <v>42767</v>
      </c>
      <c r="L145" s="193">
        <v>43008</v>
      </c>
      <c r="M145" s="79">
        <f t="shared" si="4"/>
        <v>35</v>
      </c>
      <c r="N145" s="105">
        <v>3</v>
      </c>
      <c r="O145" s="2" t="s">
        <v>27</v>
      </c>
      <c r="P145" s="2"/>
      <c r="Q145" s="2" t="s">
        <v>7076</v>
      </c>
      <c r="R145" s="654">
        <f t="shared" si="5"/>
        <v>363</v>
      </c>
      <c r="S145" s="2"/>
      <c r="T145" s="2"/>
      <c r="U145" s="3" t="s">
        <v>7082</v>
      </c>
      <c r="V145" s="5" t="s">
        <v>1357</v>
      </c>
      <c r="W145" s="5" t="s">
        <v>1357</v>
      </c>
      <c r="X145" s="5" t="s">
        <v>1357</v>
      </c>
      <c r="Y145" s="5" t="s">
        <v>1357</v>
      </c>
      <c r="Z145" s="5" t="s">
        <v>1357</v>
      </c>
      <c r="AA145" s="5" t="s">
        <v>1357</v>
      </c>
      <c r="AB145" s="5" t="s">
        <v>1357</v>
      </c>
      <c r="AC145" s="5" t="s">
        <v>1357</v>
      </c>
      <c r="AD145" s="5" t="s">
        <v>1357</v>
      </c>
      <c r="AE145" s="5" t="s">
        <v>2478</v>
      </c>
      <c r="AF145" s="5" t="s">
        <v>1357</v>
      </c>
      <c r="AG145" s="5" t="s">
        <v>2478</v>
      </c>
      <c r="AH145" s="195" t="s">
        <v>1357</v>
      </c>
      <c r="AI145" s="210" t="s">
        <v>1357</v>
      </c>
      <c r="AJ145" s="210" t="s">
        <v>1357</v>
      </c>
      <c r="AK145" s="210" t="s">
        <v>4071</v>
      </c>
      <c r="AL145" s="210" t="s">
        <v>1357</v>
      </c>
      <c r="AM145" s="210" t="s">
        <v>4071</v>
      </c>
      <c r="AN145" s="210" t="s">
        <v>1357</v>
      </c>
      <c r="AO145" s="210" t="s">
        <v>1599</v>
      </c>
      <c r="AP145" s="210" t="s">
        <v>1357</v>
      </c>
      <c r="AQ145" s="186" t="s">
        <v>882</v>
      </c>
      <c r="AR145" s="191">
        <v>43122</v>
      </c>
      <c r="AS145" s="482" t="s">
        <v>1032</v>
      </c>
      <c r="AT145" s="464"/>
      <c r="AU145" s="30"/>
      <c r="AV145" s="30"/>
      <c r="AW145" s="30"/>
      <c r="AX145" s="30"/>
      <c r="AY145" s="30" t="s">
        <v>1332</v>
      </c>
      <c r="AZ145" s="30"/>
      <c r="BA145" s="30"/>
      <c r="BJ145" s="2"/>
      <c r="BK145" s="2"/>
      <c r="BL145" s="2"/>
      <c r="BM145" s="2"/>
      <c r="BN145" s="2"/>
      <c r="BO145" s="2"/>
      <c r="BP145" s="2"/>
    </row>
    <row r="146" spans="1:68" s="14" customFormat="1" ht="115.5" hidden="1" customHeight="1" x14ac:dyDescent="0.25">
      <c r="A146" s="29" t="s">
        <v>2048</v>
      </c>
      <c r="B146" s="5" t="s">
        <v>15</v>
      </c>
      <c r="C146" s="57">
        <v>42661</v>
      </c>
      <c r="D146" s="29" t="s">
        <v>1445</v>
      </c>
      <c r="E146" s="2" t="s">
        <v>1255</v>
      </c>
      <c r="F146" s="3" t="s">
        <v>138</v>
      </c>
      <c r="G146" s="3" t="s">
        <v>139</v>
      </c>
      <c r="H146" s="17" t="s">
        <v>140</v>
      </c>
      <c r="I146" s="5" t="s">
        <v>141</v>
      </c>
      <c r="J146" s="1">
        <v>8</v>
      </c>
      <c r="K146" s="193">
        <v>42856</v>
      </c>
      <c r="L146" s="193">
        <v>43100</v>
      </c>
      <c r="M146" s="79">
        <f t="shared" si="4"/>
        <v>35</v>
      </c>
      <c r="N146" s="105">
        <v>8</v>
      </c>
      <c r="O146" s="2" t="s">
        <v>16</v>
      </c>
      <c r="P146" s="2"/>
      <c r="Q146" s="2" t="s">
        <v>7093</v>
      </c>
      <c r="R146" s="654">
        <f t="shared" si="5"/>
        <v>373</v>
      </c>
      <c r="S146" s="2"/>
      <c r="T146" s="2"/>
      <c r="U146" s="3" t="s">
        <v>7100</v>
      </c>
      <c r="V146" s="5" t="s">
        <v>1357</v>
      </c>
      <c r="W146" s="5" t="s">
        <v>1357</v>
      </c>
      <c r="X146" s="5" t="s">
        <v>1357</v>
      </c>
      <c r="Y146" s="5" t="s">
        <v>1357</v>
      </c>
      <c r="Z146" s="5" t="s">
        <v>1357</v>
      </c>
      <c r="AA146" s="5" t="s">
        <v>1357</v>
      </c>
      <c r="AB146" s="5" t="s">
        <v>1357</v>
      </c>
      <c r="AC146" s="5" t="s">
        <v>1357</v>
      </c>
      <c r="AD146" s="5" t="s">
        <v>1357</v>
      </c>
      <c r="AE146" s="5" t="s">
        <v>2478</v>
      </c>
      <c r="AF146" s="5" t="s">
        <v>1357</v>
      </c>
      <c r="AG146" s="5" t="s">
        <v>2478</v>
      </c>
      <c r="AH146" s="195" t="s">
        <v>1357</v>
      </c>
      <c r="AI146" s="210" t="s">
        <v>1357</v>
      </c>
      <c r="AJ146" s="210" t="s">
        <v>1357</v>
      </c>
      <c r="AK146" s="210" t="s">
        <v>4071</v>
      </c>
      <c r="AL146" s="210" t="s">
        <v>1357</v>
      </c>
      <c r="AM146" s="210" t="s">
        <v>4071</v>
      </c>
      <c r="AN146" s="210" t="s">
        <v>1357</v>
      </c>
      <c r="AO146" s="210" t="s">
        <v>1599</v>
      </c>
      <c r="AP146" s="210" t="s">
        <v>1357</v>
      </c>
      <c r="AQ146" s="186" t="s">
        <v>882</v>
      </c>
      <c r="AR146" s="191">
        <v>43122</v>
      </c>
      <c r="AS146" s="482" t="s">
        <v>1032</v>
      </c>
      <c r="AT146" s="464"/>
      <c r="AU146" s="30"/>
      <c r="AV146" s="30"/>
      <c r="AW146" s="30"/>
      <c r="AX146" s="30"/>
      <c r="AY146" s="30" t="s">
        <v>1332</v>
      </c>
      <c r="AZ146" s="30"/>
      <c r="BA146" s="30"/>
      <c r="BJ146" s="2"/>
      <c r="BK146" s="2"/>
      <c r="BL146" s="2"/>
      <c r="BM146" s="2"/>
      <c r="BN146" s="2"/>
      <c r="BO146" s="2"/>
      <c r="BP146" s="2"/>
    </row>
    <row r="147" spans="1:68" s="14" customFormat="1" ht="115.5" hidden="1" customHeight="1" x14ac:dyDescent="0.25">
      <c r="A147" s="29" t="s">
        <v>2049</v>
      </c>
      <c r="B147" s="5" t="s">
        <v>15</v>
      </c>
      <c r="C147" s="57">
        <v>42661</v>
      </c>
      <c r="D147" s="29" t="s">
        <v>1446</v>
      </c>
      <c r="E147" s="2" t="s">
        <v>1256</v>
      </c>
      <c r="F147" s="3" t="s">
        <v>138</v>
      </c>
      <c r="G147" s="3" t="s">
        <v>139</v>
      </c>
      <c r="H147" s="17" t="s">
        <v>140</v>
      </c>
      <c r="I147" s="5" t="s">
        <v>141</v>
      </c>
      <c r="J147" s="1">
        <v>8</v>
      </c>
      <c r="K147" s="193">
        <v>42856</v>
      </c>
      <c r="L147" s="193">
        <v>43100</v>
      </c>
      <c r="M147" s="79">
        <f t="shared" si="4"/>
        <v>35</v>
      </c>
      <c r="N147" s="105">
        <v>8</v>
      </c>
      <c r="O147" s="2" t="s">
        <v>16</v>
      </c>
      <c r="P147" s="2"/>
      <c r="Q147" s="2" t="s">
        <v>7094</v>
      </c>
      <c r="R147" s="654">
        <f t="shared" si="5"/>
        <v>373</v>
      </c>
      <c r="S147" s="2"/>
      <c r="T147" s="2"/>
      <c r="U147" s="3" t="s">
        <v>7100</v>
      </c>
      <c r="V147" s="5" t="s">
        <v>1357</v>
      </c>
      <c r="W147" s="5" t="s">
        <v>1357</v>
      </c>
      <c r="X147" s="5" t="s">
        <v>1357</v>
      </c>
      <c r="Y147" s="5" t="s">
        <v>1357</v>
      </c>
      <c r="Z147" s="5" t="s">
        <v>1357</v>
      </c>
      <c r="AA147" s="5" t="s">
        <v>1357</v>
      </c>
      <c r="AB147" s="5" t="s">
        <v>1357</v>
      </c>
      <c r="AC147" s="5" t="s">
        <v>1357</v>
      </c>
      <c r="AD147" s="5" t="s">
        <v>1357</v>
      </c>
      <c r="AE147" s="5" t="s">
        <v>2478</v>
      </c>
      <c r="AF147" s="5" t="s">
        <v>1357</v>
      </c>
      <c r="AG147" s="5" t="s">
        <v>2478</v>
      </c>
      <c r="AH147" s="195" t="s">
        <v>1357</v>
      </c>
      <c r="AI147" s="210" t="s">
        <v>1357</v>
      </c>
      <c r="AJ147" s="210" t="s">
        <v>1357</v>
      </c>
      <c r="AK147" s="210" t="s">
        <v>4071</v>
      </c>
      <c r="AL147" s="210" t="s">
        <v>1357</v>
      </c>
      <c r="AM147" s="210" t="s">
        <v>4071</v>
      </c>
      <c r="AN147" s="210" t="s">
        <v>1357</v>
      </c>
      <c r="AO147" s="210" t="s">
        <v>1599</v>
      </c>
      <c r="AP147" s="210" t="s">
        <v>1357</v>
      </c>
      <c r="AQ147" s="186" t="s">
        <v>882</v>
      </c>
      <c r="AR147" s="191">
        <v>43122</v>
      </c>
      <c r="AS147" s="482" t="s">
        <v>1032</v>
      </c>
      <c r="AT147" s="464"/>
      <c r="AU147" s="30"/>
      <c r="AV147" s="30"/>
      <c r="AW147" s="30"/>
      <c r="AX147" s="30"/>
      <c r="AY147" s="30" t="s">
        <v>1332</v>
      </c>
      <c r="AZ147" s="30"/>
      <c r="BA147" s="30"/>
      <c r="BJ147" s="2"/>
      <c r="BK147" s="2"/>
      <c r="BL147" s="2"/>
      <c r="BM147" s="2"/>
      <c r="BN147" s="2"/>
      <c r="BO147" s="2"/>
      <c r="BP147" s="2"/>
    </row>
    <row r="148" spans="1:68" s="14" customFormat="1" ht="115.5" hidden="1" customHeight="1" x14ac:dyDescent="0.25">
      <c r="A148" s="29" t="s">
        <v>2050</v>
      </c>
      <c r="B148" s="5" t="s">
        <v>15</v>
      </c>
      <c r="C148" s="57">
        <v>42661</v>
      </c>
      <c r="D148" s="29" t="s">
        <v>1447</v>
      </c>
      <c r="E148" s="2" t="s">
        <v>1257</v>
      </c>
      <c r="F148" s="3" t="s">
        <v>138</v>
      </c>
      <c r="G148" s="3" t="s">
        <v>139</v>
      </c>
      <c r="H148" s="17" t="s">
        <v>140</v>
      </c>
      <c r="I148" s="5" t="s">
        <v>141</v>
      </c>
      <c r="J148" s="1">
        <v>8</v>
      </c>
      <c r="K148" s="193">
        <v>42856</v>
      </c>
      <c r="L148" s="193">
        <v>43100</v>
      </c>
      <c r="M148" s="79">
        <f t="shared" si="4"/>
        <v>35</v>
      </c>
      <c r="N148" s="105">
        <v>8</v>
      </c>
      <c r="O148" s="2" t="s">
        <v>16</v>
      </c>
      <c r="P148" s="2"/>
      <c r="Q148" s="2" t="s">
        <v>7095</v>
      </c>
      <c r="R148" s="654">
        <f t="shared" si="5"/>
        <v>373</v>
      </c>
      <c r="S148" s="2"/>
      <c r="T148" s="2"/>
      <c r="U148" s="3" t="s">
        <v>7100</v>
      </c>
      <c r="V148" s="5" t="s">
        <v>1357</v>
      </c>
      <c r="W148" s="5" t="s">
        <v>1357</v>
      </c>
      <c r="X148" s="5" t="s">
        <v>1357</v>
      </c>
      <c r="Y148" s="5" t="s">
        <v>1357</v>
      </c>
      <c r="Z148" s="5" t="s">
        <v>1357</v>
      </c>
      <c r="AA148" s="5" t="s">
        <v>1357</v>
      </c>
      <c r="AB148" s="5" t="s">
        <v>1357</v>
      </c>
      <c r="AC148" s="5" t="s">
        <v>1357</v>
      </c>
      <c r="AD148" s="5" t="s">
        <v>1357</v>
      </c>
      <c r="AE148" s="5" t="s">
        <v>2478</v>
      </c>
      <c r="AF148" s="5" t="s">
        <v>1357</v>
      </c>
      <c r="AG148" s="5" t="s">
        <v>2478</v>
      </c>
      <c r="AH148" s="195" t="s">
        <v>1357</v>
      </c>
      <c r="AI148" s="210" t="s">
        <v>1357</v>
      </c>
      <c r="AJ148" s="210" t="s">
        <v>1357</v>
      </c>
      <c r="AK148" s="210" t="s">
        <v>4071</v>
      </c>
      <c r="AL148" s="210" t="s">
        <v>1357</v>
      </c>
      <c r="AM148" s="210" t="s">
        <v>4071</v>
      </c>
      <c r="AN148" s="210" t="s">
        <v>1357</v>
      </c>
      <c r="AO148" s="210" t="s">
        <v>1599</v>
      </c>
      <c r="AP148" s="210" t="s">
        <v>1357</v>
      </c>
      <c r="AQ148" s="186" t="s">
        <v>882</v>
      </c>
      <c r="AR148" s="191">
        <v>43122</v>
      </c>
      <c r="AS148" s="482" t="s">
        <v>1032</v>
      </c>
      <c r="AT148" s="464"/>
      <c r="AU148" s="30"/>
      <c r="AV148" s="30"/>
      <c r="AW148" s="30"/>
      <c r="AX148" s="30"/>
      <c r="AY148" s="30" t="s">
        <v>1332</v>
      </c>
      <c r="AZ148" s="30"/>
      <c r="BA148" s="30"/>
      <c r="BJ148" s="2"/>
      <c r="BK148" s="2"/>
      <c r="BL148" s="2"/>
      <c r="BM148" s="2"/>
      <c r="BN148" s="2"/>
      <c r="BO148" s="2"/>
      <c r="BP148" s="2"/>
    </row>
    <row r="149" spans="1:68" s="14" customFormat="1" ht="115.5" hidden="1" customHeight="1" x14ac:dyDescent="0.25">
      <c r="A149" s="29" t="s">
        <v>2051</v>
      </c>
      <c r="B149" s="5" t="s">
        <v>15</v>
      </c>
      <c r="C149" s="57">
        <v>42661</v>
      </c>
      <c r="D149" s="29" t="s">
        <v>1448</v>
      </c>
      <c r="E149" s="2" t="s">
        <v>1258</v>
      </c>
      <c r="F149" s="3" t="s">
        <v>143</v>
      </c>
      <c r="G149" s="3" t="s">
        <v>144</v>
      </c>
      <c r="H149" s="17" t="s">
        <v>145</v>
      </c>
      <c r="I149" s="5" t="s">
        <v>146</v>
      </c>
      <c r="J149" s="1">
        <v>1</v>
      </c>
      <c r="K149" s="193">
        <v>43009</v>
      </c>
      <c r="L149" s="193">
        <v>43190</v>
      </c>
      <c r="M149" s="79">
        <f t="shared" si="4"/>
        <v>26</v>
      </c>
      <c r="N149" s="105">
        <v>1</v>
      </c>
      <c r="O149" s="2" t="s">
        <v>56</v>
      </c>
      <c r="P149" s="2" t="s">
        <v>135</v>
      </c>
      <c r="Q149" s="2" t="s">
        <v>1412</v>
      </c>
      <c r="R149" s="654">
        <f t="shared" si="5"/>
        <v>54</v>
      </c>
      <c r="S149" s="2"/>
      <c r="T149" s="2"/>
      <c r="U149" s="2" t="s">
        <v>1346</v>
      </c>
      <c r="V149" s="2" t="s">
        <v>1407</v>
      </c>
      <c r="W149" s="2" t="s">
        <v>147</v>
      </c>
      <c r="X149" s="5" t="s">
        <v>1360</v>
      </c>
      <c r="Y149" s="5" t="s">
        <v>1360</v>
      </c>
      <c r="Z149" s="5" t="s">
        <v>1360</v>
      </c>
      <c r="AA149" s="5" t="s">
        <v>1360</v>
      </c>
      <c r="AB149" s="5" t="s">
        <v>1360</v>
      </c>
      <c r="AC149" s="5" t="s">
        <v>1360</v>
      </c>
      <c r="AD149" s="5" t="s">
        <v>1360</v>
      </c>
      <c r="AE149" s="5" t="s">
        <v>2474</v>
      </c>
      <c r="AF149" s="5" t="s">
        <v>1360</v>
      </c>
      <c r="AG149" s="5" t="s">
        <v>2474</v>
      </c>
      <c r="AH149" s="195" t="s">
        <v>1360</v>
      </c>
      <c r="AI149" s="195" t="s">
        <v>1360</v>
      </c>
      <c r="AJ149" s="195" t="s">
        <v>1360</v>
      </c>
      <c r="AK149" s="195" t="s">
        <v>4071</v>
      </c>
      <c r="AL149" s="195" t="s">
        <v>1360</v>
      </c>
      <c r="AM149" s="195" t="s">
        <v>4071</v>
      </c>
      <c r="AN149" s="195" t="s">
        <v>1360</v>
      </c>
      <c r="AO149" s="195" t="s">
        <v>1599</v>
      </c>
      <c r="AP149" s="195" t="s">
        <v>1360</v>
      </c>
      <c r="AQ149" s="186" t="s">
        <v>882</v>
      </c>
      <c r="AR149" s="191">
        <v>43307</v>
      </c>
      <c r="AS149" s="482" t="s">
        <v>1032</v>
      </c>
      <c r="AT149" s="464"/>
      <c r="AU149" s="30"/>
      <c r="AV149" s="30"/>
      <c r="AW149" s="30"/>
      <c r="AX149" s="30"/>
      <c r="AY149" s="30" t="s">
        <v>1332</v>
      </c>
      <c r="AZ149" s="30"/>
      <c r="BA149" s="30"/>
      <c r="BJ149" s="2"/>
      <c r="BK149" s="2"/>
      <c r="BL149" s="2"/>
      <c r="BM149" s="2"/>
      <c r="BN149" s="2"/>
      <c r="BO149" s="2"/>
      <c r="BP149" s="2"/>
    </row>
    <row r="150" spans="1:68" s="14" customFormat="1" ht="115.5" hidden="1" customHeight="1" x14ac:dyDescent="0.25">
      <c r="A150" s="29" t="s">
        <v>2052</v>
      </c>
      <c r="B150" s="5" t="s">
        <v>15</v>
      </c>
      <c r="C150" s="57">
        <v>42661</v>
      </c>
      <c r="D150" s="29" t="s">
        <v>1449</v>
      </c>
      <c r="E150" s="2" t="s">
        <v>1259</v>
      </c>
      <c r="F150" s="3" t="s">
        <v>143</v>
      </c>
      <c r="G150" s="3" t="s">
        <v>144</v>
      </c>
      <c r="H150" s="17" t="s">
        <v>145</v>
      </c>
      <c r="I150" s="5" t="s">
        <v>146</v>
      </c>
      <c r="J150" s="1">
        <v>1</v>
      </c>
      <c r="K150" s="193">
        <v>43009</v>
      </c>
      <c r="L150" s="193">
        <v>43190</v>
      </c>
      <c r="M150" s="79">
        <f t="shared" si="4"/>
        <v>26</v>
      </c>
      <c r="N150" s="105">
        <v>1</v>
      </c>
      <c r="O150" s="2" t="s">
        <v>56</v>
      </c>
      <c r="P150" s="2" t="s">
        <v>135</v>
      </c>
      <c r="Q150" s="2" t="s">
        <v>1412</v>
      </c>
      <c r="R150" s="654">
        <f t="shared" si="5"/>
        <v>54</v>
      </c>
      <c r="S150" s="2"/>
      <c r="T150" s="2"/>
      <c r="U150" s="2" t="s">
        <v>1346</v>
      </c>
      <c r="V150" s="2" t="s">
        <v>1407</v>
      </c>
      <c r="W150" s="3" t="s">
        <v>147</v>
      </c>
      <c r="X150" s="5" t="s">
        <v>1360</v>
      </c>
      <c r="Y150" s="5" t="s">
        <v>1360</v>
      </c>
      <c r="Z150" s="5" t="s">
        <v>1360</v>
      </c>
      <c r="AA150" s="5" t="s">
        <v>1360</v>
      </c>
      <c r="AB150" s="5" t="s">
        <v>1360</v>
      </c>
      <c r="AC150" s="5" t="s">
        <v>1360</v>
      </c>
      <c r="AD150" s="5" t="s">
        <v>1360</v>
      </c>
      <c r="AE150" s="5" t="s">
        <v>2474</v>
      </c>
      <c r="AF150" s="5" t="s">
        <v>1360</v>
      </c>
      <c r="AG150" s="5" t="s">
        <v>2474</v>
      </c>
      <c r="AH150" s="195" t="s">
        <v>1360</v>
      </c>
      <c r="AI150" s="195" t="s">
        <v>1360</v>
      </c>
      <c r="AJ150" s="195" t="s">
        <v>1360</v>
      </c>
      <c r="AK150" s="195" t="s">
        <v>4071</v>
      </c>
      <c r="AL150" s="195" t="s">
        <v>1360</v>
      </c>
      <c r="AM150" s="195" t="s">
        <v>4071</v>
      </c>
      <c r="AN150" s="195" t="s">
        <v>1360</v>
      </c>
      <c r="AO150" s="195" t="s">
        <v>1599</v>
      </c>
      <c r="AP150" s="195" t="s">
        <v>1360</v>
      </c>
      <c r="AQ150" s="186" t="s">
        <v>882</v>
      </c>
      <c r="AR150" s="191">
        <v>43307</v>
      </c>
      <c r="AS150" s="482" t="s">
        <v>1032</v>
      </c>
      <c r="AT150" s="464"/>
      <c r="AU150" s="30"/>
      <c r="AV150" s="30"/>
      <c r="AW150" s="30"/>
      <c r="AX150" s="30"/>
      <c r="AY150" s="30" t="s">
        <v>1332</v>
      </c>
      <c r="AZ150" s="30"/>
      <c r="BA150" s="30"/>
      <c r="BJ150" s="2"/>
      <c r="BK150" s="2"/>
      <c r="BL150" s="2"/>
      <c r="BM150" s="2"/>
      <c r="BN150" s="2"/>
      <c r="BO150" s="2"/>
      <c r="BP150" s="2"/>
    </row>
    <row r="151" spans="1:68" s="14" customFormat="1" ht="115.5" hidden="1" customHeight="1" x14ac:dyDescent="0.25">
      <c r="A151" s="29" t="s">
        <v>2053</v>
      </c>
      <c r="B151" s="5" t="s">
        <v>15</v>
      </c>
      <c r="C151" s="57">
        <v>42661</v>
      </c>
      <c r="D151" s="29" t="s">
        <v>1450</v>
      </c>
      <c r="E151" s="2" t="s">
        <v>1273</v>
      </c>
      <c r="F151" s="3" t="s">
        <v>119</v>
      </c>
      <c r="G151" s="18" t="s">
        <v>159</v>
      </c>
      <c r="H151" s="17" t="s">
        <v>160</v>
      </c>
      <c r="I151" s="5" t="s">
        <v>161</v>
      </c>
      <c r="J151" s="1">
        <v>7</v>
      </c>
      <c r="K151" s="193">
        <v>42979</v>
      </c>
      <c r="L151" s="193">
        <v>43190</v>
      </c>
      <c r="M151" s="79">
        <f t="shared" si="4"/>
        <v>31</v>
      </c>
      <c r="N151" s="105">
        <v>7</v>
      </c>
      <c r="O151" s="2" t="s">
        <v>52</v>
      </c>
      <c r="P151" s="2" t="s">
        <v>33</v>
      </c>
      <c r="Q151" s="2" t="s">
        <v>1280</v>
      </c>
      <c r="R151" s="654">
        <f t="shared" si="5"/>
        <v>258</v>
      </c>
      <c r="S151" s="2"/>
      <c r="T151" s="2"/>
      <c r="U151" s="2" t="s">
        <v>1346</v>
      </c>
      <c r="V151" s="2" t="s">
        <v>1408</v>
      </c>
      <c r="W151" s="3" t="s">
        <v>162</v>
      </c>
      <c r="X151" s="5" t="s">
        <v>1360</v>
      </c>
      <c r="Y151" s="5" t="s">
        <v>1360</v>
      </c>
      <c r="Z151" s="5" t="s">
        <v>1360</v>
      </c>
      <c r="AA151" s="5" t="s">
        <v>1360</v>
      </c>
      <c r="AB151" s="5" t="s">
        <v>1360</v>
      </c>
      <c r="AC151" s="5" t="s">
        <v>1360</v>
      </c>
      <c r="AD151" s="5" t="s">
        <v>1360</v>
      </c>
      <c r="AE151" s="5" t="s">
        <v>2474</v>
      </c>
      <c r="AF151" s="5" t="s">
        <v>1360</v>
      </c>
      <c r="AG151" s="5" t="s">
        <v>2474</v>
      </c>
      <c r="AH151" s="195" t="s">
        <v>1360</v>
      </c>
      <c r="AI151" s="195" t="s">
        <v>1360</v>
      </c>
      <c r="AJ151" s="195" t="s">
        <v>1360</v>
      </c>
      <c r="AK151" s="195" t="s">
        <v>4071</v>
      </c>
      <c r="AL151" s="195" t="s">
        <v>1360</v>
      </c>
      <c r="AM151" s="195" t="s">
        <v>4071</v>
      </c>
      <c r="AN151" s="195" t="s">
        <v>1360</v>
      </c>
      <c r="AO151" s="195" t="s">
        <v>1599</v>
      </c>
      <c r="AP151" s="195" t="s">
        <v>1360</v>
      </c>
      <c r="AQ151" s="186" t="s">
        <v>882</v>
      </c>
      <c r="AR151" s="191">
        <v>43307</v>
      </c>
      <c r="AS151" s="482" t="s">
        <v>1032</v>
      </c>
      <c r="AT151" s="464"/>
      <c r="AU151" s="30"/>
      <c r="AV151" s="30"/>
      <c r="AW151" s="30"/>
      <c r="AX151" s="30"/>
      <c r="AY151" s="30" t="s">
        <v>1332</v>
      </c>
      <c r="AZ151" s="30"/>
      <c r="BA151" s="30"/>
      <c r="BJ151" s="2"/>
      <c r="BK151" s="2"/>
      <c r="BL151" s="2"/>
      <c r="BM151" s="2"/>
      <c r="BN151" s="2"/>
      <c r="BO151" s="2"/>
      <c r="BP151" s="2"/>
    </row>
    <row r="152" spans="1:68" s="14" customFormat="1" ht="115.5" hidden="1" customHeight="1" x14ac:dyDescent="0.25">
      <c r="A152" s="29" t="s">
        <v>2054</v>
      </c>
      <c r="B152" s="5" t="s">
        <v>15</v>
      </c>
      <c r="C152" s="57">
        <v>42661</v>
      </c>
      <c r="D152" s="29" t="s">
        <v>1451</v>
      </c>
      <c r="E152" s="2" t="s">
        <v>1272</v>
      </c>
      <c r="F152" s="3" t="s">
        <v>119</v>
      </c>
      <c r="G152" s="18" t="s">
        <v>159</v>
      </c>
      <c r="H152" s="17" t="s">
        <v>160</v>
      </c>
      <c r="I152" s="5" t="s">
        <v>161</v>
      </c>
      <c r="J152" s="1">
        <v>7</v>
      </c>
      <c r="K152" s="193">
        <v>42979</v>
      </c>
      <c r="L152" s="193">
        <v>43190</v>
      </c>
      <c r="M152" s="79">
        <f t="shared" si="4"/>
        <v>31</v>
      </c>
      <c r="N152" s="105">
        <v>7</v>
      </c>
      <c r="O152" s="2" t="s">
        <v>52</v>
      </c>
      <c r="P152" s="2" t="s">
        <v>429</v>
      </c>
      <c r="Q152" s="2" t="s">
        <v>1280</v>
      </c>
      <c r="R152" s="654">
        <f t="shared" si="5"/>
        <v>258</v>
      </c>
      <c r="S152" s="2"/>
      <c r="T152" s="2"/>
      <c r="U152" s="2" t="s">
        <v>1346</v>
      </c>
      <c r="V152" s="2" t="s">
        <v>1408</v>
      </c>
      <c r="W152" s="3" t="s">
        <v>162</v>
      </c>
      <c r="X152" s="5" t="s">
        <v>1360</v>
      </c>
      <c r="Y152" s="5" t="s">
        <v>1360</v>
      </c>
      <c r="Z152" s="5" t="s">
        <v>1360</v>
      </c>
      <c r="AA152" s="5" t="s">
        <v>1360</v>
      </c>
      <c r="AB152" s="5" t="s">
        <v>1360</v>
      </c>
      <c r="AC152" s="5" t="s">
        <v>1360</v>
      </c>
      <c r="AD152" s="5" t="s">
        <v>1360</v>
      </c>
      <c r="AE152" s="5" t="s">
        <v>2474</v>
      </c>
      <c r="AF152" s="5" t="s">
        <v>1360</v>
      </c>
      <c r="AG152" s="5" t="s">
        <v>2474</v>
      </c>
      <c r="AH152" s="195" t="s">
        <v>1360</v>
      </c>
      <c r="AI152" s="195" t="s">
        <v>1360</v>
      </c>
      <c r="AJ152" s="195" t="s">
        <v>1360</v>
      </c>
      <c r="AK152" s="195" t="s">
        <v>4071</v>
      </c>
      <c r="AL152" s="195" t="s">
        <v>1360</v>
      </c>
      <c r="AM152" s="195" t="s">
        <v>4071</v>
      </c>
      <c r="AN152" s="195" t="s">
        <v>1360</v>
      </c>
      <c r="AO152" s="195" t="s">
        <v>1599</v>
      </c>
      <c r="AP152" s="195" t="s">
        <v>1360</v>
      </c>
      <c r="AQ152" s="186" t="s">
        <v>882</v>
      </c>
      <c r="AR152" s="191">
        <v>43307</v>
      </c>
      <c r="AS152" s="482" t="s">
        <v>1032</v>
      </c>
      <c r="AT152" s="464"/>
      <c r="AU152" s="30"/>
      <c r="AV152" s="30"/>
      <c r="AW152" s="30"/>
      <c r="AX152" s="30"/>
      <c r="AY152" s="30" t="s">
        <v>1332</v>
      </c>
      <c r="AZ152" s="30"/>
      <c r="BA152" s="30"/>
      <c r="BJ152" s="2"/>
      <c r="BK152" s="2"/>
      <c r="BL152" s="2"/>
      <c r="BM152" s="2"/>
      <c r="BN152" s="2"/>
      <c r="BO152" s="2"/>
      <c r="BP152" s="2"/>
    </row>
    <row r="153" spans="1:68" s="14" customFormat="1" ht="115.5" hidden="1" customHeight="1" x14ac:dyDescent="0.25">
      <c r="A153" s="29" t="s">
        <v>2055</v>
      </c>
      <c r="B153" s="5" t="s">
        <v>15</v>
      </c>
      <c r="C153" s="57">
        <v>42661</v>
      </c>
      <c r="D153" s="29" t="s">
        <v>1452</v>
      </c>
      <c r="E153" s="2" t="s">
        <v>1260</v>
      </c>
      <c r="F153" s="3" t="s">
        <v>153</v>
      </c>
      <c r="G153" s="3" t="s">
        <v>154</v>
      </c>
      <c r="H153" s="17" t="s">
        <v>155</v>
      </c>
      <c r="I153" s="5" t="s">
        <v>156</v>
      </c>
      <c r="J153" s="1">
        <v>1</v>
      </c>
      <c r="K153" s="193">
        <v>43009</v>
      </c>
      <c r="L153" s="193">
        <v>43100</v>
      </c>
      <c r="M153" s="79">
        <f t="shared" si="4"/>
        <v>13</v>
      </c>
      <c r="N153" s="105">
        <v>1</v>
      </c>
      <c r="O153" s="2" t="s">
        <v>157</v>
      </c>
      <c r="P153" s="2" t="s">
        <v>70</v>
      </c>
      <c r="Q153" s="2" t="s">
        <v>7101</v>
      </c>
      <c r="R153" s="654">
        <f t="shared" si="5"/>
        <v>110</v>
      </c>
      <c r="S153" s="2"/>
      <c r="T153" s="2"/>
      <c r="U153" s="3" t="s">
        <v>7102</v>
      </c>
      <c r="V153" s="5" t="s">
        <v>1357</v>
      </c>
      <c r="W153" s="5" t="s">
        <v>1357</v>
      </c>
      <c r="X153" s="5" t="s">
        <v>1357</v>
      </c>
      <c r="Y153" s="5" t="s">
        <v>1357</v>
      </c>
      <c r="Z153" s="5" t="s">
        <v>1357</v>
      </c>
      <c r="AA153" s="5" t="s">
        <v>1357</v>
      </c>
      <c r="AB153" s="5" t="s">
        <v>1357</v>
      </c>
      <c r="AC153" s="5" t="s">
        <v>1357</v>
      </c>
      <c r="AD153" s="5" t="s">
        <v>1357</v>
      </c>
      <c r="AE153" s="5" t="s">
        <v>2478</v>
      </c>
      <c r="AF153" s="5" t="s">
        <v>1357</v>
      </c>
      <c r="AG153" s="5" t="s">
        <v>2478</v>
      </c>
      <c r="AH153" s="195" t="s">
        <v>1357</v>
      </c>
      <c r="AI153" s="210" t="s">
        <v>1357</v>
      </c>
      <c r="AJ153" s="210" t="s">
        <v>1357</v>
      </c>
      <c r="AK153" s="210" t="s">
        <v>4071</v>
      </c>
      <c r="AL153" s="210" t="s">
        <v>1357</v>
      </c>
      <c r="AM153" s="210" t="s">
        <v>4071</v>
      </c>
      <c r="AN153" s="210" t="s">
        <v>1357</v>
      </c>
      <c r="AO153" s="210" t="s">
        <v>1599</v>
      </c>
      <c r="AP153" s="210" t="s">
        <v>1357</v>
      </c>
      <c r="AQ153" s="186" t="s">
        <v>882</v>
      </c>
      <c r="AR153" s="191">
        <v>43122</v>
      </c>
      <c r="AS153" s="482" t="s">
        <v>1032</v>
      </c>
      <c r="AT153" s="464"/>
      <c r="AU153" s="30"/>
      <c r="AV153" s="30"/>
      <c r="AW153" s="30"/>
      <c r="AX153" s="30"/>
      <c r="AY153" s="30" t="s">
        <v>1332</v>
      </c>
      <c r="AZ153" s="30"/>
      <c r="BA153" s="30"/>
      <c r="BJ153" s="2"/>
      <c r="BK153" s="2"/>
      <c r="BL153" s="2"/>
      <c r="BM153" s="2"/>
      <c r="BN153" s="2"/>
      <c r="BO153" s="2"/>
      <c r="BP153" s="2"/>
    </row>
    <row r="154" spans="1:68" s="14" customFormat="1" ht="115.5" hidden="1" customHeight="1" x14ac:dyDescent="0.25">
      <c r="A154" s="29" t="s">
        <v>2056</v>
      </c>
      <c r="B154" s="5" t="s">
        <v>15</v>
      </c>
      <c r="C154" s="57">
        <v>42661</v>
      </c>
      <c r="D154" s="29" t="s">
        <v>1453</v>
      </c>
      <c r="E154" s="2" t="s">
        <v>1261</v>
      </c>
      <c r="F154" s="3" t="s">
        <v>158</v>
      </c>
      <c r="G154" s="3" t="s">
        <v>159</v>
      </c>
      <c r="H154" s="17" t="s">
        <v>160</v>
      </c>
      <c r="I154" s="5" t="s">
        <v>161</v>
      </c>
      <c r="J154" s="1">
        <v>7</v>
      </c>
      <c r="K154" s="193">
        <v>42979</v>
      </c>
      <c r="L154" s="193">
        <v>43190</v>
      </c>
      <c r="M154" s="79">
        <f t="shared" si="4"/>
        <v>31</v>
      </c>
      <c r="N154" s="105">
        <v>7</v>
      </c>
      <c r="O154" s="2" t="s">
        <v>83</v>
      </c>
      <c r="P154" s="2" t="s">
        <v>70</v>
      </c>
      <c r="Q154" s="2" t="s">
        <v>1280</v>
      </c>
      <c r="R154" s="654">
        <f t="shared" si="5"/>
        <v>258</v>
      </c>
      <c r="S154" s="2"/>
      <c r="T154" s="2"/>
      <c r="U154" s="2" t="s">
        <v>1346</v>
      </c>
      <c r="V154" s="2" t="s">
        <v>1392</v>
      </c>
      <c r="W154" s="3" t="s">
        <v>162</v>
      </c>
      <c r="X154" s="5" t="s">
        <v>1360</v>
      </c>
      <c r="Y154" s="5" t="s">
        <v>1360</v>
      </c>
      <c r="Z154" s="5" t="s">
        <v>1360</v>
      </c>
      <c r="AA154" s="5" t="s">
        <v>1360</v>
      </c>
      <c r="AB154" s="5" t="s">
        <v>1360</v>
      </c>
      <c r="AC154" s="5" t="s">
        <v>1360</v>
      </c>
      <c r="AD154" s="5" t="s">
        <v>1360</v>
      </c>
      <c r="AE154" s="5" t="s">
        <v>2474</v>
      </c>
      <c r="AF154" s="5" t="s">
        <v>1360</v>
      </c>
      <c r="AG154" s="5" t="s">
        <v>2474</v>
      </c>
      <c r="AH154" s="195" t="s">
        <v>1360</v>
      </c>
      <c r="AI154" s="195" t="s">
        <v>1360</v>
      </c>
      <c r="AJ154" s="195" t="s">
        <v>1360</v>
      </c>
      <c r="AK154" s="195" t="s">
        <v>4071</v>
      </c>
      <c r="AL154" s="195" t="s">
        <v>1360</v>
      </c>
      <c r="AM154" s="195" t="s">
        <v>4071</v>
      </c>
      <c r="AN154" s="195" t="s">
        <v>1360</v>
      </c>
      <c r="AO154" s="195" t="s">
        <v>1599</v>
      </c>
      <c r="AP154" s="195" t="s">
        <v>1360</v>
      </c>
      <c r="AQ154" s="186" t="s">
        <v>882</v>
      </c>
      <c r="AR154" s="191">
        <v>43307</v>
      </c>
      <c r="AS154" s="482" t="s">
        <v>1032</v>
      </c>
      <c r="AT154" s="464"/>
      <c r="AU154" s="30"/>
      <c r="AV154" s="30"/>
      <c r="AW154" s="30"/>
      <c r="AX154" s="30"/>
      <c r="AY154" s="30" t="s">
        <v>1332</v>
      </c>
      <c r="AZ154" s="30"/>
      <c r="BA154" s="30"/>
      <c r="BJ154" s="2"/>
      <c r="BK154" s="2"/>
      <c r="BL154" s="2"/>
      <c r="BM154" s="2"/>
      <c r="BN154" s="2"/>
      <c r="BO154" s="2"/>
      <c r="BP154" s="2"/>
    </row>
    <row r="155" spans="1:68" s="14" customFormat="1" ht="115.5" hidden="1" customHeight="1" x14ac:dyDescent="0.25">
      <c r="A155" s="29" t="s">
        <v>2057</v>
      </c>
      <c r="B155" s="5" t="s">
        <v>15</v>
      </c>
      <c r="C155" s="57">
        <v>42661</v>
      </c>
      <c r="D155" s="29" t="s">
        <v>1454</v>
      </c>
      <c r="E155" s="2" t="s">
        <v>1271</v>
      </c>
      <c r="F155" s="3" t="s">
        <v>119</v>
      </c>
      <c r="G155" s="18" t="s">
        <v>159</v>
      </c>
      <c r="H155" s="17" t="s">
        <v>160</v>
      </c>
      <c r="I155" s="5" t="s">
        <v>161</v>
      </c>
      <c r="J155" s="1">
        <v>7</v>
      </c>
      <c r="K155" s="193">
        <v>42979</v>
      </c>
      <c r="L155" s="193">
        <v>43190</v>
      </c>
      <c r="M155" s="79">
        <f t="shared" si="4"/>
        <v>31</v>
      </c>
      <c r="N155" s="105">
        <v>7</v>
      </c>
      <c r="O155" s="2" t="s">
        <v>52</v>
      </c>
      <c r="P155" s="2" t="s">
        <v>429</v>
      </c>
      <c r="Q155" s="2" t="s">
        <v>1280</v>
      </c>
      <c r="R155" s="654">
        <f t="shared" si="5"/>
        <v>258</v>
      </c>
      <c r="S155" s="2"/>
      <c r="T155" s="2"/>
      <c r="U155" s="2" t="s">
        <v>1346</v>
      </c>
      <c r="V155" s="2" t="s">
        <v>1392</v>
      </c>
      <c r="W155" s="3" t="s">
        <v>162</v>
      </c>
      <c r="X155" s="5" t="s">
        <v>1360</v>
      </c>
      <c r="Y155" s="5" t="s">
        <v>1360</v>
      </c>
      <c r="Z155" s="5" t="s">
        <v>1360</v>
      </c>
      <c r="AA155" s="5" t="s">
        <v>1360</v>
      </c>
      <c r="AB155" s="5" t="s">
        <v>1360</v>
      </c>
      <c r="AC155" s="5" t="s">
        <v>1360</v>
      </c>
      <c r="AD155" s="5" t="s">
        <v>1360</v>
      </c>
      <c r="AE155" s="5" t="s">
        <v>2474</v>
      </c>
      <c r="AF155" s="5" t="s">
        <v>1360</v>
      </c>
      <c r="AG155" s="5" t="s">
        <v>2474</v>
      </c>
      <c r="AH155" s="195" t="s">
        <v>1360</v>
      </c>
      <c r="AI155" s="195" t="s">
        <v>1360</v>
      </c>
      <c r="AJ155" s="195" t="s">
        <v>1360</v>
      </c>
      <c r="AK155" s="195" t="s">
        <v>4071</v>
      </c>
      <c r="AL155" s="195" t="s">
        <v>1360</v>
      </c>
      <c r="AM155" s="195" t="s">
        <v>4071</v>
      </c>
      <c r="AN155" s="195" t="s">
        <v>1360</v>
      </c>
      <c r="AO155" s="195" t="s">
        <v>1599</v>
      </c>
      <c r="AP155" s="195" t="s">
        <v>1360</v>
      </c>
      <c r="AQ155" s="186" t="s">
        <v>882</v>
      </c>
      <c r="AR155" s="191">
        <v>43307</v>
      </c>
      <c r="AS155" s="482" t="s">
        <v>1032</v>
      </c>
      <c r="AT155" s="464"/>
      <c r="AU155" s="30"/>
      <c r="AV155" s="30"/>
      <c r="AW155" s="30"/>
      <c r="AX155" s="30"/>
      <c r="AY155" s="30" t="s">
        <v>1332</v>
      </c>
      <c r="AZ155" s="30"/>
      <c r="BA155" s="30"/>
      <c r="BJ155" s="2"/>
      <c r="BK155" s="2"/>
      <c r="BL155" s="2"/>
      <c r="BM155" s="2"/>
      <c r="BN155" s="2"/>
      <c r="BO155" s="2"/>
      <c r="BP155" s="2"/>
    </row>
    <row r="156" spans="1:68" s="14" customFormat="1" ht="115.5" hidden="1" customHeight="1" x14ac:dyDescent="0.25">
      <c r="A156" s="29" t="s">
        <v>2058</v>
      </c>
      <c r="B156" s="5" t="s">
        <v>15</v>
      </c>
      <c r="C156" s="57">
        <v>42661</v>
      </c>
      <c r="D156" s="29" t="s">
        <v>1455</v>
      </c>
      <c r="E156" s="2" t="s">
        <v>1270</v>
      </c>
      <c r="F156" s="3" t="s">
        <v>119</v>
      </c>
      <c r="G156" s="18" t="s">
        <v>159</v>
      </c>
      <c r="H156" s="17" t="s">
        <v>160</v>
      </c>
      <c r="I156" s="5" t="s">
        <v>161</v>
      </c>
      <c r="J156" s="1">
        <v>7</v>
      </c>
      <c r="K156" s="193">
        <v>42979</v>
      </c>
      <c r="L156" s="193">
        <v>43190</v>
      </c>
      <c r="M156" s="79">
        <f t="shared" si="4"/>
        <v>31</v>
      </c>
      <c r="N156" s="105">
        <v>7</v>
      </c>
      <c r="O156" s="2" t="s">
        <v>52</v>
      </c>
      <c r="P156" s="2" t="s">
        <v>429</v>
      </c>
      <c r="Q156" s="2" t="s">
        <v>1280</v>
      </c>
      <c r="R156" s="654">
        <f t="shared" si="5"/>
        <v>258</v>
      </c>
      <c r="S156" s="2"/>
      <c r="T156" s="2"/>
      <c r="U156" s="2" t="s">
        <v>1346</v>
      </c>
      <c r="V156" s="2" t="s">
        <v>1392</v>
      </c>
      <c r="W156" s="3" t="s">
        <v>162</v>
      </c>
      <c r="X156" s="5" t="s">
        <v>1360</v>
      </c>
      <c r="Y156" s="5" t="s">
        <v>1360</v>
      </c>
      <c r="Z156" s="5" t="s">
        <v>1360</v>
      </c>
      <c r="AA156" s="5" t="s">
        <v>1360</v>
      </c>
      <c r="AB156" s="5" t="s">
        <v>1360</v>
      </c>
      <c r="AC156" s="5" t="s">
        <v>1360</v>
      </c>
      <c r="AD156" s="5" t="s">
        <v>1360</v>
      </c>
      <c r="AE156" s="5" t="s">
        <v>2474</v>
      </c>
      <c r="AF156" s="5" t="s">
        <v>1360</v>
      </c>
      <c r="AG156" s="5" t="s">
        <v>2474</v>
      </c>
      <c r="AH156" s="195" t="s">
        <v>1360</v>
      </c>
      <c r="AI156" s="195" t="s">
        <v>1360</v>
      </c>
      <c r="AJ156" s="195" t="s">
        <v>1360</v>
      </c>
      <c r="AK156" s="195" t="s">
        <v>4071</v>
      </c>
      <c r="AL156" s="195" t="s">
        <v>1360</v>
      </c>
      <c r="AM156" s="195" t="s">
        <v>4071</v>
      </c>
      <c r="AN156" s="195" t="s">
        <v>1360</v>
      </c>
      <c r="AO156" s="195" t="s">
        <v>1599</v>
      </c>
      <c r="AP156" s="195" t="s">
        <v>1360</v>
      </c>
      <c r="AQ156" s="186" t="s">
        <v>882</v>
      </c>
      <c r="AR156" s="191">
        <v>43307</v>
      </c>
      <c r="AS156" s="482" t="s">
        <v>1032</v>
      </c>
      <c r="AT156" s="464"/>
      <c r="AU156" s="30"/>
      <c r="AV156" s="30"/>
      <c r="AW156" s="30"/>
      <c r="AX156" s="30"/>
      <c r="AY156" s="30" t="s">
        <v>1332</v>
      </c>
      <c r="AZ156" s="30"/>
      <c r="BA156" s="30"/>
      <c r="BJ156" s="2"/>
      <c r="BK156" s="2"/>
      <c r="BL156" s="2"/>
      <c r="BM156" s="2"/>
      <c r="BN156" s="2"/>
      <c r="BO156" s="2"/>
      <c r="BP156" s="2"/>
    </row>
    <row r="157" spans="1:68" s="14" customFormat="1" ht="115.5" hidden="1" customHeight="1" x14ac:dyDescent="0.25">
      <c r="A157" s="29" t="s">
        <v>2059</v>
      </c>
      <c r="B157" s="5" t="s">
        <v>15</v>
      </c>
      <c r="C157" s="57">
        <v>42661</v>
      </c>
      <c r="D157" s="29" t="s">
        <v>1456</v>
      </c>
      <c r="E157" s="2" t="s">
        <v>1269</v>
      </c>
      <c r="F157" s="3" t="s">
        <v>119</v>
      </c>
      <c r="G157" s="18" t="s">
        <v>159</v>
      </c>
      <c r="H157" s="17" t="s">
        <v>160</v>
      </c>
      <c r="I157" s="5" t="s">
        <v>161</v>
      </c>
      <c r="J157" s="1">
        <v>7</v>
      </c>
      <c r="K157" s="193">
        <v>42979</v>
      </c>
      <c r="L157" s="193">
        <v>43190</v>
      </c>
      <c r="M157" s="79">
        <f t="shared" si="4"/>
        <v>31</v>
      </c>
      <c r="N157" s="105">
        <v>7</v>
      </c>
      <c r="O157" s="2" t="s">
        <v>52</v>
      </c>
      <c r="P157" s="2" t="s">
        <v>429</v>
      </c>
      <c r="Q157" s="2" t="s">
        <v>1280</v>
      </c>
      <c r="R157" s="654">
        <f t="shared" si="5"/>
        <v>258</v>
      </c>
      <c r="S157" s="2"/>
      <c r="T157" s="2"/>
      <c r="U157" s="2" t="s">
        <v>1346</v>
      </c>
      <c r="V157" s="2" t="s">
        <v>1392</v>
      </c>
      <c r="W157" s="3" t="s">
        <v>162</v>
      </c>
      <c r="X157" s="5" t="s">
        <v>1360</v>
      </c>
      <c r="Y157" s="5" t="s">
        <v>1360</v>
      </c>
      <c r="Z157" s="5" t="s">
        <v>1360</v>
      </c>
      <c r="AA157" s="5" t="s">
        <v>1360</v>
      </c>
      <c r="AB157" s="5" t="s">
        <v>1360</v>
      </c>
      <c r="AC157" s="5" t="s">
        <v>1360</v>
      </c>
      <c r="AD157" s="5" t="s">
        <v>1360</v>
      </c>
      <c r="AE157" s="5" t="s">
        <v>2474</v>
      </c>
      <c r="AF157" s="5" t="s">
        <v>1360</v>
      </c>
      <c r="AG157" s="5" t="s">
        <v>2474</v>
      </c>
      <c r="AH157" s="195" t="s">
        <v>1360</v>
      </c>
      <c r="AI157" s="195" t="s">
        <v>1360</v>
      </c>
      <c r="AJ157" s="195" t="s">
        <v>1360</v>
      </c>
      <c r="AK157" s="195" t="s">
        <v>4071</v>
      </c>
      <c r="AL157" s="195" t="s">
        <v>1360</v>
      </c>
      <c r="AM157" s="195" t="s">
        <v>4071</v>
      </c>
      <c r="AN157" s="195" t="s">
        <v>1360</v>
      </c>
      <c r="AO157" s="195" t="s">
        <v>1599</v>
      </c>
      <c r="AP157" s="195" t="s">
        <v>1360</v>
      </c>
      <c r="AQ157" s="186" t="s">
        <v>882</v>
      </c>
      <c r="AR157" s="191">
        <v>43307</v>
      </c>
      <c r="AS157" s="482" t="s">
        <v>1032</v>
      </c>
      <c r="AT157" s="464"/>
      <c r="AU157" s="30"/>
      <c r="AV157" s="30"/>
      <c r="AW157" s="30"/>
      <c r="AX157" s="30"/>
      <c r="AY157" s="30" t="s">
        <v>1332</v>
      </c>
      <c r="AZ157" s="30"/>
      <c r="BA157" s="30"/>
      <c r="BJ157" s="2"/>
      <c r="BK157" s="2"/>
      <c r="BL157" s="2"/>
      <c r="BM157" s="2"/>
      <c r="BN157" s="2"/>
      <c r="BO157" s="2"/>
      <c r="BP157" s="2"/>
    </row>
    <row r="158" spans="1:68" s="14" customFormat="1" ht="115.5" hidden="1" customHeight="1" x14ac:dyDescent="0.25">
      <c r="A158" s="29" t="s">
        <v>2060</v>
      </c>
      <c r="B158" s="5" t="s">
        <v>15</v>
      </c>
      <c r="C158" s="57">
        <v>42661</v>
      </c>
      <c r="D158" s="29" t="s">
        <v>1457</v>
      </c>
      <c r="E158" s="2" t="s">
        <v>1268</v>
      </c>
      <c r="F158" s="3" t="s">
        <v>119</v>
      </c>
      <c r="G158" s="18" t="s">
        <v>159</v>
      </c>
      <c r="H158" s="17" t="s">
        <v>160</v>
      </c>
      <c r="I158" s="5" t="s">
        <v>161</v>
      </c>
      <c r="J158" s="1">
        <v>7</v>
      </c>
      <c r="K158" s="193">
        <v>42979</v>
      </c>
      <c r="L158" s="193">
        <v>43190</v>
      </c>
      <c r="M158" s="79">
        <f t="shared" si="4"/>
        <v>31</v>
      </c>
      <c r="N158" s="105">
        <v>7</v>
      </c>
      <c r="O158" s="2" t="s">
        <v>52</v>
      </c>
      <c r="P158" s="2" t="s">
        <v>429</v>
      </c>
      <c r="Q158" s="2" t="s">
        <v>1280</v>
      </c>
      <c r="R158" s="654">
        <f t="shared" si="5"/>
        <v>258</v>
      </c>
      <c r="S158" s="2"/>
      <c r="T158" s="2"/>
      <c r="U158" s="2" t="s">
        <v>1346</v>
      </c>
      <c r="V158" s="2" t="s">
        <v>1392</v>
      </c>
      <c r="W158" s="3" t="s">
        <v>162</v>
      </c>
      <c r="X158" s="5" t="s">
        <v>1360</v>
      </c>
      <c r="Y158" s="5" t="s">
        <v>1360</v>
      </c>
      <c r="Z158" s="5" t="s">
        <v>1360</v>
      </c>
      <c r="AA158" s="5" t="s">
        <v>1360</v>
      </c>
      <c r="AB158" s="5" t="s">
        <v>1360</v>
      </c>
      <c r="AC158" s="5" t="s">
        <v>1360</v>
      </c>
      <c r="AD158" s="5" t="s">
        <v>1360</v>
      </c>
      <c r="AE158" s="5" t="s">
        <v>2474</v>
      </c>
      <c r="AF158" s="5" t="s">
        <v>1360</v>
      </c>
      <c r="AG158" s="5" t="s">
        <v>2474</v>
      </c>
      <c r="AH158" s="195" t="s">
        <v>1360</v>
      </c>
      <c r="AI158" s="195" t="s">
        <v>1360</v>
      </c>
      <c r="AJ158" s="195" t="s">
        <v>1360</v>
      </c>
      <c r="AK158" s="195" t="s">
        <v>4071</v>
      </c>
      <c r="AL158" s="195" t="s">
        <v>1360</v>
      </c>
      <c r="AM158" s="195" t="s">
        <v>4071</v>
      </c>
      <c r="AN158" s="195" t="s">
        <v>1360</v>
      </c>
      <c r="AO158" s="195" t="s">
        <v>1599</v>
      </c>
      <c r="AP158" s="195" t="s">
        <v>1360</v>
      </c>
      <c r="AQ158" s="186" t="s">
        <v>882</v>
      </c>
      <c r="AR158" s="191">
        <v>43307</v>
      </c>
      <c r="AS158" s="482" t="s">
        <v>1032</v>
      </c>
      <c r="AT158" s="464"/>
      <c r="AU158" s="30"/>
      <c r="AV158" s="30"/>
      <c r="AW158" s="30"/>
      <c r="AX158" s="30"/>
      <c r="AY158" s="30" t="s">
        <v>1332</v>
      </c>
      <c r="AZ158" s="30"/>
      <c r="BA158" s="30"/>
      <c r="BJ158" s="2"/>
      <c r="BK158" s="2"/>
      <c r="BL158" s="2"/>
      <c r="BM158" s="2"/>
      <c r="BN158" s="2"/>
      <c r="BO158" s="2"/>
      <c r="BP158" s="2"/>
    </row>
    <row r="159" spans="1:68" s="14" customFormat="1" ht="115.5" hidden="1" customHeight="1" x14ac:dyDescent="0.25">
      <c r="A159" s="29" t="s">
        <v>2061</v>
      </c>
      <c r="B159" s="5" t="s">
        <v>15</v>
      </c>
      <c r="C159" s="57">
        <v>42661</v>
      </c>
      <c r="D159" s="29" t="s">
        <v>1459</v>
      </c>
      <c r="E159" s="2" t="s">
        <v>1262</v>
      </c>
      <c r="F159" s="3" t="s">
        <v>96</v>
      </c>
      <c r="G159" s="18" t="s">
        <v>97</v>
      </c>
      <c r="H159" s="17" t="s">
        <v>98</v>
      </c>
      <c r="I159" s="5" t="s">
        <v>99</v>
      </c>
      <c r="J159" s="1">
        <v>1</v>
      </c>
      <c r="K159" s="193">
        <v>42979</v>
      </c>
      <c r="L159" s="193">
        <v>43190</v>
      </c>
      <c r="M159" s="79">
        <f t="shared" si="4"/>
        <v>31</v>
      </c>
      <c r="N159" s="105">
        <v>1</v>
      </c>
      <c r="O159" s="2" t="s">
        <v>52</v>
      </c>
      <c r="P159" s="2" t="s">
        <v>100</v>
      </c>
      <c r="Q159" s="2" t="s">
        <v>7419</v>
      </c>
      <c r="R159" s="654">
        <f t="shared" si="5"/>
        <v>175</v>
      </c>
      <c r="S159" s="2"/>
      <c r="T159" s="2"/>
      <c r="U159" s="3" t="s">
        <v>7103</v>
      </c>
      <c r="V159" s="5" t="s">
        <v>1357</v>
      </c>
      <c r="W159" s="3" t="s">
        <v>162</v>
      </c>
      <c r="X159" s="5" t="s">
        <v>1357</v>
      </c>
      <c r="Y159" s="5" t="s">
        <v>1357</v>
      </c>
      <c r="Z159" s="5" t="s">
        <v>1357</v>
      </c>
      <c r="AA159" s="5" t="s">
        <v>1357</v>
      </c>
      <c r="AB159" s="5" t="s">
        <v>1357</v>
      </c>
      <c r="AC159" s="5" t="s">
        <v>1357</v>
      </c>
      <c r="AD159" s="5" t="s">
        <v>1357</v>
      </c>
      <c r="AE159" s="5" t="s">
        <v>2478</v>
      </c>
      <c r="AF159" s="5" t="s">
        <v>1357</v>
      </c>
      <c r="AG159" s="5" t="s">
        <v>2478</v>
      </c>
      <c r="AH159" s="195" t="s">
        <v>1357</v>
      </c>
      <c r="AI159" s="210" t="s">
        <v>1357</v>
      </c>
      <c r="AJ159" s="210" t="s">
        <v>1357</v>
      </c>
      <c r="AK159" s="210" t="s">
        <v>4071</v>
      </c>
      <c r="AL159" s="210" t="s">
        <v>1357</v>
      </c>
      <c r="AM159" s="210" t="s">
        <v>4071</v>
      </c>
      <c r="AN159" s="210" t="s">
        <v>1357</v>
      </c>
      <c r="AO159" s="210" t="s">
        <v>1599</v>
      </c>
      <c r="AP159" s="210" t="s">
        <v>1357</v>
      </c>
      <c r="AQ159" s="186" t="s">
        <v>882</v>
      </c>
      <c r="AR159" s="191">
        <v>43122</v>
      </c>
      <c r="AS159" s="482" t="s">
        <v>1032</v>
      </c>
      <c r="AT159" s="464"/>
      <c r="AU159" s="30"/>
      <c r="AV159" s="30"/>
      <c r="AW159" s="30"/>
      <c r="AX159" s="30"/>
      <c r="AY159" s="30" t="s">
        <v>1332</v>
      </c>
      <c r="AZ159" s="30"/>
      <c r="BA159" s="30"/>
      <c r="BJ159" s="2"/>
      <c r="BK159" s="2"/>
      <c r="BL159" s="2"/>
      <c r="BM159" s="2"/>
      <c r="BN159" s="2"/>
      <c r="BO159" s="2"/>
      <c r="BP159" s="2"/>
    </row>
    <row r="160" spans="1:68" s="14" customFormat="1" ht="115.5" hidden="1" customHeight="1" x14ac:dyDescent="0.25">
      <c r="A160" s="29" t="s">
        <v>2062</v>
      </c>
      <c r="B160" s="5" t="s">
        <v>15</v>
      </c>
      <c r="C160" s="57">
        <v>42661</v>
      </c>
      <c r="D160" s="29" t="s">
        <v>1460</v>
      </c>
      <c r="E160" s="2" t="s">
        <v>1267</v>
      </c>
      <c r="F160" s="3" t="s">
        <v>119</v>
      </c>
      <c r="G160" s="18" t="s">
        <v>159</v>
      </c>
      <c r="H160" s="17" t="s">
        <v>160</v>
      </c>
      <c r="I160" s="5" t="s">
        <v>161</v>
      </c>
      <c r="J160" s="1">
        <v>7</v>
      </c>
      <c r="K160" s="193">
        <v>42979</v>
      </c>
      <c r="L160" s="193">
        <v>43190</v>
      </c>
      <c r="M160" s="79">
        <f t="shared" si="4"/>
        <v>31</v>
      </c>
      <c r="N160" s="105">
        <v>7</v>
      </c>
      <c r="O160" s="2" t="s">
        <v>52</v>
      </c>
      <c r="P160" s="2" t="s">
        <v>429</v>
      </c>
      <c r="Q160" s="2" t="s">
        <v>1280</v>
      </c>
      <c r="R160" s="654">
        <f t="shared" si="5"/>
        <v>258</v>
      </c>
      <c r="S160" s="2"/>
      <c r="T160" s="2"/>
      <c r="U160" s="2" t="s">
        <v>1346</v>
      </c>
      <c r="V160" s="2" t="s">
        <v>1392</v>
      </c>
      <c r="W160" s="3" t="s">
        <v>162</v>
      </c>
      <c r="X160" s="5" t="s">
        <v>1360</v>
      </c>
      <c r="Y160" s="5" t="s">
        <v>1360</v>
      </c>
      <c r="Z160" s="5" t="s">
        <v>1360</v>
      </c>
      <c r="AA160" s="5" t="s">
        <v>1360</v>
      </c>
      <c r="AB160" s="5" t="s">
        <v>1360</v>
      </c>
      <c r="AC160" s="5" t="s">
        <v>1360</v>
      </c>
      <c r="AD160" s="5" t="s">
        <v>1360</v>
      </c>
      <c r="AE160" s="5" t="s">
        <v>2474</v>
      </c>
      <c r="AF160" s="5" t="s">
        <v>1360</v>
      </c>
      <c r="AG160" s="5" t="s">
        <v>2474</v>
      </c>
      <c r="AH160" s="195" t="s">
        <v>1360</v>
      </c>
      <c r="AI160" s="195" t="s">
        <v>1360</v>
      </c>
      <c r="AJ160" s="195" t="s">
        <v>1360</v>
      </c>
      <c r="AK160" s="195" t="s">
        <v>4071</v>
      </c>
      <c r="AL160" s="195" t="s">
        <v>1360</v>
      </c>
      <c r="AM160" s="195" t="s">
        <v>4071</v>
      </c>
      <c r="AN160" s="195" t="s">
        <v>1360</v>
      </c>
      <c r="AO160" s="195" t="s">
        <v>1599</v>
      </c>
      <c r="AP160" s="195" t="s">
        <v>1360</v>
      </c>
      <c r="AQ160" s="186" t="s">
        <v>882</v>
      </c>
      <c r="AR160" s="191">
        <v>43307</v>
      </c>
      <c r="AS160" s="482" t="s">
        <v>1032</v>
      </c>
      <c r="AT160" s="464"/>
      <c r="AU160" s="30"/>
      <c r="AV160" s="30"/>
      <c r="AW160" s="30"/>
      <c r="AX160" s="30"/>
      <c r="AY160" s="30" t="s">
        <v>1332</v>
      </c>
      <c r="AZ160" s="30"/>
      <c r="BA160" s="30"/>
      <c r="BJ160" s="2"/>
      <c r="BK160" s="2"/>
      <c r="BL160" s="2"/>
      <c r="BM160" s="2"/>
      <c r="BN160" s="2"/>
      <c r="BO160" s="2"/>
      <c r="BP160" s="2"/>
    </row>
    <row r="161" spans="1:68" s="14" customFormat="1" ht="115.5" hidden="1" customHeight="1" x14ac:dyDescent="0.25">
      <c r="A161" s="29" t="s">
        <v>2063</v>
      </c>
      <c r="B161" s="5" t="s">
        <v>15</v>
      </c>
      <c r="C161" s="57">
        <v>42661</v>
      </c>
      <c r="D161" s="29" t="s">
        <v>1461</v>
      </c>
      <c r="E161" s="2" t="s">
        <v>1263</v>
      </c>
      <c r="F161" s="3" t="s">
        <v>19</v>
      </c>
      <c r="G161" s="3" t="s">
        <v>20</v>
      </c>
      <c r="H161" s="17" t="s">
        <v>21</v>
      </c>
      <c r="I161" s="5" t="s">
        <v>22</v>
      </c>
      <c r="J161" s="1">
        <v>3</v>
      </c>
      <c r="K161" s="193">
        <v>42795</v>
      </c>
      <c r="L161" s="193">
        <v>43100</v>
      </c>
      <c r="M161" s="79">
        <f t="shared" si="4"/>
        <v>44</v>
      </c>
      <c r="N161" s="105">
        <v>3</v>
      </c>
      <c r="O161" s="2" t="s">
        <v>16</v>
      </c>
      <c r="P161" s="2"/>
      <c r="Q161" s="2" t="s">
        <v>7087</v>
      </c>
      <c r="R161" s="654">
        <f t="shared" si="5"/>
        <v>243</v>
      </c>
      <c r="S161" s="2"/>
      <c r="T161" s="2"/>
      <c r="U161" s="3" t="s">
        <v>7089</v>
      </c>
      <c r="V161" s="5" t="s">
        <v>1357</v>
      </c>
      <c r="W161" s="5" t="s">
        <v>1357</v>
      </c>
      <c r="X161" s="5" t="s">
        <v>1357</v>
      </c>
      <c r="Y161" s="5" t="s">
        <v>1357</v>
      </c>
      <c r="Z161" s="5" t="s">
        <v>1357</v>
      </c>
      <c r="AA161" s="5" t="s">
        <v>1357</v>
      </c>
      <c r="AB161" s="5" t="s">
        <v>1357</v>
      </c>
      <c r="AC161" s="5" t="s">
        <v>1357</v>
      </c>
      <c r="AD161" s="5" t="s">
        <v>1357</v>
      </c>
      <c r="AE161" s="5" t="s">
        <v>2478</v>
      </c>
      <c r="AF161" s="5" t="s">
        <v>1357</v>
      </c>
      <c r="AG161" s="5" t="s">
        <v>2478</v>
      </c>
      <c r="AH161" s="195" t="s">
        <v>1357</v>
      </c>
      <c r="AI161" s="210" t="s">
        <v>1357</v>
      </c>
      <c r="AJ161" s="210" t="s">
        <v>1357</v>
      </c>
      <c r="AK161" s="210" t="s">
        <v>4071</v>
      </c>
      <c r="AL161" s="210" t="s">
        <v>1357</v>
      </c>
      <c r="AM161" s="210" t="s">
        <v>4071</v>
      </c>
      <c r="AN161" s="210" t="s">
        <v>1357</v>
      </c>
      <c r="AO161" s="210" t="s">
        <v>1599</v>
      </c>
      <c r="AP161" s="210" t="s">
        <v>1357</v>
      </c>
      <c r="AQ161" s="186" t="s">
        <v>882</v>
      </c>
      <c r="AR161" s="191">
        <v>43122</v>
      </c>
      <c r="AS161" s="482" t="s">
        <v>1032</v>
      </c>
      <c r="AT161" s="464"/>
      <c r="AU161" s="30"/>
      <c r="AV161" s="30"/>
      <c r="AW161" s="30"/>
      <c r="AX161" s="30"/>
      <c r="AY161" s="30" t="s">
        <v>1332</v>
      </c>
      <c r="AZ161" s="30"/>
      <c r="BA161" s="30"/>
      <c r="BJ161" s="2"/>
      <c r="BK161" s="2"/>
      <c r="BL161" s="2"/>
      <c r="BM161" s="2"/>
      <c r="BN161" s="2"/>
      <c r="BO161" s="2"/>
      <c r="BP161" s="2"/>
    </row>
    <row r="162" spans="1:68" s="14" customFormat="1" ht="115.5" hidden="1" customHeight="1" x14ac:dyDescent="0.25">
      <c r="A162" s="29" t="s">
        <v>2064</v>
      </c>
      <c r="B162" s="5" t="s">
        <v>15</v>
      </c>
      <c r="C162" s="57">
        <v>42661</v>
      </c>
      <c r="D162" s="29" t="s">
        <v>1462</v>
      </c>
      <c r="E162" s="2" t="s">
        <v>1264</v>
      </c>
      <c r="F162" s="3" t="s">
        <v>176</v>
      </c>
      <c r="G162" s="3" t="s">
        <v>177</v>
      </c>
      <c r="H162" s="17" t="s">
        <v>178</v>
      </c>
      <c r="I162" s="5" t="s">
        <v>179</v>
      </c>
      <c r="J162" s="1">
        <v>1</v>
      </c>
      <c r="K162" s="193">
        <v>42583</v>
      </c>
      <c r="L162" s="193">
        <v>42948</v>
      </c>
      <c r="M162" s="79">
        <f t="shared" si="4"/>
        <v>53</v>
      </c>
      <c r="N162" s="105">
        <v>1</v>
      </c>
      <c r="O162" s="2" t="s">
        <v>180</v>
      </c>
      <c r="P162" s="2" t="s">
        <v>70</v>
      </c>
      <c r="Q162" s="2" t="s">
        <v>7104</v>
      </c>
      <c r="R162" s="654">
        <f t="shared" si="5"/>
        <v>163</v>
      </c>
      <c r="S162" s="2"/>
      <c r="T162" s="2"/>
      <c r="U162" s="3" t="s">
        <v>7105</v>
      </c>
      <c r="V162" s="5" t="s">
        <v>1357</v>
      </c>
      <c r="W162" s="5" t="s">
        <v>1357</v>
      </c>
      <c r="X162" s="5" t="s">
        <v>1357</v>
      </c>
      <c r="Y162" s="5" t="s">
        <v>1357</v>
      </c>
      <c r="Z162" s="5" t="s">
        <v>1357</v>
      </c>
      <c r="AA162" s="5" t="s">
        <v>1357</v>
      </c>
      <c r="AB162" s="5" t="s">
        <v>1357</v>
      </c>
      <c r="AC162" s="5" t="s">
        <v>1357</v>
      </c>
      <c r="AD162" s="5" t="s">
        <v>1357</v>
      </c>
      <c r="AE162" s="5" t="s">
        <v>2478</v>
      </c>
      <c r="AF162" s="5" t="s">
        <v>1357</v>
      </c>
      <c r="AG162" s="5" t="s">
        <v>2478</v>
      </c>
      <c r="AH162" s="195" t="s">
        <v>1357</v>
      </c>
      <c r="AI162" s="210" t="s">
        <v>1357</v>
      </c>
      <c r="AJ162" s="210" t="s">
        <v>1357</v>
      </c>
      <c r="AK162" s="210" t="s">
        <v>4071</v>
      </c>
      <c r="AL162" s="210" t="s">
        <v>1357</v>
      </c>
      <c r="AM162" s="210" t="s">
        <v>4071</v>
      </c>
      <c r="AN162" s="210" t="s">
        <v>1357</v>
      </c>
      <c r="AO162" s="210" t="s">
        <v>1599</v>
      </c>
      <c r="AP162" s="210" t="s">
        <v>1357</v>
      </c>
      <c r="AQ162" s="186" t="s">
        <v>882</v>
      </c>
      <c r="AR162" s="191">
        <v>43122</v>
      </c>
      <c r="AS162" s="482" t="s">
        <v>1032</v>
      </c>
      <c r="AT162" s="464"/>
      <c r="AU162" s="30"/>
      <c r="AV162" s="30"/>
      <c r="AW162" s="30"/>
      <c r="AX162" s="30"/>
      <c r="AY162" s="30" t="s">
        <v>1332</v>
      </c>
      <c r="AZ162" s="30"/>
      <c r="BA162" s="30"/>
      <c r="BJ162" s="2"/>
      <c r="BK162" s="2"/>
      <c r="BL162" s="2"/>
      <c r="BM162" s="2"/>
      <c r="BN162" s="2"/>
      <c r="BO162" s="2"/>
      <c r="BP162" s="2"/>
    </row>
    <row r="163" spans="1:68" s="14" customFormat="1" ht="115.5" hidden="1" customHeight="1" x14ac:dyDescent="0.25">
      <c r="A163" s="29" t="s">
        <v>2065</v>
      </c>
      <c r="B163" s="5" t="s">
        <v>245</v>
      </c>
      <c r="C163" s="57">
        <v>42661</v>
      </c>
      <c r="D163" s="29" t="s">
        <v>1478</v>
      </c>
      <c r="E163" s="2" t="s">
        <v>1265</v>
      </c>
      <c r="F163" s="3" t="s">
        <v>317</v>
      </c>
      <c r="G163" s="3" t="s">
        <v>318</v>
      </c>
      <c r="H163" s="17" t="s">
        <v>319</v>
      </c>
      <c r="I163" s="404" t="s">
        <v>320</v>
      </c>
      <c r="J163" s="1">
        <v>1</v>
      </c>
      <c r="K163" s="193" t="s">
        <v>321</v>
      </c>
      <c r="L163" s="193">
        <v>43008</v>
      </c>
      <c r="M163" s="79">
        <f t="shared" si="4"/>
        <v>44</v>
      </c>
      <c r="N163" s="109">
        <v>1</v>
      </c>
      <c r="O163" s="2" t="s">
        <v>52</v>
      </c>
      <c r="P163" s="2" t="s">
        <v>322</v>
      </c>
      <c r="Q163" s="319" t="s">
        <v>3626</v>
      </c>
      <c r="R163" s="654">
        <f t="shared" si="5"/>
        <v>313</v>
      </c>
      <c r="S163" s="322" t="s">
        <v>3650</v>
      </c>
      <c r="T163" s="323" t="s">
        <v>3626</v>
      </c>
      <c r="U163" s="2"/>
      <c r="V163" s="7"/>
      <c r="W163" s="7"/>
      <c r="X163" s="7"/>
      <c r="Y163" s="7"/>
      <c r="Z163" s="3"/>
      <c r="AA163" s="3"/>
      <c r="AB163" s="3"/>
      <c r="AC163" s="17" t="s">
        <v>898</v>
      </c>
      <c r="AD163" s="17" t="s">
        <v>898</v>
      </c>
      <c r="AE163" s="17" t="s">
        <v>898</v>
      </c>
      <c r="AF163" s="17" t="s">
        <v>898</v>
      </c>
      <c r="AG163" s="17" t="s">
        <v>898</v>
      </c>
      <c r="AH163" s="6" t="s">
        <v>898</v>
      </c>
      <c r="AI163" s="6" t="s">
        <v>898</v>
      </c>
      <c r="AJ163" s="6" t="s">
        <v>898</v>
      </c>
      <c r="AK163" s="6" t="s">
        <v>4071</v>
      </c>
      <c r="AL163" s="6" t="s">
        <v>898</v>
      </c>
      <c r="AM163" s="6" t="s">
        <v>4071</v>
      </c>
      <c r="AN163" s="6" t="s">
        <v>898</v>
      </c>
      <c r="AO163" s="6" t="s">
        <v>1599</v>
      </c>
      <c r="AP163" s="6" t="s">
        <v>898</v>
      </c>
      <c r="AQ163" s="186" t="s">
        <v>882</v>
      </c>
      <c r="AR163" s="186"/>
      <c r="AS163" s="482" t="s">
        <v>1032</v>
      </c>
      <c r="AT163" s="464"/>
      <c r="AU163" s="30"/>
      <c r="AV163" s="30"/>
      <c r="AW163" s="30"/>
      <c r="AX163" s="30"/>
      <c r="AY163" s="30" t="s">
        <v>1332</v>
      </c>
      <c r="AZ163" s="30"/>
      <c r="BA163" s="30"/>
      <c r="BJ163" s="2"/>
      <c r="BK163" s="2"/>
      <c r="BL163" s="2"/>
      <c r="BM163" s="2"/>
      <c r="BN163" s="2"/>
      <c r="BO163" s="2"/>
      <c r="BP163" s="2"/>
    </row>
    <row r="164" spans="1:68" s="14" customFormat="1" ht="115.5" hidden="1" customHeight="1" x14ac:dyDescent="0.25">
      <c r="A164" s="29" t="s">
        <v>2066</v>
      </c>
      <c r="B164" s="5" t="s">
        <v>245</v>
      </c>
      <c r="C164" s="57">
        <v>42661</v>
      </c>
      <c r="D164" s="29" t="s">
        <v>1478</v>
      </c>
      <c r="E164" s="2" t="s">
        <v>1265</v>
      </c>
      <c r="F164" s="3" t="s">
        <v>317</v>
      </c>
      <c r="G164" s="3" t="s">
        <v>318</v>
      </c>
      <c r="H164" s="17" t="s">
        <v>323</v>
      </c>
      <c r="I164" s="404" t="s">
        <v>324</v>
      </c>
      <c r="J164" s="1">
        <v>1</v>
      </c>
      <c r="K164" s="193" t="s">
        <v>321</v>
      </c>
      <c r="L164" s="193">
        <v>43008</v>
      </c>
      <c r="M164" s="79">
        <f t="shared" si="4"/>
        <v>44</v>
      </c>
      <c r="N164" s="109">
        <v>1</v>
      </c>
      <c r="O164" s="2" t="s">
        <v>52</v>
      </c>
      <c r="P164" s="2" t="s">
        <v>246</v>
      </c>
      <c r="Q164" s="319" t="s">
        <v>3626</v>
      </c>
      <c r="R164" s="654">
        <f t="shared" si="5"/>
        <v>313</v>
      </c>
      <c r="S164" s="322" t="s">
        <v>3650</v>
      </c>
      <c r="T164" s="323" t="s">
        <v>3626</v>
      </c>
      <c r="U164" s="2"/>
      <c r="V164" s="5"/>
      <c r="W164" s="5"/>
      <c r="X164" s="5"/>
      <c r="Y164" s="5"/>
      <c r="Z164" s="3"/>
      <c r="AA164" s="3"/>
      <c r="AB164" s="3"/>
      <c r="AC164" s="17" t="s">
        <v>898</v>
      </c>
      <c r="AD164" s="17" t="s">
        <v>898</v>
      </c>
      <c r="AE164" s="17" t="s">
        <v>898</v>
      </c>
      <c r="AF164" s="17" t="s">
        <v>898</v>
      </c>
      <c r="AG164" s="17" t="s">
        <v>898</v>
      </c>
      <c r="AH164" s="6" t="s">
        <v>898</v>
      </c>
      <c r="AI164" s="6" t="s">
        <v>898</v>
      </c>
      <c r="AJ164" s="6" t="s">
        <v>898</v>
      </c>
      <c r="AK164" s="6" t="s">
        <v>4071</v>
      </c>
      <c r="AL164" s="6" t="s">
        <v>898</v>
      </c>
      <c r="AM164" s="6" t="s">
        <v>4071</v>
      </c>
      <c r="AN164" s="6" t="s">
        <v>898</v>
      </c>
      <c r="AO164" s="6" t="s">
        <v>1599</v>
      </c>
      <c r="AP164" s="6" t="s">
        <v>898</v>
      </c>
      <c r="AQ164" s="186" t="s">
        <v>882</v>
      </c>
      <c r="AR164" s="186"/>
      <c r="AS164" s="482" t="s">
        <v>1032</v>
      </c>
      <c r="AT164" s="464"/>
      <c r="AU164" s="30"/>
      <c r="AV164" s="30"/>
      <c r="AW164" s="30"/>
      <c r="AX164" s="30"/>
      <c r="AY164" s="30" t="s">
        <v>1332</v>
      </c>
      <c r="AZ164" s="30"/>
      <c r="BA164" s="30"/>
      <c r="BJ164" s="2"/>
      <c r="BK164" s="2"/>
      <c r="BL164" s="2"/>
      <c r="BM164" s="2"/>
      <c r="BN164" s="2"/>
      <c r="BO164" s="2"/>
      <c r="BP164" s="2"/>
    </row>
    <row r="165" spans="1:68" s="14" customFormat="1" ht="115.5" hidden="1" customHeight="1" x14ac:dyDescent="0.25">
      <c r="A165" s="29" t="s">
        <v>2067</v>
      </c>
      <c r="B165" s="5" t="s">
        <v>245</v>
      </c>
      <c r="C165" s="57">
        <v>42661</v>
      </c>
      <c r="D165" s="29" t="s">
        <v>1480</v>
      </c>
      <c r="E165" s="2" t="s">
        <v>1104</v>
      </c>
      <c r="F165" s="3" t="s">
        <v>363</v>
      </c>
      <c r="G165" s="3" t="s">
        <v>364</v>
      </c>
      <c r="H165" s="17" t="s">
        <v>365</v>
      </c>
      <c r="I165" s="404" t="s">
        <v>161</v>
      </c>
      <c r="J165" s="1">
        <v>4</v>
      </c>
      <c r="K165" s="193" t="s">
        <v>321</v>
      </c>
      <c r="L165" s="193">
        <v>43008</v>
      </c>
      <c r="M165" s="79">
        <f t="shared" si="4"/>
        <v>44</v>
      </c>
      <c r="N165" s="109">
        <v>4</v>
      </c>
      <c r="O165" s="2" t="s">
        <v>32</v>
      </c>
      <c r="P165" s="2" t="s">
        <v>366</v>
      </c>
      <c r="Q165" s="319" t="s">
        <v>3627</v>
      </c>
      <c r="R165" s="654">
        <f t="shared" si="5"/>
        <v>332</v>
      </c>
      <c r="S165" s="322" t="s">
        <v>3650</v>
      </c>
      <c r="T165" s="323" t="s">
        <v>3627</v>
      </c>
      <c r="U165" s="2"/>
      <c r="V165" s="5"/>
      <c r="W165" s="5"/>
      <c r="X165" s="5"/>
      <c r="Y165" s="5"/>
      <c r="Z165" s="3" t="s">
        <v>367</v>
      </c>
      <c r="AA165" s="3" t="s">
        <v>18</v>
      </c>
      <c r="AB165" s="3" t="s">
        <v>18</v>
      </c>
      <c r="AC165" s="17" t="s">
        <v>18</v>
      </c>
      <c r="AD165" s="17" t="s">
        <v>18</v>
      </c>
      <c r="AE165" s="17" t="s">
        <v>2480</v>
      </c>
      <c r="AF165" s="17" t="s">
        <v>2483</v>
      </c>
      <c r="AG165" s="17" t="s">
        <v>2480</v>
      </c>
      <c r="AH165" s="6" t="s">
        <v>2483</v>
      </c>
      <c r="AI165" s="6" t="s">
        <v>2483</v>
      </c>
      <c r="AJ165" s="6" t="s">
        <v>2483</v>
      </c>
      <c r="AK165" s="6" t="s">
        <v>4071</v>
      </c>
      <c r="AL165" s="6" t="s">
        <v>2483</v>
      </c>
      <c r="AM165" s="6" t="s">
        <v>4071</v>
      </c>
      <c r="AN165" s="6" t="s">
        <v>2483</v>
      </c>
      <c r="AO165" s="6" t="s">
        <v>1599</v>
      </c>
      <c r="AP165" s="6" t="s">
        <v>2483</v>
      </c>
      <c r="AQ165" s="186" t="s">
        <v>882</v>
      </c>
      <c r="AR165" s="191">
        <v>43577</v>
      </c>
      <c r="AS165" s="482" t="s">
        <v>1032</v>
      </c>
      <c r="AT165" s="464"/>
      <c r="AU165" s="30"/>
      <c r="AV165" s="30"/>
      <c r="AW165" s="30"/>
      <c r="AX165" s="30"/>
      <c r="AY165" s="30" t="s">
        <v>1332</v>
      </c>
      <c r="AZ165" s="30"/>
      <c r="BA165" s="30"/>
      <c r="BJ165" s="2"/>
      <c r="BK165" s="2"/>
      <c r="BL165" s="2"/>
      <c r="BM165" s="2"/>
      <c r="BN165" s="2"/>
      <c r="BO165" s="2"/>
      <c r="BP165" s="2"/>
    </row>
    <row r="166" spans="1:68" s="14" customFormat="1" ht="115.5" hidden="1" customHeight="1" x14ac:dyDescent="0.25">
      <c r="A166" s="29" t="s">
        <v>2068</v>
      </c>
      <c r="B166" s="5" t="s">
        <v>245</v>
      </c>
      <c r="C166" s="57">
        <v>42661</v>
      </c>
      <c r="D166" s="29" t="s">
        <v>1481</v>
      </c>
      <c r="E166" s="2" t="s">
        <v>1105</v>
      </c>
      <c r="F166" s="3" t="s">
        <v>252</v>
      </c>
      <c r="G166" s="3" t="s">
        <v>253</v>
      </c>
      <c r="H166" s="17" t="s">
        <v>254</v>
      </c>
      <c r="I166" s="404" t="s">
        <v>239</v>
      </c>
      <c r="J166" s="1">
        <v>1</v>
      </c>
      <c r="K166" s="193">
        <v>42750</v>
      </c>
      <c r="L166" s="193">
        <v>42993</v>
      </c>
      <c r="M166" s="79">
        <f t="shared" si="4"/>
        <v>35</v>
      </c>
      <c r="N166" s="109">
        <v>1</v>
      </c>
      <c r="O166" s="2" t="s">
        <v>32</v>
      </c>
      <c r="P166" s="2" t="s">
        <v>33</v>
      </c>
      <c r="Q166" s="319" t="s">
        <v>3628</v>
      </c>
      <c r="R166" s="654">
        <f t="shared" si="5"/>
        <v>193</v>
      </c>
      <c r="S166" s="322" t="s">
        <v>3650</v>
      </c>
      <c r="T166" s="323" t="s">
        <v>3628</v>
      </c>
      <c r="U166" s="2"/>
      <c r="V166" s="7"/>
      <c r="W166" s="7"/>
      <c r="X166" s="7"/>
      <c r="Y166" s="7"/>
      <c r="Z166" s="2"/>
      <c r="AA166" s="3"/>
      <c r="AB166" s="3"/>
      <c r="AC166" s="17" t="s">
        <v>898</v>
      </c>
      <c r="AD166" s="17" t="s">
        <v>898</v>
      </c>
      <c r="AE166" s="17" t="s">
        <v>898</v>
      </c>
      <c r="AF166" s="17" t="s">
        <v>898</v>
      </c>
      <c r="AG166" s="17" t="s">
        <v>898</v>
      </c>
      <c r="AH166" s="6" t="s">
        <v>898</v>
      </c>
      <c r="AI166" s="6" t="s">
        <v>898</v>
      </c>
      <c r="AJ166" s="6" t="s">
        <v>898</v>
      </c>
      <c r="AK166" s="6" t="s">
        <v>4071</v>
      </c>
      <c r="AL166" s="6" t="s">
        <v>898</v>
      </c>
      <c r="AM166" s="6" t="s">
        <v>4071</v>
      </c>
      <c r="AN166" s="6" t="s">
        <v>898</v>
      </c>
      <c r="AO166" s="6" t="s">
        <v>1599</v>
      </c>
      <c r="AP166" s="6" t="s">
        <v>898</v>
      </c>
      <c r="AQ166" s="186" t="s">
        <v>882</v>
      </c>
      <c r="AR166" s="186"/>
      <c r="AS166" s="482" t="s">
        <v>1032</v>
      </c>
      <c r="AT166" s="464"/>
      <c r="AU166" s="30"/>
      <c r="AV166" s="30"/>
      <c r="AW166" s="30"/>
      <c r="AX166" s="30"/>
      <c r="AY166" s="30" t="s">
        <v>1332</v>
      </c>
      <c r="AZ166" s="30"/>
      <c r="BA166" s="30"/>
      <c r="BJ166" s="2"/>
      <c r="BK166" s="2"/>
      <c r="BL166" s="2"/>
      <c r="BM166" s="2"/>
      <c r="BN166" s="2"/>
      <c r="BO166" s="2"/>
      <c r="BP166" s="2"/>
    </row>
    <row r="167" spans="1:68" s="14" customFormat="1" ht="115.5" hidden="1" customHeight="1" x14ac:dyDescent="0.25">
      <c r="A167" s="29" t="s">
        <v>2069</v>
      </c>
      <c r="B167" s="5" t="s">
        <v>245</v>
      </c>
      <c r="C167" s="57">
        <v>42661</v>
      </c>
      <c r="D167" s="29" t="s">
        <v>1482</v>
      </c>
      <c r="E167" s="2" t="s">
        <v>1106</v>
      </c>
      <c r="F167" s="3" t="s">
        <v>379</v>
      </c>
      <c r="G167" s="3" t="s">
        <v>380</v>
      </c>
      <c r="H167" s="17" t="s">
        <v>381</v>
      </c>
      <c r="I167" s="404" t="s">
        <v>358</v>
      </c>
      <c r="J167" s="1">
        <v>1</v>
      </c>
      <c r="K167" s="193" t="s">
        <v>282</v>
      </c>
      <c r="L167" s="193">
        <v>42993</v>
      </c>
      <c r="M167" s="79">
        <f t="shared" si="4"/>
        <v>35</v>
      </c>
      <c r="N167" s="109">
        <v>1</v>
      </c>
      <c r="O167" s="2" t="s">
        <v>32</v>
      </c>
      <c r="P167" s="2" t="s">
        <v>33</v>
      </c>
      <c r="Q167" s="319" t="s">
        <v>3629</v>
      </c>
      <c r="R167" s="654">
        <f t="shared" si="5"/>
        <v>369</v>
      </c>
      <c r="S167" s="322" t="s">
        <v>3650</v>
      </c>
      <c r="T167" s="323" t="s">
        <v>3629</v>
      </c>
      <c r="U167" s="3" t="s">
        <v>3651</v>
      </c>
      <c r="V167" s="3" t="s">
        <v>3651</v>
      </c>
      <c r="W167" s="3" t="s">
        <v>3651</v>
      </c>
      <c r="X167" s="3" t="s">
        <v>3651</v>
      </c>
      <c r="Y167" s="3" t="s">
        <v>3651</v>
      </c>
      <c r="Z167" s="3" t="s">
        <v>3651</v>
      </c>
      <c r="AA167" s="3" t="s">
        <v>3651</v>
      </c>
      <c r="AB167" s="3" t="s">
        <v>3651</v>
      </c>
      <c r="AC167" s="3" t="s">
        <v>3651</v>
      </c>
      <c r="AD167" s="3" t="s">
        <v>3651</v>
      </c>
      <c r="AE167" s="3" t="s">
        <v>3651</v>
      </c>
      <c r="AF167" s="3" t="s">
        <v>3651</v>
      </c>
      <c r="AG167" s="3" t="s">
        <v>3651</v>
      </c>
      <c r="AH167" s="3" t="s">
        <v>3651</v>
      </c>
      <c r="AI167" s="3" t="s">
        <v>3651</v>
      </c>
      <c r="AJ167" s="3" t="s">
        <v>3651</v>
      </c>
      <c r="AK167" s="3" t="s">
        <v>4071</v>
      </c>
      <c r="AL167" s="3" t="s">
        <v>3651</v>
      </c>
      <c r="AM167" s="3" t="s">
        <v>4071</v>
      </c>
      <c r="AN167" s="3" t="s">
        <v>3651</v>
      </c>
      <c r="AO167" s="3" t="s">
        <v>1599</v>
      </c>
      <c r="AP167" s="3" t="s">
        <v>3651</v>
      </c>
      <c r="AQ167" s="186" t="s">
        <v>882</v>
      </c>
      <c r="AR167" s="191">
        <v>42916</v>
      </c>
      <c r="AS167" s="482" t="s">
        <v>1032</v>
      </c>
      <c r="AT167" s="464"/>
      <c r="AU167" s="30"/>
      <c r="AV167" s="30"/>
      <c r="AW167" s="30"/>
      <c r="AX167" s="30"/>
      <c r="AY167" s="30" t="s">
        <v>1332</v>
      </c>
      <c r="AZ167" s="30"/>
      <c r="BA167" s="30"/>
      <c r="BJ167" s="2"/>
      <c r="BK167" s="2"/>
      <c r="BL167" s="2"/>
      <c r="BM167" s="2"/>
      <c r="BN167" s="2"/>
      <c r="BO167" s="2"/>
      <c r="BP167" s="2"/>
    </row>
    <row r="168" spans="1:68" s="14" customFormat="1" ht="115.5" hidden="1" customHeight="1" x14ac:dyDescent="0.25">
      <c r="A168" s="29" t="s">
        <v>2070</v>
      </c>
      <c r="B168" s="5" t="s">
        <v>245</v>
      </c>
      <c r="C168" s="57">
        <v>42661</v>
      </c>
      <c r="D168" s="29" t="s">
        <v>1483</v>
      </c>
      <c r="E168" s="2" t="s">
        <v>1107</v>
      </c>
      <c r="F168" s="3" t="s">
        <v>389</v>
      </c>
      <c r="G168" s="3" t="s">
        <v>390</v>
      </c>
      <c r="H168" s="17" t="s">
        <v>391</v>
      </c>
      <c r="I168" s="404" t="s">
        <v>358</v>
      </c>
      <c r="J168" s="1">
        <v>1</v>
      </c>
      <c r="K168" s="193" t="s">
        <v>282</v>
      </c>
      <c r="L168" s="193">
        <v>42993</v>
      </c>
      <c r="M168" s="79">
        <f t="shared" si="4"/>
        <v>35</v>
      </c>
      <c r="N168" s="109">
        <v>1</v>
      </c>
      <c r="O168" s="2" t="s">
        <v>32</v>
      </c>
      <c r="P168" s="2" t="s">
        <v>33</v>
      </c>
      <c r="Q168" s="319" t="s">
        <v>3629</v>
      </c>
      <c r="R168" s="654">
        <f t="shared" si="5"/>
        <v>369</v>
      </c>
      <c r="S168" s="322" t="s">
        <v>3650</v>
      </c>
      <c r="T168" s="323" t="s">
        <v>3629</v>
      </c>
      <c r="U168" s="3" t="s">
        <v>3651</v>
      </c>
      <c r="V168" s="3" t="s">
        <v>3651</v>
      </c>
      <c r="W168" s="3" t="s">
        <v>3651</v>
      </c>
      <c r="X168" s="3" t="s">
        <v>3651</v>
      </c>
      <c r="Y168" s="3" t="s">
        <v>3651</v>
      </c>
      <c r="Z168" s="3" t="s">
        <v>3651</v>
      </c>
      <c r="AA168" s="3" t="s">
        <v>3651</v>
      </c>
      <c r="AB168" s="3" t="s">
        <v>3651</v>
      </c>
      <c r="AC168" s="3" t="s">
        <v>3651</v>
      </c>
      <c r="AD168" s="3" t="s">
        <v>3651</v>
      </c>
      <c r="AE168" s="3" t="s">
        <v>3651</v>
      </c>
      <c r="AF168" s="3" t="s">
        <v>3651</v>
      </c>
      <c r="AG168" s="3" t="s">
        <v>3651</v>
      </c>
      <c r="AH168" s="3" t="s">
        <v>3651</v>
      </c>
      <c r="AI168" s="3" t="s">
        <v>3651</v>
      </c>
      <c r="AJ168" s="3" t="s">
        <v>3651</v>
      </c>
      <c r="AK168" s="3" t="s">
        <v>4071</v>
      </c>
      <c r="AL168" s="3" t="s">
        <v>3651</v>
      </c>
      <c r="AM168" s="3" t="s">
        <v>4071</v>
      </c>
      <c r="AN168" s="3" t="s">
        <v>3651</v>
      </c>
      <c r="AO168" s="3" t="s">
        <v>1599</v>
      </c>
      <c r="AP168" s="3" t="s">
        <v>3651</v>
      </c>
      <c r="AQ168" s="186" t="s">
        <v>882</v>
      </c>
      <c r="AR168" s="191">
        <v>42916</v>
      </c>
      <c r="AS168" s="482" t="s">
        <v>1032</v>
      </c>
      <c r="AT168" s="464"/>
      <c r="AU168" s="30"/>
      <c r="AV168" s="30"/>
      <c r="AW168" s="30"/>
      <c r="AX168" s="30"/>
      <c r="AY168" s="30" t="s">
        <v>1332</v>
      </c>
      <c r="AZ168" s="30"/>
      <c r="BA168" s="30"/>
      <c r="BJ168" s="2"/>
      <c r="BK168" s="2"/>
      <c r="BL168" s="2"/>
      <c r="BM168" s="2"/>
      <c r="BN168" s="2"/>
      <c r="BO168" s="2"/>
      <c r="BP168" s="2"/>
    </row>
    <row r="169" spans="1:68" s="14" customFormat="1" ht="115.5" hidden="1" customHeight="1" x14ac:dyDescent="0.25">
      <c r="A169" s="29" t="s">
        <v>2071</v>
      </c>
      <c r="B169" s="5" t="s">
        <v>245</v>
      </c>
      <c r="C169" s="57">
        <v>42661</v>
      </c>
      <c r="D169" s="29" t="s">
        <v>1484</v>
      </c>
      <c r="E169" s="2" t="s">
        <v>1132</v>
      </c>
      <c r="F169" s="3" t="s">
        <v>392</v>
      </c>
      <c r="G169" s="3" t="s">
        <v>393</v>
      </c>
      <c r="H169" s="17" t="s">
        <v>394</v>
      </c>
      <c r="I169" s="404" t="s">
        <v>358</v>
      </c>
      <c r="J169" s="1">
        <v>1</v>
      </c>
      <c r="K169" s="193" t="s">
        <v>282</v>
      </c>
      <c r="L169" s="193">
        <v>42993</v>
      </c>
      <c r="M169" s="79">
        <f t="shared" si="4"/>
        <v>35</v>
      </c>
      <c r="N169" s="109">
        <v>1</v>
      </c>
      <c r="O169" s="2" t="s">
        <v>32</v>
      </c>
      <c r="P169" s="2" t="s">
        <v>33</v>
      </c>
      <c r="Q169" s="319" t="s">
        <v>3629</v>
      </c>
      <c r="R169" s="654">
        <f t="shared" si="5"/>
        <v>369</v>
      </c>
      <c r="S169" s="322" t="s">
        <v>3650</v>
      </c>
      <c r="T169" s="323" t="s">
        <v>3629</v>
      </c>
      <c r="U169" s="3" t="s">
        <v>3651</v>
      </c>
      <c r="V169" s="3" t="s">
        <v>3651</v>
      </c>
      <c r="W169" s="3" t="s">
        <v>3651</v>
      </c>
      <c r="X169" s="3" t="s">
        <v>3651</v>
      </c>
      <c r="Y169" s="3" t="s">
        <v>3651</v>
      </c>
      <c r="Z169" s="3" t="s">
        <v>3651</v>
      </c>
      <c r="AA169" s="3" t="s">
        <v>3651</v>
      </c>
      <c r="AB169" s="3" t="s">
        <v>3651</v>
      </c>
      <c r="AC169" s="3" t="s">
        <v>3651</v>
      </c>
      <c r="AD169" s="3" t="s">
        <v>3651</v>
      </c>
      <c r="AE169" s="3" t="s">
        <v>3651</v>
      </c>
      <c r="AF169" s="3" t="s">
        <v>3651</v>
      </c>
      <c r="AG169" s="3" t="s">
        <v>3651</v>
      </c>
      <c r="AH169" s="3" t="s">
        <v>3651</v>
      </c>
      <c r="AI169" s="3" t="s">
        <v>3651</v>
      </c>
      <c r="AJ169" s="3" t="s">
        <v>3651</v>
      </c>
      <c r="AK169" s="3" t="s">
        <v>4071</v>
      </c>
      <c r="AL169" s="3" t="s">
        <v>3651</v>
      </c>
      <c r="AM169" s="3" t="s">
        <v>4071</v>
      </c>
      <c r="AN169" s="3" t="s">
        <v>3651</v>
      </c>
      <c r="AO169" s="3" t="s">
        <v>1599</v>
      </c>
      <c r="AP169" s="3" t="s">
        <v>3651</v>
      </c>
      <c r="AQ169" s="186" t="s">
        <v>882</v>
      </c>
      <c r="AR169" s="191">
        <v>42916</v>
      </c>
      <c r="AS169" s="482" t="s">
        <v>1032</v>
      </c>
      <c r="AT169" s="464"/>
      <c r="AU169" s="30"/>
      <c r="AV169" s="30"/>
      <c r="AW169" s="30"/>
      <c r="AX169" s="30"/>
      <c r="AY169" s="30" t="s">
        <v>1332</v>
      </c>
      <c r="AZ169" s="30"/>
      <c r="BA169" s="30"/>
      <c r="BJ169" s="2"/>
      <c r="BK169" s="2"/>
      <c r="BL169" s="2"/>
      <c r="BM169" s="2"/>
      <c r="BN169" s="2"/>
      <c r="BO169" s="2"/>
      <c r="BP169" s="2"/>
    </row>
    <row r="170" spans="1:68" s="14" customFormat="1" ht="115.5" hidden="1" customHeight="1" x14ac:dyDescent="0.25">
      <c r="A170" s="29" t="s">
        <v>2072</v>
      </c>
      <c r="B170" s="5" t="s">
        <v>245</v>
      </c>
      <c r="C170" s="57">
        <v>42661</v>
      </c>
      <c r="D170" s="29" t="s">
        <v>1419</v>
      </c>
      <c r="E170" s="2" t="s">
        <v>1131</v>
      </c>
      <c r="F170" s="3" t="s">
        <v>395</v>
      </c>
      <c r="G170" s="3" t="s">
        <v>384</v>
      </c>
      <c r="H170" s="17" t="s">
        <v>396</v>
      </c>
      <c r="I170" s="404" t="s">
        <v>358</v>
      </c>
      <c r="J170" s="1">
        <v>1</v>
      </c>
      <c r="K170" s="193" t="s">
        <v>282</v>
      </c>
      <c r="L170" s="193">
        <v>42993</v>
      </c>
      <c r="M170" s="79">
        <f t="shared" si="4"/>
        <v>35</v>
      </c>
      <c r="N170" s="109">
        <v>1</v>
      </c>
      <c r="O170" s="2" t="s">
        <v>32</v>
      </c>
      <c r="P170" s="2" t="s">
        <v>33</v>
      </c>
      <c r="Q170" s="319" t="s">
        <v>3629</v>
      </c>
      <c r="R170" s="654">
        <f t="shared" si="5"/>
        <v>369</v>
      </c>
      <c r="S170" s="322" t="s">
        <v>3650</v>
      </c>
      <c r="T170" s="323" t="s">
        <v>3629</v>
      </c>
      <c r="U170" s="3" t="s">
        <v>3651</v>
      </c>
      <c r="V170" s="3" t="s">
        <v>3651</v>
      </c>
      <c r="W170" s="3" t="s">
        <v>3651</v>
      </c>
      <c r="X170" s="3" t="s">
        <v>3651</v>
      </c>
      <c r="Y170" s="3" t="s">
        <v>3651</v>
      </c>
      <c r="Z170" s="3" t="s">
        <v>3651</v>
      </c>
      <c r="AA170" s="3" t="s">
        <v>3651</v>
      </c>
      <c r="AB170" s="3" t="s">
        <v>3651</v>
      </c>
      <c r="AC170" s="3" t="s">
        <v>3651</v>
      </c>
      <c r="AD170" s="3" t="s">
        <v>3651</v>
      </c>
      <c r="AE170" s="3" t="s">
        <v>3651</v>
      </c>
      <c r="AF170" s="3" t="s">
        <v>3651</v>
      </c>
      <c r="AG170" s="3" t="s">
        <v>3651</v>
      </c>
      <c r="AH170" s="3" t="s">
        <v>3651</v>
      </c>
      <c r="AI170" s="3" t="s">
        <v>3651</v>
      </c>
      <c r="AJ170" s="3" t="s">
        <v>3651</v>
      </c>
      <c r="AK170" s="3" t="s">
        <v>4071</v>
      </c>
      <c r="AL170" s="3" t="s">
        <v>3651</v>
      </c>
      <c r="AM170" s="3" t="s">
        <v>4071</v>
      </c>
      <c r="AN170" s="3" t="s">
        <v>3651</v>
      </c>
      <c r="AO170" s="3" t="s">
        <v>1599</v>
      </c>
      <c r="AP170" s="3" t="s">
        <v>3651</v>
      </c>
      <c r="AQ170" s="186" t="s">
        <v>882</v>
      </c>
      <c r="AR170" s="191">
        <v>42916</v>
      </c>
      <c r="AS170" s="482" t="s">
        <v>1032</v>
      </c>
      <c r="AT170" s="464"/>
      <c r="AU170" s="30"/>
      <c r="AV170" s="30"/>
      <c r="AW170" s="30"/>
      <c r="AX170" s="30"/>
      <c r="AY170" s="30" t="s">
        <v>1332</v>
      </c>
      <c r="AZ170" s="30"/>
      <c r="BA170" s="30"/>
      <c r="BJ170" s="2"/>
      <c r="BK170" s="2"/>
      <c r="BL170" s="2"/>
      <c r="BM170" s="2"/>
      <c r="BN170" s="2"/>
      <c r="BO170" s="2"/>
      <c r="BP170" s="2"/>
    </row>
    <row r="171" spans="1:68" s="14" customFormat="1" ht="115.5" hidden="1" customHeight="1" x14ac:dyDescent="0.25">
      <c r="A171" s="29" t="s">
        <v>2073</v>
      </c>
      <c r="B171" s="5" t="s">
        <v>245</v>
      </c>
      <c r="C171" s="57">
        <v>42661</v>
      </c>
      <c r="D171" s="29" t="s">
        <v>1485</v>
      </c>
      <c r="E171" s="2" t="s">
        <v>1130</v>
      </c>
      <c r="F171" s="3" t="s">
        <v>383</v>
      </c>
      <c r="G171" s="3" t="s">
        <v>384</v>
      </c>
      <c r="H171" s="17" t="s">
        <v>385</v>
      </c>
      <c r="I171" s="404" t="s">
        <v>358</v>
      </c>
      <c r="J171" s="1">
        <v>1</v>
      </c>
      <c r="K171" s="193" t="s">
        <v>282</v>
      </c>
      <c r="L171" s="193">
        <v>42993</v>
      </c>
      <c r="M171" s="79">
        <f t="shared" si="4"/>
        <v>35</v>
      </c>
      <c r="N171" s="109">
        <v>1</v>
      </c>
      <c r="O171" s="2" t="s">
        <v>135</v>
      </c>
      <c r="P171" s="2" t="s">
        <v>70</v>
      </c>
      <c r="Q171" s="319" t="s">
        <v>3630</v>
      </c>
      <c r="R171" s="654">
        <f t="shared" si="5"/>
        <v>118</v>
      </c>
      <c r="S171" s="322" t="s">
        <v>3650</v>
      </c>
      <c r="T171" s="323" t="s">
        <v>3630</v>
      </c>
      <c r="U171" s="2"/>
      <c r="V171" s="5"/>
      <c r="W171" s="5"/>
      <c r="X171" s="5"/>
      <c r="Y171" s="5"/>
      <c r="Z171" s="3"/>
      <c r="AA171" s="3"/>
      <c r="AB171" s="3"/>
      <c r="AC171" s="17" t="s">
        <v>898</v>
      </c>
      <c r="AD171" s="17" t="s">
        <v>898</v>
      </c>
      <c r="AE171" s="17" t="s">
        <v>898</v>
      </c>
      <c r="AF171" s="17" t="s">
        <v>898</v>
      </c>
      <c r="AG171" s="17" t="s">
        <v>898</v>
      </c>
      <c r="AH171" s="6" t="s">
        <v>898</v>
      </c>
      <c r="AI171" s="6" t="s">
        <v>898</v>
      </c>
      <c r="AJ171" s="6" t="s">
        <v>898</v>
      </c>
      <c r="AK171" s="6" t="s">
        <v>4071</v>
      </c>
      <c r="AL171" s="6" t="s">
        <v>898</v>
      </c>
      <c r="AM171" s="6" t="s">
        <v>4071</v>
      </c>
      <c r="AN171" s="6" t="s">
        <v>898</v>
      </c>
      <c r="AO171" s="6" t="s">
        <v>1599</v>
      </c>
      <c r="AP171" s="6" t="s">
        <v>898</v>
      </c>
      <c r="AQ171" s="186" t="s">
        <v>882</v>
      </c>
      <c r="AR171" s="186"/>
      <c r="AS171" s="482" t="s">
        <v>1032</v>
      </c>
      <c r="AT171" s="464"/>
      <c r="AU171" s="30"/>
      <c r="AV171" s="30"/>
      <c r="AW171" s="30"/>
      <c r="AX171" s="30"/>
      <c r="AY171" s="30" t="s">
        <v>1332</v>
      </c>
      <c r="AZ171" s="30"/>
      <c r="BA171" s="30"/>
      <c r="BJ171" s="2"/>
      <c r="BK171" s="2"/>
      <c r="BL171" s="2"/>
      <c r="BM171" s="2"/>
      <c r="BN171" s="2"/>
      <c r="BO171" s="2"/>
      <c r="BP171" s="2"/>
    </row>
    <row r="172" spans="1:68" s="14" customFormat="1" ht="115.5" hidden="1" customHeight="1" x14ac:dyDescent="0.25">
      <c r="A172" s="29" t="s">
        <v>2074</v>
      </c>
      <c r="B172" s="5" t="s">
        <v>245</v>
      </c>
      <c r="C172" s="57">
        <v>42661</v>
      </c>
      <c r="D172" s="29" t="s">
        <v>1485</v>
      </c>
      <c r="E172" s="3" t="s">
        <v>382</v>
      </c>
      <c r="F172" s="3" t="s">
        <v>383</v>
      </c>
      <c r="G172" s="3" t="s">
        <v>386</v>
      </c>
      <c r="H172" s="17" t="s">
        <v>387</v>
      </c>
      <c r="I172" s="404" t="s">
        <v>388</v>
      </c>
      <c r="J172" s="1">
        <v>1</v>
      </c>
      <c r="K172" s="193" t="s">
        <v>321</v>
      </c>
      <c r="L172" s="193">
        <v>43008</v>
      </c>
      <c r="M172" s="79">
        <f t="shared" si="4"/>
        <v>44</v>
      </c>
      <c r="N172" s="109">
        <v>1</v>
      </c>
      <c r="O172" s="2" t="s">
        <v>135</v>
      </c>
      <c r="P172" s="2" t="s">
        <v>70</v>
      </c>
      <c r="Q172" s="319" t="s">
        <v>3630</v>
      </c>
      <c r="R172" s="654">
        <f t="shared" si="5"/>
        <v>118</v>
      </c>
      <c r="S172" s="322" t="s">
        <v>3650</v>
      </c>
      <c r="T172" s="323" t="s">
        <v>3630</v>
      </c>
      <c r="U172" s="2"/>
      <c r="V172" s="5"/>
      <c r="W172" s="5"/>
      <c r="X172" s="5"/>
      <c r="Y172" s="5"/>
      <c r="Z172" s="3"/>
      <c r="AA172" s="3"/>
      <c r="AB172" s="3"/>
      <c r="AC172" s="17" t="s">
        <v>898</v>
      </c>
      <c r="AD172" s="17" t="s">
        <v>898</v>
      </c>
      <c r="AE172" s="17" t="s">
        <v>898</v>
      </c>
      <c r="AF172" s="17" t="s">
        <v>898</v>
      </c>
      <c r="AG172" s="17" t="s">
        <v>898</v>
      </c>
      <c r="AH172" s="6" t="s">
        <v>898</v>
      </c>
      <c r="AI172" s="6" t="s">
        <v>898</v>
      </c>
      <c r="AJ172" s="6" t="s">
        <v>898</v>
      </c>
      <c r="AK172" s="6" t="s">
        <v>4071</v>
      </c>
      <c r="AL172" s="6" t="s">
        <v>898</v>
      </c>
      <c r="AM172" s="6" t="s">
        <v>4071</v>
      </c>
      <c r="AN172" s="6" t="s">
        <v>898</v>
      </c>
      <c r="AO172" s="6" t="s">
        <v>1599</v>
      </c>
      <c r="AP172" s="6" t="s">
        <v>898</v>
      </c>
      <c r="AQ172" s="186" t="s">
        <v>882</v>
      </c>
      <c r="AR172" s="186"/>
      <c r="AS172" s="482" t="s">
        <v>1032</v>
      </c>
      <c r="AT172" s="464"/>
      <c r="AU172" s="30"/>
      <c r="AV172" s="30"/>
      <c r="AW172" s="30"/>
      <c r="AX172" s="30"/>
      <c r="AY172" s="30" t="s">
        <v>1332</v>
      </c>
      <c r="AZ172" s="30"/>
      <c r="BA172" s="30"/>
      <c r="BJ172" s="2"/>
      <c r="BK172" s="2"/>
      <c r="BL172" s="2"/>
      <c r="BM172" s="2"/>
      <c r="BN172" s="2"/>
      <c r="BO172" s="2"/>
      <c r="BP172" s="2"/>
    </row>
    <row r="173" spans="1:68" s="14" customFormat="1" ht="115.5" hidden="1" customHeight="1" x14ac:dyDescent="0.25">
      <c r="A173" s="29" t="s">
        <v>2075</v>
      </c>
      <c r="B173" s="5" t="s">
        <v>245</v>
      </c>
      <c r="C173" s="57">
        <v>42661</v>
      </c>
      <c r="D173" s="29" t="s">
        <v>1486</v>
      </c>
      <c r="E173" s="2" t="s">
        <v>1129</v>
      </c>
      <c r="F173" s="3" t="s">
        <v>397</v>
      </c>
      <c r="G173" s="3" t="s">
        <v>398</v>
      </c>
      <c r="H173" s="17" t="s">
        <v>381</v>
      </c>
      <c r="I173" s="404" t="s">
        <v>358</v>
      </c>
      <c r="J173" s="1">
        <v>1</v>
      </c>
      <c r="K173" s="193" t="s">
        <v>282</v>
      </c>
      <c r="L173" s="193">
        <v>42993</v>
      </c>
      <c r="M173" s="79">
        <f t="shared" si="4"/>
        <v>35</v>
      </c>
      <c r="N173" s="109">
        <v>1</v>
      </c>
      <c r="O173" s="2" t="s">
        <v>32</v>
      </c>
      <c r="P173" s="2" t="s">
        <v>33</v>
      </c>
      <c r="Q173" s="319" t="s">
        <v>3629</v>
      </c>
      <c r="R173" s="654">
        <f t="shared" si="5"/>
        <v>369</v>
      </c>
      <c r="S173" s="322" t="s">
        <v>3650</v>
      </c>
      <c r="T173" s="323" t="s">
        <v>3629</v>
      </c>
      <c r="U173" s="3" t="s">
        <v>3651</v>
      </c>
      <c r="V173" s="3" t="s">
        <v>3651</v>
      </c>
      <c r="W173" s="3" t="s">
        <v>3651</v>
      </c>
      <c r="X173" s="3" t="s">
        <v>3651</v>
      </c>
      <c r="Y173" s="3" t="s">
        <v>3651</v>
      </c>
      <c r="Z173" s="3" t="s">
        <v>3651</v>
      </c>
      <c r="AA173" s="3" t="s">
        <v>3651</v>
      </c>
      <c r="AB173" s="3" t="s">
        <v>3651</v>
      </c>
      <c r="AC173" s="3" t="s">
        <v>3651</v>
      </c>
      <c r="AD173" s="3" t="s">
        <v>3651</v>
      </c>
      <c r="AE173" s="3" t="s">
        <v>3651</v>
      </c>
      <c r="AF173" s="3" t="s">
        <v>3651</v>
      </c>
      <c r="AG173" s="3" t="s">
        <v>3651</v>
      </c>
      <c r="AH173" s="3" t="s">
        <v>3651</v>
      </c>
      <c r="AI173" s="3" t="s">
        <v>3651</v>
      </c>
      <c r="AJ173" s="3" t="s">
        <v>3651</v>
      </c>
      <c r="AK173" s="3" t="s">
        <v>4071</v>
      </c>
      <c r="AL173" s="3" t="s">
        <v>3651</v>
      </c>
      <c r="AM173" s="3" t="s">
        <v>4071</v>
      </c>
      <c r="AN173" s="3" t="s">
        <v>3651</v>
      </c>
      <c r="AO173" s="3" t="s">
        <v>1599</v>
      </c>
      <c r="AP173" s="3" t="s">
        <v>3651</v>
      </c>
      <c r="AQ173" s="186" t="s">
        <v>882</v>
      </c>
      <c r="AR173" s="191">
        <v>42916</v>
      </c>
      <c r="AS173" s="482" t="s">
        <v>1032</v>
      </c>
      <c r="AT173" s="464"/>
      <c r="AU173" s="30"/>
      <c r="AV173" s="30"/>
      <c r="AW173" s="30"/>
      <c r="AX173" s="30"/>
      <c r="AY173" s="30" t="s">
        <v>1332</v>
      </c>
      <c r="AZ173" s="30"/>
      <c r="BA173" s="30"/>
      <c r="BJ173" s="2"/>
      <c r="BK173" s="2"/>
      <c r="BL173" s="2"/>
      <c r="BM173" s="2"/>
      <c r="BN173" s="2"/>
      <c r="BO173" s="2"/>
      <c r="BP173" s="2"/>
    </row>
    <row r="174" spans="1:68" s="14" customFormat="1" ht="115.5" hidden="1" customHeight="1" x14ac:dyDescent="0.25">
      <c r="A174" s="29" t="s">
        <v>2076</v>
      </c>
      <c r="B174" s="5" t="s">
        <v>245</v>
      </c>
      <c r="C174" s="57">
        <v>42661</v>
      </c>
      <c r="D174" s="29" t="s">
        <v>1487</v>
      </c>
      <c r="E174" s="2" t="s">
        <v>1128</v>
      </c>
      <c r="F174" s="3" t="s">
        <v>399</v>
      </c>
      <c r="G174" s="3" t="s">
        <v>380</v>
      </c>
      <c r="H174" s="17" t="s">
        <v>381</v>
      </c>
      <c r="I174" s="404" t="s">
        <v>358</v>
      </c>
      <c r="J174" s="1">
        <v>1</v>
      </c>
      <c r="K174" s="193" t="s">
        <v>282</v>
      </c>
      <c r="L174" s="193">
        <v>42993</v>
      </c>
      <c r="M174" s="79">
        <f t="shared" si="4"/>
        <v>35</v>
      </c>
      <c r="N174" s="109">
        <v>1</v>
      </c>
      <c r="O174" s="2" t="s">
        <v>32</v>
      </c>
      <c r="P174" s="2" t="s">
        <v>33</v>
      </c>
      <c r="Q174" s="319" t="s">
        <v>3629</v>
      </c>
      <c r="R174" s="654">
        <f t="shared" si="5"/>
        <v>369</v>
      </c>
      <c r="S174" s="322" t="s">
        <v>3650</v>
      </c>
      <c r="T174" s="323" t="s">
        <v>3629</v>
      </c>
      <c r="U174" s="3" t="s">
        <v>3651</v>
      </c>
      <c r="V174" s="3" t="s">
        <v>3651</v>
      </c>
      <c r="W174" s="3" t="s">
        <v>3651</v>
      </c>
      <c r="X174" s="3" t="s">
        <v>3651</v>
      </c>
      <c r="Y174" s="3" t="s">
        <v>3651</v>
      </c>
      <c r="Z174" s="3" t="s">
        <v>3651</v>
      </c>
      <c r="AA174" s="3" t="s">
        <v>3651</v>
      </c>
      <c r="AB174" s="3" t="s">
        <v>3651</v>
      </c>
      <c r="AC174" s="3" t="s">
        <v>3651</v>
      </c>
      <c r="AD174" s="3" t="s">
        <v>3651</v>
      </c>
      <c r="AE174" s="3" t="s">
        <v>3651</v>
      </c>
      <c r="AF174" s="3" t="s">
        <v>3651</v>
      </c>
      <c r="AG174" s="3" t="s">
        <v>3651</v>
      </c>
      <c r="AH174" s="3" t="s">
        <v>3651</v>
      </c>
      <c r="AI174" s="3" t="s">
        <v>3651</v>
      </c>
      <c r="AJ174" s="3" t="s">
        <v>3651</v>
      </c>
      <c r="AK174" s="3" t="s">
        <v>4071</v>
      </c>
      <c r="AL174" s="3" t="s">
        <v>3651</v>
      </c>
      <c r="AM174" s="3" t="s">
        <v>4071</v>
      </c>
      <c r="AN174" s="3" t="s">
        <v>3651</v>
      </c>
      <c r="AO174" s="3" t="s">
        <v>1599</v>
      </c>
      <c r="AP174" s="3" t="s">
        <v>3651</v>
      </c>
      <c r="AQ174" s="186" t="s">
        <v>882</v>
      </c>
      <c r="AR174" s="191">
        <v>42916</v>
      </c>
      <c r="AS174" s="482" t="s">
        <v>1032</v>
      </c>
      <c r="AT174" s="464"/>
      <c r="AU174" s="30"/>
      <c r="AV174" s="30"/>
      <c r="AW174" s="30"/>
      <c r="AX174" s="30"/>
      <c r="AY174" s="30" t="s">
        <v>1332</v>
      </c>
      <c r="AZ174" s="30"/>
      <c r="BA174" s="30"/>
      <c r="BJ174" s="2"/>
      <c r="BK174" s="2"/>
      <c r="BL174" s="2"/>
      <c r="BM174" s="2"/>
      <c r="BN174" s="2"/>
      <c r="BO174" s="2"/>
      <c r="BP174" s="2"/>
    </row>
    <row r="175" spans="1:68" s="14" customFormat="1" ht="115.5" hidden="1" customHeight="1" x14ac:dyDescent="0.25">
      <c r="A175" s="29" t="s">
        <v>2077</v>
      </c>
      <c r="B175" s="5" t="s">
        <v>245</v>
      </c>
      <c r="C175" s="57">
        <v>42661</v>
      </c>
      <c r="D175" s="29" t="s">
        <v>1488</v>
      </c>
      <c r="E175" s="2" t="s">
        <v>1127</v>
      </c>
      <c r="F175" s="3" t="s">
        <v>400</v>
      </c>
      <c r="G175" s="3" t="s">
        <v>393</v>
      </c>
      <c r="H175" s="17" t="s">
        <v>401</v>
      </c>
      <c r="I175" s="404" t="s">
        <v>358</v>
      </c>
      <c r="J175" s="1">
        <v>1</v>
      </c>
      <c r="K175" s="193" t="s">
        <v>282</v>
      </c>
      <c r="L175" s="193">
        <v>42993</v>
      </c>
      <c r="M175" s="79">
        <f t="shared" si="4"/>
        <v>35</v>
      </c>
      <c r="N175" s="109">
        <v>1</v>
      </c>
      <c r="O175" s="2" t="s">
        <v>32</v>
      </c>
      <c r="P175" s="2" t="s">
        <v>33</v>
      </c>
      <c r="Q175" s="319" t="s">
        <v>3629</v>
      </c>
      <c r="R175" s="654">
        <f t="shared" si="5"/>
        <v>369</v>
      </c>
      <c r="S175" s="322" t="s">
        <v>3650</v>
      </c>
      <c r="T175" s="323" t="s">
        <v>3629</v>
      </c>
      <c r="U175" s="3" t="s">
        <v>3651</v>
      </c>
      <c r="V175" s="3" t="s">
        <v>3651</v>
      </c>
      <c r="W175" s="3" t="s">
        <v>3651</v>
      </c>
      <c r="X175" s="3" t="s">
        <v>3651</v>
      </c>
      <c r="Y175" s="3" t="s">
        <v>3651</v>
      </c>
      <c r="Z175" s="3" t="s">
        <v>3651</v>
      </c>
      <c r="AA175" s="3" t="s">
        <v>3651</v>
      </c>
      <c r="AB175" s="3" t="s">
        <v>3651</v>
      </c>
      <c r="AC175" s="3" t="s">
        <v>3651</v>
      </c>
      <c r="AD175" s="3" t="s">
        <v>3651</v>
      </c>
      <c r="AE175" s="3" t="s">
        <v>3651</v>
      </c>
      <c r="AF175" s="3" t="s">
        <v>3651</v>
      </c>
      <c r="AG175" s="3" t="s">
        <v>3651</v>
      </c>
      <c r="AH175" s="3" t="s">
        <v>3651</v>
      </c>
      <c r="AI175" s="3" t="s">
        <v>3651</v>
      </c>
      <c r="AJ175" s="3" t="s">
        <v>3651</v>
      </c>
      <c r="AK175" s="3" t="s">
        <v>4071</v>
      </c>
      <c r="AL175" s="3" t="s">
        <v>3651</v>
      </c>
      <c r="AM175" s="3" t="s">
        <v>4071</v>
      </c>
      <c r="AN175" s="3" t="s">
        <v>3651</v>
      </c>
      <c r="AO175" s="3" t="s">
        <v>1599</v>
      </c>
      <c r="AP175" s="3" t="s">
        <v>3651</v>
      </c>
      <c r="AQ175" s="186" t="s">
        <v>882</v>
      </c>
      <c r="AR175" s="191">
        <v>42916</v>
      </c>
      <c r="AS175" s="482" t="s">
        <v>1032</v>
      </c>
      <c r="AT175" s="464"/>
      <c r="AU175" s="30"/>
      <c r="AV175" s="30"/>
      <c r="AW175" s="30"/>
      <c r="AX175" s="30"/>
      <c r="AY175" s="30" t="s">
        <v>1332</v>
      </c>
      <c r="AZ175" s="30"/>
      <c r="BA175" s="30"/>
      <c r="BJ175" s="2"/>
      <c r="BK175" s="2"/>
      <c r="BL175" s="2"/>
      <c r="BM175" s="2"/>
      <c r="BN175" s="2"/>
      <c r="BO175" s="2"/>
      <c r="BP175" s="2"/>
    </row>
    <row r="176" spans="1:68" s="14" customFormat="1" ht="115.5" hidden="1" customHeight="1" x14ac:dyDescent="0.25">
      <c r="A176" s="29" t="s">
        <v>2078</v>
      </c>
      <c r="B176" s="5" t="s">
        <v>245</v>
      </c>
      <c r="C176" s="57">
        <v>42661</v>
      </c>
      <c r="D176" s="29" t="s">
        <v>1489</v>
      </c>
      <c r="E176" s="2" t="s">
        <v>1126</v>
      </c>
      <c r="F176" s="3" t="s">
        <v>402</v>
      </c>
      <c r="G176" s="3" t="s">
        <v>403</v>
      </c>
      <c r="H176" s="17" t="s">
        <v>401</v>
      </c>
      <c r="I176" s="404" t="s">
        <v>358</v>
      </c>
      <c r="J176" s="1">
        <v>1</v>
      </c>
      <c r="K176" s="193" t="s">
        <v>282</v>
      </c>
      <c r="L176" s="193">
        <v>42993</v>
      </c>
      <c r="M176" s="79">
        <f t="shared" si="4"/>
        <v>35</v>
      </c>
      <c r="N176" s="109">
        <v>1</v>
      </c>
      <c r="O176" s="2" t="s">
        <v>32</v>
      </c>
      <c r="P176" s="2" t="s">
        <v>33</v>
      </c>
      <c r="Q176" s="319" t="s">
        <v>3629</v>
      </c>
      <c r="R176" s="654">
        <f t="shared" si="5"/>
        <v>369</v>
      </c>
      <c r="S176" s="322" t="s">
        <v>3650</v>
      </c>
      <c r="T176" s="323" t="s">
        <v>3629</v>
      </c>
      <c r="U176" s="3" t="s">
        <v>3651</v>
      </c>
      <c r="V176" s="3" t="s">
        <v>3651</v>
      </c>
      <c r="W176" s="3" t="s">
        <v>3651</v>
      </c>
      <c r="X176" s="3" t="s">
        <v>3651</v>
      </c>
      <c r="Y176" s="3" t="s">
        <v>3651</v>
      </c>
      <c r="Z176" s="3" t="s">
        <v>3651</v>
      </c>
      <c r="AA176" s="3" t="s">
        <v>3651</v>
      </c>
      <c r="AB176" s="3" t="s">
        <v>3651</v>
      </c>
      <c r="AC176" s="3" t="s">
        <v>3651</v>
      </c>
      <c r="AD176" s="3" t="s">
        <v>3651</v>
      </c>
      <c r="AE176" s="3" t="s">
        <v>3651</v>
      </c>
      <c r="AF176" s="3" t="s">
        <v>3651</v>
      </c>
      <c r="AG176" s="3" t="s">
        <v>3651</v>
      </c>
      <c r="AH176" s="3" t="s">
        <v>3651</v>
      </c>
      <c r="AI176" s="3" t="s">
        <v>3651</v>
      </c>
      <c r="AJ176" s="3" t="s">
        <v>3651</v>
      </c>
      <c r="AK176" s="3" t="s">
        <v>4071</v>
      </c>
      <c r="AL176" s="3" t="s">
        <v>3651</v>
      </c>
      <c r="AM176" s="3" t="s">
        <v>4071</v>
      </c>
      <c r="AN176" s="3" t="s">
        <v>3651</v>
      </c>
      <c r="AO176" s="3" t="s">
        <v>1599</v>
      </c>
      <c r="AP176" s="3" t="s">
        <v>3651</v>
      </c>
      <c r="AQ176" s="186" t="s">
        <v>882</v>
      </c>
      <c r="AR176" s="191">
        <v>42916</v>
      </c>
      <c r="AS176" s="482" t="s">
        <v>1032</v>
      </c>
      <c r="AT176" s="464"/>
      <c r="AU176" s="30"/>
      <c r="AV176" s="30"/>
      <c r="AW176" s="30"/>
      <c r="AX176" s="30"/>
      <c r="AY176" s="30" t="s">
        <v>1332</v>
      </c>
      <c r="AZ176" s="30"/>
      <c r="BA176" s="30"/>
      <c r="BJ176" s="2"/>
      <c r="BK176" s="2"/>
      <c r="BL176" s="2"/>
      <c r="BM176" s="2"/>
      <c r="BN176" s="2"/>
      <c r="BO176" s="2"/>
      <c r="BP176" s="2"/>
    </row>
    <row r="177" spans="1:68" s="14" customFormat="1" ht="115.5" hidden="1" customHeight="1" x14ac:dyDescent="0.25">
      <c r="A177" s="29" t="s">
        <v>2079</v>
      </c>
      <c r="B177" s="5" t="s">
        <v>245</v>
      </c>
      <c r="C177" s="57">
        <v>42661</v>
      </c>
      <c r="D177" s="29" t="s">
        <v>1474</v>
      </c>
      <c r="E177" s="2" t="s">
        <v>1125</v>
      </c>
      <c r="F177" s="3" t="s">
        <v>280</v>
      </c>
      <c r="G177" s="3" t="s">
        <v>281</v>
      </c>
      <c r="H177" s="17" t="s">
        <v>254</v>
      </c>
      <c r="I177" s="404" t="s">
        <v>239</v>
      </c>
      <c r="J177" s="1">
        <v>1</v>
      </c>
      <c r="K177" s="193" t="s">
        <v>282</v>
      </c>
      <c r="L177" s="193">
        <v>43393</v>
      </c>
      <c r="M177" s="79">
        <f t="shared" si="4"/>
        <v>40</v>
      </c>
      <c r="N177" s="109">
        <v>1</v>
      </c>
      <c r="O177" s="2" t="s">
        <v>32</v>
      </c>
      <c r="P177" s="2" t="s">
        <v>33</v>
      </c>
      <c r="Q177" s="319" t="s">
        <v>3631</v>
      </c>
      <c r="R177" s="654">
        <f t="shared" si="5"/>
        <v>390</v>
      </c>
      <c r="S177" s="322" t="s">
        <v>3650</v>
      </c>
      <c r="T177" s="323" t="s">
        <v>3631</v>
      </c>
      <c r="U177" s="2"/>
      <c r="V177" s="7"/>
      <c r="W177" s="7"/>
      <c r="X177" s="7"/>
      <c r="Y177" s="7"/>
      <c r="Z177" s="2" t="s">
        <v>283</v>
      </c>
      <c r="AA177" s="3" t="s">
        <v>18</v>
      </c>
      <c r="AB177" s="3" t="s">
        <v>18</v>
      </c>
      <c r="AC177" s="17" t="s">
        <v>18</v>
      </c>
      <c r="AD177" s="17" t="s">
        <v>18</v>
      </c>
      <c r="AE177" s="17" t="s">
        <v>2480</v>
      </c>
      <c r="AF177" s="17" t="s">
        <v>2483</v>
      </c>
      <c r="AG177" s="17" t="s">
        <v>2480</v>
      </c>
      <c r="AH177" s="6" t="s">
        <v>2483</v>
      </c>
      <c r="AI177" s="6" t="s">
        <v>2483</v>
      </c>
      <c r="AJ177" s="6" t="s">
        <v>2483</v>
      </c>
      <c r="AK177" s="6" t="s">
        <v>4071</v>
      </c>
      <c r="AL177" s="6" t="s">
        <v>2483</v>
      </c>
      <c r="AM177" s="6" t="s">
        <v>4071</v>
      </c>
      <c r="AN177" s="6" t="s">
        <v>2483</v>
      </c>
      <c r="AO177" s="6" t="s">
        <v>1599</v>
      </c>
      <c r="AP177" s="6" t="s">
        <v>2483</v>
      </c>
      <c r="AQ177" s="186" t="s">
        <v>882</v>
      </c>
      <c r="AR177" s="191">
        <v>43577</v>
      </c>
      <c r="AS177" s="482" t="s">
        <v>1032</v>
      </c>
      <c r="AT177" s="464"/>
      <c r="AU177" s="30"/>
      <c r="AV177" s="30"/>
      <c r="AW177" s="30"/>
      <c r="AX177" s="30"/>
      <c r="AY177" s="30" t="s">
        <v>1332</v>
      </c>
      <c r="AZ177" s="30"/>
      <c r="BA177" s="30"/>
      <c r="BJ177" s="2"/>
      <c r="BK177" s="2"/>
      <c r="BL177" s="2"/>
      <c r="BM177" s="2"/>
      <c r="BN177" s="2"/>
      <c r="BO177" s="2"/>
      <c r="BP177" s="2"/>
    </row>
    <row r="178" spans="1:68" s="14" customFormat="1" ht="115.5" hidden="1" customHeight="1" x14ac:dyDescent="0.25">
      <c r="A178" s="29" t="s">
        <v>2080</v>
      </c>
      <c r="B178" s="5" t="s">
        <v>245</v>
      </c>
      <c r="C178" s="57">
        <v>42661</v>
      </c>
      <c r="D178" s="29" t="s">
        <v>1490</v>
      </c>
      <c r="E178" s="2" t="s">
        <v>1124</v>
      </c>
      <c r="F178" s="3" t="s">
        <v>296</v>
      </c>
      <c r="G178" s="3" t="s">
        <v>297</v>
      </c>
      <c r="H178" s="17" t="s">
        <v>298</v>
      </c>
      <c r="I178" s="404" t="s">
        <v>239</v>
      </c>
      <c r="J178" s="1">
        <v>1</v>
      </c>
      <c r="K178" s="193" t="s">
        <v>282</v>
      </c>
      <c r="L178" s="193">
        <v>43393</v>
      </c>
      <c r="M178" s="79">
        <f t="shared" si="4"/>
        <v>40</v>
      </c>
      <c r="N178" s="109">
        <v>1</v>
      </c>
      <c r="O178" s="2" t="s">
        <v>32</v>
      </c>
      <c r="P178" s="2" t="s">
        <v>33</v>
      </c>
      <c r="Q178" s="319" t="s">
        <v>3632</v>
      </c>
      <c r="R178" s="654">
        <f t="shared" si="5"/>
        <v>384</v>
      </c>
      <c r="S178" s="322" t="s">
        <v>3650</v>
      </c>
      <c r="T178" s="323" t="s">
        <v>3632</v>
      </c>
      <c r="U178" s="2"/>
      <c r="V178" s="7"/>
      <c r="W178" s="7"/>
      <c r="X178" s="7"/>
      <c r="Y178" s="7"/>
      <c r="Z178" s="2" t="s">
        <v>283</v>
      </c>
      <c r="AA178" s="3" t="s">
        <v>18</v>
      </c>
      <c r="AB178" s="3" t="s">
        <v>18</v>
      </c>
      <c r="AC178" s="17" t="s">
        <v>18</v>
      </c>
      <c r="AD178" s="17" t="s">
        <v>18</v>
      </c>
      <c r="AE178" s="17" t="s">
        <v>2480</v>
      </c>
      <c r="AF178" s="17" t="s">
        <v>2483</v>
      </c>
      <c r="AG178" s="17" t="s">
        <v>2480</v>
      </c>
      <c r="AH178" s="6" t="s">
        <v>2483</v>
      </c>
      <c r="AI178" s="6" t="s">
        <v>2483</v>
      </c>
      <c r="AJ178" s="6" t="s">
        <v>2483</v>
      </c>
      <c r="AK178" s="6" t="s">
        <v>4071</v>
      </c>
      <c r="AL178" s="6" t="s">
        <v>2483</v>
      </c>
      <c r="AM178" s="6" t="s">
        <v>4071</v>
      </c>
      <c r="AN178" s="6" t="s">
        <v>2483</v>
      </c>
      <c r="AO178" s="6" t="s">
        <v>1599</v>
      </c>
      <c r="AP178" s="6" t="s">
        <v>2483</v>
      </c>
      <c r="AQ178" s="186" t="s">
        <v>882</v>
      </c>
      <c r="AR178" s="191">
        <v>43577</v>
      </c>
      <c r="AS178" s="482" t="s">
        <v>1032</v>
      </c>
      <c r="AT178" s="464"/>
      <c r="AU178" s="30"/>
      <c r="AV178" s="30"/>
      <c r="AW178" s="30"/>
      <c r="AX178" s="30"/>
      <c r="AY178" s="30" t="s">
        <v>1332</v>
      </c>
      <c r="AZ178" s="30"/>
      <c r="BA178" s="30"/>
      <c r="BJ178" s="2"/>
      <c r="BK178" s="2"/>
      <c r="BL178" s="2"/>
      <c r="BM178" s="2"/>
      <c r="BN178" s="2"/>
      <c r="BO178" s="2"/>
      <c r="BP178" s="2"/>
    </row>
    <row r="179" spans="1:68" s="14" customFormat="1" ht="115.5" hidden="1" customHeight="1" x14ac:dyDescent="0.25">
      <c r="A179" s="29" t="s">
        <v>2081</v>
      </c>
      <c r="B179" s="5" t="s">
        <v>245</v>
      </c>
      <c r="C179" s="57">
        <v>42661</v>
      </c>
      <c r="D179" s="29" t="s">
        <v>1491</v>
      </c>
      <c r="E179" s="2" t="s">
        <v>1123</v>
      </c>
      <c r="F179" s="3" t="s">
        <v>325</v>
      </c>
      <c r="G179" s="3" t="s">
        <v>326</v>
      </c>
      <c r="H179" s="17" t="s">
        <v>327</v>
      </c>
      <c r="I179" s="404" t="s">
        <v>328</v>
      </c>
      <c r="J179" s="1">
        <v>1</v>
      </c>
      <c r="K179" s="193" t="s">
        <v>282</v>
      </c>
      <c r="L179" s="193">
        <v>42993</v>
      </c>
      <c r="M179" s="79">
        <f t="shared" si="4"/>
        <v>35</v>
      </c>
      <c r="N179" s="109">
        <v>1</v>
      </c>
      <c r="O179" s="2" t="s">
        <v>32</v>
      </c>
      <c r="P179" s="2" t="s">
        <v>33</v>
      </c>
      <c r="Q179" s="319" t="s">
        <v>3633</v>
      </c>
      <c r="R179" s="654">
        <f t="shared" si="5"/>
        <v>359</v>
      </c>
      <c r="S179" s="322" t="s">
        <v>3650</v>
      </c>
      <c r="T179" s="323" t="s">
        <v>3633</v>
      </c>
      <c r="U179" s="3"/>
      <c r="V179" s="7"/>
      <c r="W179" s="7"/>
      <c r="X179" s="7"/>
      <c r="Y179" s="7"/>
      <c r="Z179" s="3"/>
      <c r="AA179" s="3"/>
      <c r="AB179" s="3"/>
      <c r="AC179" s="17" t="s">
        <v>898</v>
      </c>
      <c r="AD179" s="17" t="s">
        <v>898</v>
      </c>
      <c r="AE179" s="17" t="s">
        <v>898</v>
      </c>
      <c r="AF179" s="17" t="s">
        <v>898</v>
      </c>
      <c r="AG179" s="17" t="s">
        <v>898</v>
      </c>
      <c r="AH179" s="6" t="s">
        <v>898</v>
      </c>
      <c r="AI179" s="6" t="s">
        <v>898</v>
      </c>
      <c r="AJ179" s="6" t="s">
        <v>898</v>
      </c>
      <c r="AK179" s="6" t="s">
        <v>4071</v>
      </c>
      <c r="AL179" s="6" t="s">
        <v>898</v>
      </c>
      <c r="AM179" s="6" t="s">
        <v>4071</v>
      </c>
      <c r="AN179" s="6" t="s">
        <v>898</v>
      </c>
      <c r="AO179" s="6" t="s">
        <v>1599</v>
      </c>
      <c r="AP179" s="6" t="s">
        <v>898</v>
      </c>
      <c r="AQ179" s="186" t="s">
        <v>882</v>
      </c>
      <c r="AR179" s="191">
        <v>42944</v>
      </c>
      <c r="AS179" s="482" t="s">
        <v>1032</v>
      </c>
      <c r="AT179" s="464"/>
      <c r="AU179" s="30"/>
      <c r="AV179" s="30"/>
      <c r="AW179" s="30"/>
      <c r="AX179" s="30"/>
      <c r="AY179" s="30" t="s">
        <v>1332</v>
      </c>
      <c r="AZ179" s="30"/>
      <c r="BA179" s="30"/>
      <c r="BJ179" s="2"/>
      <c r="BK179" s="2"/>
      <c r="BL179" s="2"/>
      <c r="BM179" s="2"/>
      <c r="BN179" s="2"/>
      <c r="BO179" s="2"/>
      <c r="BP179" s="2"/>
    </row>
    <row r="180" spans="1:68" s="14" customFormat="1" ht="115.5" hidden="1" customHeight="1" x14ac:dyDescent="0.25">
      <c r="A180" s="29" t="s">
        <v>2082</v>
      </c>
      <c r="B180" s="5" t="s">
        <v>245</v>
      </c>
      <c r="C180" s="57">
        <v>42661</v>
      </c>
      <c r="D180" s="29" t="s">
        <v>1492</v>
      </c>
      <c r="E180" s="2" t="s">
        <v>1122</v>
      </c>
      <c r="F180" s="3" t="s">
        <v>404</v>
      </c>
      <c r="G180" s="3" t="s">
        <v>405</v>
      </c>
      <c r="H180" s="17" t="s">
        <v>381</v>
      </c>
      <c r="I180" s="404" t="s">
        <v>358</v>
      </c>
      <c r="J180" s="1">
        <v>1</v>
      </c>
      <c r="K180" s="193" t="s">
        <v>282</v>
      </c>
      <c r="L180" s="193">
        <v>42993</v>
      </c>
      <c r="M180" s="79">
        <f t="shared" si="4"/>
        <v>35</v>
      </c>
      <c r="N180" s="109">
        <v>1</v>
      </c>
      <c r="O180" s="2" t="s">
        <v>32</v>
      </c>
      <c r="P180" s="2" t="s">
        <v>33</v>
      </c>
      <c r="Q180" s="319" t="s">
        <v>3629</v>
      </c>
      <c r="R180" s="654">
        <f t="shared" si="5"/>
        <v>369</v>
      </c>
      <c r="S180" s="322" t="s">
        <v>3650</v>
      </c>
      <c r="T180" s="323" t="s">
        <v>3629</v>
      </c>
      <c r="U180" s="3" t="s">
        <v>3651</v>
      </c>
      <c r="V180" s="3" t="s">
        <v>3651</v>
      </c>
      <c r="W180" s="3" t="s">
        <v>3651</v>
      </c>
      <c r="X180" s="3" t="s">
        <v>3651</v>
      </c>
      <c r="Y180" s="3" t="s">
        <v>3651</v>
      </c>
      <c r="Z180" s="3" t="s">
        <v>3651</v>
      </c>
      <c r="AA180" s="3" t="s">
        <v>3651</v>
      </c>
      <c r="AB180" s="3" t="s">
        <v>3651</v>
      </c>
      <c r="AC180" s="3" t="s">
        <v>3651</v>
      </c>
      <c r="AD180" s="3" t="s">
        <v>3651</v>
      </c>
      <c r="AE180" s="3" t="s">
        <v>3651</v>
      </c>
      <c r="AF180" s="3" t="s">
        <v>3651</v>
      </c>
      <c r="AG180" s="3" t="s">
        <v>3651</v>
      </c>
      <c r="AH180" s="3" t="s">
        <v>3651</v>
      </c>
      <c r="AI180" s="3" t="s">
        <v>3651</v>
      </c>
      <c r="AJ180" s="3" t="s">
        <v>3651</v>
      </c>
      <c r="AK180" s="3" t="s">
        <v>4071</v>
      </c>
      <c r="AL180" s="3" t="s">
        <v>3651</v>
      </c>
      <c r="AM180" s="3" t="s">
        <v>4071</v>
      </c>
      <c r="AN180" s="3" t="s">
        <v>3651</v>
      </c>
      <c r="AO180" s="3" t="s">
        <v>1599</v>
      </c>
      <c r="AP180" s="3" t="s">
        <v>3651</v>
      </c>
      <c r="AQ180" s="186" t="s">
        <v>882</v>
      </c>
      <c r="AR180" s="191">
        <v>42916</v>
      </c>
      <c r="AS180" s="482" t="s">
        <v>1032</v>
      </c>
      <c r="AT180" s="464"/>
      <c r="AU180" s="30"/>
      <c r="AV180" s="30"/>
      <c r="AW180" s="30"/>
      <c r="AX180" s="30"/>
      <c r="AY180" s="30" t="s">
        <v>1332</v>
      </c>
      <c r="AZ180" s="30"/>
      <c r="BA180" s="30"/>
      <c r="BJ180" s="2"/>
      <c r="BK180" s="2"/>
      <c r="BL180" s="2"/>
      <c r="BM180" s="2"/>
      <c r="BN180" s="2"/>
      <c r="BO180" s="2"/>
      <c r="BP180" s="2"/>
    </row>
    <row r="181" spans="1:68" s="14" customFormat="1" ht="115.5" hidden="1" customHeight="1" x14ac:dyDescent="0.25">
      <c r="A181" s="29" t="s">
        <v>2083</v>
      </c>
      <c r="B181" s="5" t="s">
        <v>245</v>
      </c>
      <c r="C181" s="57">
        <v>42661</v>
      </c>
      <c r="D181" s="29" t="s">
        <v>1493</v>
      </c>
      <c r="E181" s="2" t="s">
        <v>1121</v>
      </c>
      <c r="F181" s="3" t="s">
        <v>329</v>
      </c>
      <c r="G181" s="3" t="s">
        <v>330</v>
      </c>
      <c r="H181" s="17" t="s">
        <v>331</v>
      </c>
      <c r="I181" s="404" t="s">
        <v>332</v>
      </c>
      <c r="J181" s="1">
        <v>1</v>
      </c>
      <c r="K181" s="193" t="s">
        <v>282</v>
      </c>
      <c r="L181" s="193">
        <v>42993</v>
      </c>
      <c r="M181" s="79">
        <f t="shared" si="4"/>
        <v>35</v>
      </c>
      <c r="N181" s="109">
        <v>1</v>
      </c>
      <c r="O181" s="2" t="s">
        <v>32</v>
      </c>
      <c r="P181" s="2" t="s">
        <v>33</v>
      </c>
      <c r="Q181" s="319" t="s">
        <v>3634</v>
      </c>
      <c r="R181" s="654">
        <f t="shared" si="5"/>
        <v>321</v>
      </c>
      <c r="S181" s="322" t="s">
        <v>3650</v>
      </c>
      <c r="T181" s="323" t="s">
        <v>3634</v>
      </c>
      <c r="U181" s="3" t="s">
        <v>3651</v>
      </c>
      <c r="V181" s="3" t="s">
        <v>3651</v>
      </c>
      <c r="W181" s="3" t="s">
        <v>3651</v>
      </c>
      <c r="X181" s="3" t="s">
        <v>3651</v>
      </c>
      <c r="Y181" s="3" t="s">
        <v>3651</v>
      </c>
      <c r="Z181" s="3" t="s">
        <v>3651</v>
      </c>
      <c r="AA181" s="3" t="s">
        <v>3651</v>
      </c>
      <c r="AB181" s="3" t="s">
        <v>3651</v>
      </c>
      <c r="AC181" s="3" t="s">
        <v>3651</v>
      </c>
      <c r="AD181" s="3" t="s">
        <v>3651</v>
      </c>
      <c r="AE181" s="3" t="s">
        <v>3651</v>
      </c>
      <c r="AF181" s="3" t="s">
        <v>3651</v>
      </c>
      <c r="AG181" s="3" t="s">
        <v>3651</v>
      </c>
      <c r="AH181" s="3" t="s">
        <v>3651</v>
      </c>
      <c r="AI181" s="3" t="s">
        <v>3651</v>
      </c>
      <c r="AJ181" s="3" t="s">
        <v>3651</v>
      </c>
      <c r="AK181" s="3" t="s">
        <v>4071</v>
      </c>
      <c r="AL181" s="3" t="s">
        <v>3651</v>
      </c>
      <c r="AM181" s="3" t="s">
        <v>4071</v>
      </c>
      <c r="AN181" s="3" t="s">
        <v>3651</v>
      </c>
      <c r="AO181" s="3" t="s">
        <v>1599</v>
      </c>
      <c r="AP181" s="3" t="s">
        <v>3651</v>
      </c>
      <c r="AQ181" s="186" t="s">
        <v>882</v>
      </c>
      <c r="AR181" s="191">
        <v>42916</v>
      </c>
      <c r="AS181" s="482" t="s">
        <v>1032</v>
      </c>
      <c r="AT181" s="464"/>
      <c r="AU181" s="30"/>
      <c r="AV181" s="30"/>
      <c r="AW181" s="30"/>
      <c r="AX181" s="30"/>
      <c r="AY181" s="30" t="s">
        <v>1332</v>
      </c>
      <c r="AZ181" s="30"/>
      <c r="BA181" s="30"/>
      <c r="BJ181" s="2"/>
      <c r="BK181" s="2"/>
      <c r="BL181" s="2"/>
      <c r="BM181" s="2"/>
      <c r="BN181" s="2"/>
      <c r="BO181" s="2"/>
      <c r="BP181" s="2"/>
    </row>
    <row r="182" spans="1:68" s="14" customFormat="1" ht="115.5" hidden="1" customHeight="1" x14ac:dyDescent="0.25">
      <c r="A182" s="29" t="s">
        <v>2084</v>
      </c>
      <c r="B182" s="5" t="s">
        <v>245</v>
      </c>
      <c r="C182" s="57">
        <v>42661</v>
      </c>
      <c r="D182" s="29" t="s">
        <v>1495</v>
      </c>
      <c r="E182" s="2" t="s">
        <v>1120</v>
      </c>
      <c r="F182" s="3" t="s">
        <v>312</v>
      </c>
      <c r="G182" s="3" t="s">
        <v>253</v>
      </c>
      <c r="H182" s="17" t="s">
        <v>254</v>
      </c>
      <c r="I182" s="404" t="s">
        <v>239</v>
      </c>
      <c r="J182" s="1">
        <v>1</v>
      </c>
      <c r="K182" s="193" t="s">
        <v>282</v>
      </c>
      <c r="L182" s="193">
        <v>42993</v>
      </c>
      <c r="M182" s="79">
        <f t="shared" si="4"/>
        <v>35</v>
      </c>
      <c r="N182" s="109">
        <v>1</v>
      </c>
      <c r="O182" s="2" t="s">
        <v>32</v>
      </c>
      <c r="P182" s="2" t="s">
        <v>33</v>
      </c>
      <c r="Q182" s="324" t="s">
        <v>3645</v>
      </c>
      <c r="R182" s="654">
        <f t="shared" si="5"/>
        <v>182</v>
      </c>
      <c r="S182" s="322" t="s">
        <v>3650</v>
      </c>
      <c r="T182" s="323" t="s">
        <v>3631</v>
      </c>
      <c r="U182" s="2"/>
      <c r="V182" s="2"/>
      <c r="W182" s="2"/>
      <c r="X182" s="2"/>
      <c r="Y182" s="2"/>
      <c r="Z182" s="2"/>
      <c r="AA182" s="2"/>
      <c r="AB182" s="2"/>
      <c r="AC182" s="2"/>
      <c r="AD182" s="2"/>
      <c r="AE182" s="2"/>
      <c r="AF182" s="2"/>
      <c r="AG182" s="2"/>
      <c r="AH182" s="2"/>
      <c r="AI182" s="2"/>
      <c r="AJ182" s="6" t="s">
        <v>898</v>
      </c>
      <c r="AK182" s="6" t="s">
        <v>4071</v>
      </c>
      <c r="AL182" s="6" t="s">
        <v>898</v>
      </c>
      <c r="AM182" s="6" t="s">
        <v>4071</v>
      </c>
      <c r="AN182" s="6" t="s">
        <v>898</v>
      </c>
      <c r="AO182" s="6" t="s">
        <v>1599</v>
      </c>
      <c r="AP182" s="6" t="s">
        <v>898</v>
      </c>
      <c r="AQ182" s="186" t="s">
        <v>882</v>
      </c>
      <c r="AR182" s="191"/>
      <c r="AS182" s="482" t="s">
        <v>1032</v>
      </c>
      <c r="AT182" s="464"/>
      <c r="AU182" s="30"/>
      <c r="AV182" s="30"/>
      <c r="AW182" s="30"/>
      <c r="AX182" s="30"/>
      <c r="AY182" s="30" t="s">
        <v>1332</v>
      </c>
      <c r="AZ182" s="30"/>
      <c r="BA182" s="30"/>
      <c r="BJ182" s="2"/>
      <c r="BK182" s="2"/>
      <c r="BL182" s="2"/>
      <c r="BM182" s="2"/>
      <c r="BN182" s="2"/>
      <c r="BO182" s="2"/>
      <c r="BP182" s="2"/>
    </row>
    <row r="183" spans="1:68" s="14" customFormat="1" ht="115.5" hidden="1" customHeight="1" x14ac:dyDescent="0.25">
      <c r="A183" s="29" t="s">
        <v>2085</v>
      </c>
      <c r="B183" s="5" t="s">
        <v>245</v>
      </c>
      <c r="C183" s="57">
        <v>42661</v>
      </c>
      <c r="D183" s="29" t="s">
        <v>1496</v>
      </c>
      <c r="E183" s="2" t="s">
        <v>1119</v>
      </c>
      <c r="F183" s="3" t="s">
        <v>313</v>
      </c>
      <c r="G183" s="3" t="s">
        <v>253</v>
      </c>
      <c r="H183" s="19" t="s">
        <v>314</v>
      </c>
      <c r="I183" s="404" t="s">
        <v>239</v>
      </c>
      <c r="J183" s="1">
        <v>1</v>
      </c>
      <c r="K183" s="193" t="s">
        <v>282</v>
      </c>
      <c r="L183" s="193">
        <v>42993</v>
      </c>
      <c r="M183" s="79">
        <f t="shared" si="4"/>
        <v>35</v>
      </c>
      <c r="N183" s="109">
        <v>1</v>
      </c>
      <c r="O183" s="2" t="s">
        <v>32</v>
      </c>
      <c r="P183" s="2" t="s">
        <v>33</v>
      </c>
      <c r="Q183" s="319" t="s">
        <v>3631</v>
      </c>
      <c r="R183" s="654">
        <f t="shared" si="5"/>
        <v>390</v>
      </c>
      <c r="S183" s="322" t="s">
        <v>3650</v>
      </c>
      <c r="T183" s="323" t="s">
        <v>3631</v>
      </c>
      <c r="U183" s="2"/>
      <c r="V183" s="7"/>
      <c r="W183" s="7"/>
      <c r="X183" s="7"/>
      <c r="Y183" s="7"/>
      <c r="Z183" s="3" t="s">
        <v>315</v>
      </c>
      <c r="AA183" s="3" t="s">
        <v>18</v>
      </c>
      <c r="AB183" s="3" t="s">
        <v>18</v>
      </c>
      <c r="AC183" s="19" t="s">
        <v>18</v>
      </c>
      <c r="AD183" s="17" t="s">
        <v>18</v>
      </c>
      <c r="AE183" s="17" t="s">
        <v>2480</v>
      </c>
      <c r="AF183" s="17" t="s">
        <v>2483</v>
      </c>
      <c r="AG183" s="17" t="s">
        <v>2480</v>
      </c>
      <c r="AH183" s="6" t="s">
        <v>2483</v>
      </c>
      <c r="AI183" s="6" t="s">
        <v>2483</v>
      </c>
      <c r="AJ183" s="6" t="s">
        <v>2483</v>
      </c>
      <c r="AK183" s="6" t="s">
        <v>4071</v>
      </c>
      <c r="AL183" s="6" t="s">
        <v>2483</v>
      </c>
      <c r="AM183" s="6" t="s">
        <v>4071</v>
      </c>
      <c r="AN183" s="6" t="s">
        <v>2483</v>
      </c>
      <c r="AO183" s="6" t="s">
        <v>1599</v>
      </c>
      <c r="AP183" s="6" t="s">
        <v>2483</v>
      </c>
      <c r="AQ183" s="186" t="s">
        <v>882</v>
      </c>
      <c r="AR183" s="191">
        <v>43577</v>
      </c>
      <c r="AS183" s="482" t="s">
        <v>1032</v>
      </c>
      <c r="AT183" s="464"/>
      <c r="AU183" s="30"/>
      <c r="AV183" s="30"/>
      <c r="AW183" s="30"/>
      <c r="AX183" s="30"/>
      <c r="AY183" s="30" t="s">
        <v>1332</v>
      </c>
      <c r="AZ183" s="30"/>
      <c r="BA183" s="30"/>
      <c r="BJ183" s="2"/>
      <c r="BK183" s="2"/>
      <c r="BL183" s="2"/>
      <c r="BM183" s="2"/>
      <c r="BN183" s="2"/>
      <c r="BO183" s="2"/>
      <c r="BP183" s="2"/>
    </row>
    <row r="184" spans="1:68" s="14" customFormat="1" ht="115.5" hidden="1" customHeight="1" x14ac:dyDescent="0.25">
      <c r="A184" s="29" t="s">
        <v>2086</v>
      </c>
      <c r="B184" s="5" t="s">
        <v>245</v>
      </c>
      <c r="C184" s="57">
        <v>42661</v>
      </c>
      <c r="D184" s="29" t="s">
        <v>1497</v>
      </c>
      <c r="E184" s="2" t="s">
        <v>1118</v>
      </c>
      <c r="F184" s="3" t="s">
        <v>316</v>
      </c>
      <c r="G184" s="3" t="s">
        <v>253</v>
      </c>
      <c r="H184" s="17" t="s">
        <v>254</v>
      </c>
      <c r="I184" s="404" t="s">
        <v>239</v>
      </c>
      <c r="J184" s="1">
        <v>1</v>
      </c>
      <c r="K184" s="193" t="s">
        <v>282</v>
      </c>
      <c r="L184" s="193">
        <v>42993</v>
      </c>
      <c r="M184" s="79">
        <f t="shared" si="4"/>
        <v>35</v>
      </c>
      <c r="N184" s="109">
        <v>1</v>
      </c>
      <c r="O184" s="2" t="s">
        <v>32</v>
      </c>
      <c r="P184" s="2" t="s">
        <v>33</v>
      </c>
      <c r="Q184" s="324" t="s">
        <v>3647</v>
      </c>
      <c r="R184" s="654">
        <f t="shared" si="5"/>
        <v>135</v>
      </c>
      <c r="S184" s="322" t="s">
        <v>3650</v>
      </c>
      <c r="T184" s="323" t="s">
        <v>3631</v>
      </c>
      <c r="U184" s="2"/>
      <c r="V184" s="2"/>
      <c r="W184" s="2"/>
      <c r="X184" s="2"/>
      <c r="Y184" s="2"/>
      <c r="Z184" s="2"/>
      <c r="AA184" s="2"/>
      <c r="AB184" s="2"/>
      <c r="AC184" s="2"/>
      <c r="AD184" s="2"/>
      <c r="AE184" s="2"/>
      <c r="AF184" s="2"/>
      <c r="AG184" s="2"/>
      <c r="AH184" s="2"/>
      <c r="AI184" s="2"/>
      <c r="AJ184" s="6" t="s">
        <v>898</v>
      </c>
      <c r="AK184" s="6" t="s">
        <v>4071</v>
      </c>
      <c r="AL184" s="6" t="s">
        <v>898</v>
      </c>
      <c r="AM184" s="6" t="s">
        <v>4071</v>
      </c>
      <c r="AN184" s="6" t="s">
        <v>898</v>
      </c>
      <c r="AO184" s="6" t="s">
        <v>1599</v>
      </c>
      <c r="AP184" s="6" t="s">
        <v>898</v>
      </c>
      <c r="AQ184" s="186" t="s">
        <v>882</v>
      </c>
      <c r="AR184" s="191"/>
      <c r="AS184" s="482" t="s">
        <v>1032</v>
      </c>
      <c r="AT184" s="464"/>
      <c r="AU184" s="30"/>
      <c r="AV184" s="30"/>
      <c r="AW184" s="30"/>
      <c r="AX184" s="30"/>
      <c r="AY184" s="30" t="s">
        <v>1332</v>
      </c>
      <c r="AZ184" s="30"/>
      <c r="BA184" s="30"/>
      <c r="BJ184" s="2"/>
      <c r="BK184" s="2"/>
      <c r="BL184" s="2"/>
      <c r="BM184" s="2"/>
      <c r="BN184" s="2"/>
      <c r="BO184" s="2"/>
      <c r="BP184" s="2"/>
    </row>
    <row r="185" spans="1:68" s="14" customFormat="1" ht="115.5" hidden="1" customHeight="1" x14ac:dyDescent="0.25">
      <c r="A185" s="29" t="s">
        <v>2087</v>
      </c>
      <c r="B185" s="5" t="s">
        <v>245</v>
      </c>
      <c r="C185" s="57">
        <v>42661</v>
      </c>
      <c r="D185" s="29" t="s">
        <v>1498</v>
      </c>
      <c r="E185" s="2" t="s">
        <v>1117</v>
      </c>
      <c r="F185" s="3" t="s">
        <v>346</v>
      </c>
      <c r="G185" s="3" t="s">
        <v>347</v>
      </c>
      <c r="H185" s="17" t="s">
        <v>348</v>
      </c>
      <c r="I185" s="404" t="s">
        <v>349</v>
      </c>
      <c r="J185" s="1">
        <v>1</v>
      </c>
      <c r="K185" s="193" t="s">
        <v>338</v>
      </c>
      <c r="L185" s="193">
        <v>42993</v>
      </c>
      <c r="M185" s="79">
        <f t="shared" si="4"/>
        <v>50</v>
      </c>
      <c r="N185" s="109">
        <v>1</v>
      </c>
      <c r="O185" s="2" t="s">
        <v>56</v>
      </c>
      <c r="P185" s="2"/>
      <c r="Q185" s="319" t="s">
        <v>3635</v>
      </c>
      <c r="R185" s="654">
        <f t="shared" si="5"/>
        <v>386</v>
      </c>
      <c r="S185" s="322" t="s">
        <v>3650</v>
      </c>
      <c r="T185" s="323" t="s">
        <v>3635</v>
      </c>
      <c r="U185" s="2"/>
      <c r="V185" s="5"/>
      <c r="W185" s="5"/>
      <c r="X185" s="5"/>
      <c r="Y185" s="5"/>
      <c r="Z185" s="2"/>
      <c r="AA185" s="3"/>
      <c r="AB185" s="3"/>
      <c r="AC185" s="17" t="s">
        <v>898</v>
      </c>
      <c r="AD185" s="17" t="s">
        <v>898</v>
      </c>
      <c r="AE185" s="17" t="s">
        <v>898</v>
      </c>
      <c r="AF185" s="17" t="s">
        <v>898</v>
      </c>
      <c r="AG185" s="17" t="s">
        <v>898</v>
      </c>
      <c r="AH185" s="6" t="s">
        <v>898</v>
      </c>
      <c r="AI185" s="6" t="s">
        <v>898</v>
      </c>
      <c r="AJ185" s="6" t="s">
        <v>898</v>
      </c>
      <c r="AK185" s="6" t="s">
        <v>4071</v>
      </c>
      <c r="AL185" s="6" t="s">
        <v>898</v>
      </c>
      <c r="AM185" s="6" t="s">
        <v>4071</v>
      </c>
      <c r="AN185" s="6" t="s">
        <v>898</v>
      </c>
      <c r="AO185" s="6" t="s">
        <v>1599</v>
      </c>
      <c r="AP185" s="6" t="s">
        <v>898</v>
      </c>
      <c r="AQ185" s="186" t="s">
        <v>882</v>
      </c>
      <c r="AR185" s="186"/>
      <c r="AS185" s="482" t="s">
        <v>1032</v>
      </c>
      <c r="AT185" s="464"/>
      <c r="AU185" s="31"/>
      <c r="AV185" s="31"/>
      <c r="AW185" s="31"/>
      <c r="AX185" s="31"/>
      <c r="AY185" s="30" t="s">
        <v>1332</v>
      </c>
      <c r="AZ185" s="30"/>
      <c r="BA185" s="30"/>
      <c r="BJ185" s="2"/>
      <c r="BK185" s="2"/>
      <c r="BL185" s="2"/>
      <c r="BM185" s="2"/>
      <c r="BN185" s="2"/>
      <c r="BO185" s="2"/>
      <c r="BP185" s="2"/>
    </row>
    <row r="186" spans="1:68" s="14" customFormat="1" ht="115.5" hidden="1" customHeight="1" x14ac:dyDescent="0.25">
      <c r="A186" s="29" t="s">
        <v>2088</v>
      </c>
      <c r="B186" s="5" t="s">
        <v>245</v>
      </c>
      <c r="C186" s="57">
        <v>42661</v>
      </c>
      <c r="D186" s="29" t="s">
        <v>1499</v>
      </c>
      <c r="E186" s="2" t="s">
        <v>1116</v>
      </c>
      <c r="F186" s="3" t="s">
        <v>334</v>
      </c>
      <c r="G186" s="3" t="s">
        <v>335</v>
      </c>
      <c r="H186" s="17" t="s">
        <v>336</v>
      </c>
      <c r="I186" s="404" t="s">
        <v>337</v>
      </c>
      <c r="J186" s="1">
        <v>1</v>
      </c>
      <c r="K186" s="193" t="s">
        <v>338</v>
      </c>
      <c r="L186" s="193">
        <v>42765</v>
      </c>
      <c r="M186" s="79">
        <f t="shared" si="4"/>
        <v>18</v>
      </c>
      <c r="N186" s="109">
        <v>1</v>
      </c>
      <c r="O186" s="2" t="s">
        <v>32</v>
      </c>
      <c r="P186" s="2" t="s">
        <v>33</v>
      </c>
      <c r="Q186" s="322" t="s">
        <v>3645</v>
      </c>
      <c r="R186" s="654">
        <f t="shared" si="5"/>
        <v>182</v>
      </c>
      <c r="S186" s="325" t="s">
        <v>3652</v>
      </c>
      <c r="T186" s="2" t="s">
        <v>3649</v>
      </c>
      <c r="U186" s="2" t="s">
        <v>3649</v>
      </c>
      <c r="V186" s="2" t="s">
        <v>3649</v>
      </c>
      <c r="W186" s="2" t="s">
        <v>3649</v>
      </c>
      <c r="X186" s="2" t="s">
        <v>3649</v>
      </c>
      <c r="Y186" s="2" t="s">
        <v>3649</v>
      </c>
      <c r="Z186" s="2" t="s">
        <v>3649</v>
      </c>
      <c r="AA186" s="2" t="s">
        <v>3649</v>
      </c>
      <c r="AB186" s="2" t="s">
        <v>3649</v>
      </c>
      <c r="AC186" s="2" t="s">
        <v>3649</v>
      </c>
      <c r="AD186" s="2" t="s">
        <v>3649</v>
      </c>
      <c r="AE186" s="2" t="s">
        <v>3649</v>
      </c>
      <c r="AF186" s="2" t="s">
        <v>3649</v>
      </c>
      <c r="AG186" s="2" t="s">
        <v>3649</v>
      </c>
      <c r="AH186" s="2" t="s">
        <v>3649</v>
      </c>
      <c r="AI186" s="2" t="s">
        <v>3649</v>
      </c>
      <c r="AJ186" s="2" t="s">
        <v>3649</v>
      </c>
      <c r="AK186" s="2" t="s">
        <v>4071</v>
      </c>
      <c r="AL186" s="2" t="s">
        <v>3649</v>
      </c>
      <c r="AM186" s="2" t="s">
        <v>4071</v>
      </c>
      <c r="AN186" s="2" t="s">
        <v>3649</v>
      </c>
      <c r="AO186" s="2" t="s">
        <v>1599</v>
      </c>
      <c r="AP186" s="2" t="s">
        <v>3649</v>
      </c>
      <c r="AQ186" s="186" t="s">
        <v>882</v>
      </c>
      <c r="AR186" s="191">
        <v>42735</v>
      </c>
      <c r="AS186" s="482" t="s">
        <v>1032</v>
      </c>
      <c r="AT186" s="464"/>
      <c r="AU186" s="31"/>
      <c r="AV186" s="31"/>
      <c r="AW186" s="31"/>
      <c r="AX186" s="31"/>
      <c r="AY186" s="30" t="s">
        <v>1332</v>
      </c>
      <c r="AZ186" s="30"/>
      <c r="BA186" s="30"/>
      <c r="BJ186" s="2"/>
      <c r="BK186" s="2"/>
      <c r="BL186" s="2"/>
      <c r="BM186" s="2"/>
      <c r="BN186" s="2"/>
      <c r="BO186" s="2"/>
      <c r="BP186" s="2"/>
    </row>
    <row r="187" spans="1:68" s="14" customFormat="1" ht="115.5" hidden="1" customHeight="1" x14ac:dyDescent="0.25">
      <c r="A187" s="29" t="s">
        <v>2089</v>
      </c>
      <c r="B187" s="5" t="s">
        <v>245</v>
      </c>
      <c r="C187" s="57">
        <v>42661</v>
      </c>
      <c r="D187" s="29" t="s">
        <v>1500</v>
      </c>
      <c r="E187" s="2" t="s">
        <v>1115</v>
      </c>
      <c r="F187" s="3" t="s">
        <v>406</v>
      </c>
      <c r="G187" s="3" t="s">
        <v>407</v>
      </c>
      <c r="H187" s="17" t="s">
        <v>408</v>
      </c>
      <c r="I187" s="404" t="s">
        <v>409</v>
      </c>
      <c r="J187" s="1">
        <v>1</v>
      </c>
      <c r="K187" s="193" t="s">
        <v>338</v>
      </c>
      <c r="L187" s="193">
        <v>42735</v>
      </c>
      <c r="M187" s="79">
        <f t="shared" si="4"/>
        <v>13</v>
      </c>
      <c r="N187" s="109">
        <v>1</v>
      </c>
      <c r="O187" s="2" t="s">
        <v>56</v>
      </c>
      <c r="P187" s="2"/>
      <c r="Q187" s="324"/>
      <c r="R187" s="654">
        <f t="shared" si="5"/>
        <v>0</v>
      </c>
      <c r="S187" s="324" t="s">
        <v>3646</v>
      </c>
      <c r="T187" s="323" t="s">
        <v>3636</v>
      </c>
      <c r="U187" s="3" t="s">
        <v>3651</v>
      </c>
      <c r="V187" s="3" t="s">
        <v>3651</v>
      </c>
      <c r="W187" s="3" t="s">
        <v>3651</v>
      </c>
      <c r="X187" s="3" t="s">
        <v>3651</v>
      </c>
      <c r="Y187" s="3" t="s">
        <v>3651</v>
      </c>
      <c r="Z187" s="3" t="s">
        <v>3651</v>
      </c>
      <c r="AA187" s="3" t="s">
        <v>3651</v>
      </c>
      <c r="AB187" s="3" t="s">
        <v>3651</v>
      </c>
      <c r="AC187" s="3" t="s">
        <v>3651</v>
      </c>
      <c r="AD187" s="3" t="s">
        <v>3651</v>
      </c>
      <c r="AE187" s="3" t="s">
        <v>3651</v>
      </c>
      <c r="AF187" s="3" t="s">
        <v>3651</v>
      </c>
      <c r="AG187" s="3" t="s">
        <v>3651</v>
      </c>
      <c r="AH187" s="3" t="s">
        <v>3651</v>
      </c>
      <c r="AI187" s="3" t="s">
        <v>3651</v>
      </c>
      <c r="AJ187" s="3" t="s">
        <v>3651</v>
      </c>
      <c r="AK187" s="3" t="s">
        <v>4071</v>
      </c>
      <c r="AL187" s="3" t="s">
        <v>3651</v>
      </c>
      <c r="AM187" s="3" t="s">
        <v>4071</v>
      </c>
      <c r="AN187" s="3" t="s">
        <v>3651</v>
      </c>
      <c r="AO187" s="3" t="s">
        <v>1599</v>
      </c>
      <c r="AP187" s="3" t="s">
        <v>3651</v>
      </c>
      <c r="AQ187" s="186" t="s">
        <v>882</v>
      </c>
      <c r="AR187" s="191">
        <v>42916</v>
      </c>
      <c r="AS187" s="482" t="s">
        <v>1032</v>
      </c>
      <c r="AT187" s="464"/>
      <c r="AU187" s="31"/>
      <c r="AV187" s="31"/>
      <c r="AW187" s="31"/>
      <c r="AX187" s="31"/>
      <c r="AY187" s="30" t="s">
        <v>1332</v>
      </c>
      <c r="AZ187" s="30"/>
      <c r="BA187" s="30"/>
      <c r="BJ187" s="2"/>
      <c r="BK187" s="2"/>
      <c r="BL187" s="2"/>
      <c r="BM187" s="2"/>
      <c r="BN187" s="2"/>
      <c r="BO187" s="2"/>
      <c r="BP187" s="2"/>
    </row>
    <row r="188" spans="1:68" s="14" customFormat="1" ht="115.5" hidden="1" customHeight="1" x14ac:dyDescent="0.25">
      <c r="A188" s="29" t="s">
        <v>2090</v>
      </c>
      <c r="B188" s="5" t="s">
        <v>245</v>
      </c>
      <c r="C188" s="57">
        <v>42661</v>
      </c>
      <c r="D188" s="29" t="s">
        <v>1500</v>
      </c>
      <c r="E188" s="2" t="s">
        <v>1115</v>
      </c>
      <c r="F188" s="3" t="s">
        <v>406</v>
      </c>
      <c r="G188" s="3" t="s">
        <v>410</v>
      </c>
      <c r="H188" s="17" t="s">
        <v>411</v>
      </c>
      <c r="I188" s="404" t="s">
        <v>412</v>
      </c>
      <c r="J188" s="1">
        <v>1</v>
      </c>
      <c r="K188" s="193" t="s">
        <v>413</v>
      </c>
      <c r="L188" s="193">
        <v>42704</v>
      </c>
      <c r="M188" s="79">
        <f t="shared" si="4"/>
        <v>5</v>
      </c>
      <c r="N188" s="109">
        <v>1</v>
      </c>
      <c r="O188" s="2" t="s">
        <v>56</v>
      </c>
      <c r="P188" s="2"/>
      <c r="Q188" s="324" t="s">
        <v>3647</v>
      </c>
      <c r="R188" s="654">
        <f t="shared" si="5"/>
        <v>135</v>
      </c>
      <c r="S188" s="324" t="s">
        <v>3653</v>
      </c>
      <c r="T188" s="2" t="s">
        <v>3649</v>
      </c>
      <c r="U188" s="2" t="s">
        <v>3649</v>
      </c>
      <c r="V188" s="2" t="s">
        <v>3649</v>
      </c>
      <c r="W188" s="2" t="s">
        <v>3649</v>
      </c>
      <c r="X188" s="2" t="s">
        <v>3649</v>
      </c>
      <c r="Y188" s="2" t="s">
        <v>3649</v>
      </c>
      <c r="Z188" s="2" t="s">
        <v>3649</v>
      </c>
      <c r="AA188" s="2" t="s">
        <v>3649</v>
      </c>
      <c r="AB188" s="2" t="s">
        <v>3649</v>
      </c>
      <c r="AC188" s="2" t="s">
        <v>3649</v>
      </c>
      <c r="AD188" s="2" t="s">
        <v>3649</v>
      </c>
      <c r="AE188" s="2" t="s">
        <v>3649</v>
      </c>
      <c r="AF188" s="2" t="s">
        <v>3649</v>
      </c>
      <c r="AG188" s="2" t="s">
        <v>3649</v>
      </c>
      <c r="AH188" s="2" t="s">
        <v>3649</v>
      </c>
      <c r="AI188" s="2" t="s">
        <v>3649</v>
      </c>
      <c r="AJ188" s="2" t="s">
        <v>3649</v>
      </c>
      <c r="AK188" s="2" t="s">
        <v>4071</v>
      </c>
      <c r="AL188" s="2" t="s">
        <v>3649</v>
      </c>
      <c r="AM188" s="2" t="s">
        <v>4071</v>
      </c>
      <c r="AN188" s="2" t="s">
        <v>3649</v>
      </c>
      <c r="AO188" s="2" t="s">
        <v>1599</v>
      </c>
      <c r="AP188" s="2" t="s">
        <v>3649</v>
      </c>
      <c r="AQ188" s="186" t="s">
        <v>882</v>
      </c>
      <c r="AR188" s="191">
        <v>42735</v>
      </c>
      <c r="AS188" s="482" t="s">
        <v>1032</v>
      </c>
      <c r="AT188" s="464"/>
      <c r="AU188" s="31"/>
      <c r="AV188" s="31"/>
      <c r="AW188" s="31"/>
      <c r="AX188" s="31"/>
      <c r="AY188" s="30" t="s">
        <v>1332</v>
      </c>
      <c r="AZ188" s="30"/>
      <c r="BA188" s="30"/>
      <c r="BJ188" s="2"/>
      <c r="BK188" s="2"/>
      <c r="BL188" s="2"/>
      <c r="BM188" s="2"/>
      <c r="BN188" s="2"/>
      <c r="BO188" s="2"/>
      <c r="BP188" s="2"/>
    </row>
    <row r="189" spans="1:68" s="14" customFormat="1" ht="115.5" hidden="1" customHeight="1" x14ac:dyDescent="0.25">
      <c r="A189" s="29" t="s">
        <v>2091</v>
      </c>
      <c r="B189" s="5" t="s">
        <v>245</v>
      </c>
      <c r="C189" s="57">
        <v>42661</v>
      </c>
      <c r="D189" s="29" t="s">
        <v>1501</v>
      </c>
      <c r="E189" s="2" t="s">
        <v>1114</v>
      </c>
      <c r="F189" s="3" t="s">
        <v>350</v>
      </c>
      <c r="G189" s="3" t="s">
        <v>351</v>
      </c>
      <c r="H189" s="17" t="s">
        <v>352</v>
      </c>
      <c r="I189" s="404" t="s">
        <v>353</v>
      </c>
      <c r="J189" s="1">
        <v>1</v>
      </c>
      <c r="K189" s="193" t="s">
        <v>338</v>
      </c>
      <c r="L189" s="193">
        <v>42735</v>
      </c>
      <c r="M189" s="79">
        <f t="shared" si="4"/>
        <v>13</v>
      </c>
      <c r="N189" s="109">
        <v>1</v>
      </c>
      <c r="O189" s="2" t="s">
        <v>56</v>
      </c>
      <c r="P189" s="2"/>
      <c r="Q189" s="319"/>
      <c r="R189" s="654">
        <f t="shared" si="5"/>
        <v>0</v>
      </c>
      <c r="S189" s="322" t="s">
        <v>3646</v>
      </c>
      <c r="T189" s="323" t="s">
        <v>3637</v>
      </c>
      <c r="U189" s="2"/>
      <c r="V189" s="5"/>
      <c r="W189" s="5"/>
      <c r="X189" s="5"/>
      <c r="Y189" s="5"/>
      <c r="Z189" s="2" t="s">
        <v>354</v>
      </c>
      <c r="AA189" s="3" t="s">
        <v>18</v>
      </c>
      <c r="AB189" s="3" t="s">
        <v>18</v>
      </c>
      <c r="AC189" s="17" t="s">
        <v>18</v>
      </c>
      <c r="AD189" s="23" t="s">
        <v>18</v>
      </c>
      <c r="AE189" s="17" t="s">
        <v>2480</v>
      </c>
      <c r="AF189" s="17" t="s">
        <v>2483</v>
      </c>
      <c r="AG189" s="17" t="s">
        <v>2480</v>
      </c>
      <c r="AH189" s="6" t="s">
        <v>2483</v>
      </c>
      <c r="AI189" s="6" t="s">
        <v>2483</v>
      </c>
      <c r="AJ189" s="6" t="s">
        <v>2483</v>
      </c>
      <c r="AK189" s="6" t="s">
        <v>4071</v>
      </c>
      <c r="AL189" s="6" t="s">
        <v>2483</v>
      </c>
      <c r="AM189" s="6" t="s">
        <v>4071</v>
      </c>
      <c r="AN189" s="6" t="s">
        <v>2483</v>
      </c>
      <c r="AO189" s="6" t="s">
        <v>1599</v>
      </c>
      <c r="AP189" s="6" t="s">
        <v>2483</v>
      </c>
      <c r="AQ189" s="186" t="s">
        <v>882</v>
      </c>
      <c r="AR189" s="191">
        <v>43577</v>
      </c>
      <c r="AS189" s="482" t="s">
        <v>1032</v>
      </c>
      <c r="AT189" s="464"/>
      <c r="AU189" s="31"/>
      <c r="AV189" s="31"/>
      <c r="AW189" s="31"/>
      <c r="AX189" s="31"/>
      <c r="AY189" s="30" t="s">
        <v>1332</v>
      </c>
      <c r="AZ189" s="30"/>
      <c r="BA189" s="30"/>
      <c r="BJ189" s="2"/>
      <c r="BK189" s="2"/>
      <c r="BL189" s="2"/>
      <c r="BM189" s="2"/>
      <c r="BN189" s="2"/>
      <c r="BO189" s="2"/>
      <c r="BP189" s="2"/>
    </row>
    <row r="190" spans="1:68" s="14" customFormat="1" ht="115.5" hidden="1" customHeight="1" x14ac:dyDescent="0.25">
      <c r="A190" s="29" t="s">
        <v>2092</v>
      </c>
      <c r="B190" s="5" t="s">
        <v>245</v>
      </c>
      <c r="C190" s="57">
        <v>42661</v>
      </c>
      <c r="D190" s="29" t="s">
        <v>1502</v>
      </c>
      <c r="E190" s="2" t="s">
        <v>1113</v>
      </c>
      <c r="F190" s="3" t="s">
        <v>241</v>
      </c>
      <c r="G190" s="3" t="s">
        <v>241</v>
      </c>
      <c r="H190" s="17" t="s">
        <v>242</v>
      </c>
      <c r="I190" s="404" t="s">
        <v>339</v>
      </c>
      <c r="J190" s="1">
        <v>1</v>
      </c>
      <c r="K190" s="193" t="s">
        <v>244</v>
      </c>
      <c r="L190" s="193">
        <v>43069</v>
      </c>
      <c r="M190" s="79">
        <f t="shared" si="4"/>
        <v>9</v>
      </c>
      <c r="N190" s="109">
        <v>1</v>
      </c>
      <c r="O190" s="2" t="s">
        <v>52</v>
      </c>
      <c r="P190" s="2" t="s">
        <v>53</v>
      </c>
      <c r="Q190" s="324" t="s">
        <v>3648</v>
      </c>
      <c r="R190" s="654">
        <f t="shared" si="5"/>
        <v>186</v>
      </c>
      <c r="S190" s="322" t="s">
        <v>3650</v>
      </c>
      <c r="T190" s="323" t="s">
        <v>3638</v>
      </c>
      <c r="U190" s="2"/>
      <c r="V190" s="2"/>
      <c r="W190" s="2"/>
      <c r="X190" s="2"/>
      <c r="Y190" s="2"/>
      <c r="Z190" s="2"/>
      <c r="AA190" s="2"/>
      <c r="AB190" s="2"/>
      <c r="AC190" s="2"/>
      <c r="AD190" s="2"/>
      <c r="AE190" s="2"/>
      <c r="AF190" s="2"/>
      <c r="AG190" s="2"/>
      <c r="AH190" s="2"/>
      <c r="AI190" s="2"/>
      <c r="AJ190" s="6" t="s">
        <v>898</v>
      </c>
      <c r="AK190" s="6" t="s">
        <v>4071</v>
      </c>
      <c r="AL190" s="6" t="s">
        <v>898</v>
      </c>
      <c r="AM190" s="6" t="s">
        <v>4071</v>
      </c>
      <c r="AN190" s="6" t="s">
        <v>898</v>
      </c>
      <c r="AO190" s="6" t="s">
        <v>1599</v>
      </c>
      <c r="AP190" s="6" t="s">
        <v>898</v>
      </c>
      <c r="AQ190" s="186" t="s">
        <v>882</v>
      </c>
      <c r="AR190" s="191"/>
      <c r="AS190" s="482" t="s">
        <v>1032</v>
      </c>
      <c r="AT190" s="464"/>
      <c r="AU190" s="31"/>
      <c r="AV190" s="31"/>
      <c r="AW190" s="31"/>
      <c r="AX190" s="31"/>
      <c r="AY190" s="30" t="s">
        <v>1332</v>
      </c>
      <c r="AZ190" s="30"/>
      <c r="BA190" s="30"/>
      <c r="BJ190" s="2"/>
      <c r="BK190" s="2"/>
      <c r="BL190" s="2"/>
      <c r="BM190" s="2"/>
      <c r="BN190" s="2"/>
      <c r="BO190" s="2"/>
      <c r="BP190" s="2"/>
    </row>
    <row r="191" spans="1:68" s="14" customFormat="1" ht="115.5" hidden="1" customHeight="1" x14ac:dyDescent="0.25">
      <c r="A191" s="29" t="s">
        <v>2093</v>
      </c>
      <c r="B191" s="5" t="s">
        <v>245</v>
      </c>
      <c r="C191" s="57">
        <v>42661</v>
      </c>
      <c r="D191" s="29" t="s">
        <v>1502</v>
      </c>
      <c r="E191" s="2" t="s">
        <v>1113</v>
      </c>
      <c r="F191" s="3" t="s">
        <v>241</v>
      </c>
      <c r="G191" s="3" t="s">
        <v>241</v>
      </c>
      <c r="H191" s="17" t="s">
        <v>242</v>
      </c>
      <c r="I191" s="404" t="s">
        <v>243</v>
      </c>
      <c r="J191" s="1">
        <v>1</v>
      </c>
      <c r="K191" s="193" t="s">
        <v>244</v>
      </c>
      <c r="L191" s="193">
        <v>43069</v>
      </c>
      <c r="M191" s="79">
        <f t="shared" si="4"/>
        <v>9</v>
      </c>
      <c r="N191" s="109">
        <v>1</v>
      </c>
      <c r="O191" s="2" t="s">
        <v>52</v>
      </c>
      <c r="P191" s="2" t="s">
        <v>246</v>
      </c>
      <c r="Q191" s="319" t="s">
        <v>3639</v>
      </c>
      <c r="R191" s="654">
        <f t="shared" si="5"/>
        <v>373</v>
      </c>
      <c r="S191" s="322" t="s">
        <v>3650</v>
      </c>
      <c r="T191" s="323" t="s">
        <v>3639</v>
      </c>
      <c r="U191" s="2"/>
      <c r="V191" s="5"/>
      <c r="W191" s="5"/>
      <c r="X191" s="5"/>
      <c r="Y191" s="5"/>
      <c r="Z191" s="3" t="s">
        <v>247</v>
      </c>
      <c r="AA191" s="3" t="s">
        <v>18</v>
      </c>
      <c r="AB191" s="3" t="s">
        <v>18</v>
      </c>
      <c r="AC191" s="17" t="s">
        <v>18</v>
      </c>
      <c r="AD191" s="17" t="s">
        <v>18</v>
      </c>
      <c r="AE191" s="17" t="s">
        <v>2480</v>
      </c>
      <c r="AF191" s="17" t="s">
        <v>2483</v>
      </c>
      <c r="AG191" s="17" t="s">
        <v>2480</v>
      </c>
      <c r="AH191" s="6" t="s">
        <v>2483</v>
      </c>
      <c r="AI191" s="6" t="s">
        <v>2483</v>
      </c>
      <c r="AJ191" s="6" t="s">
        <v>2483</v>
      </c>
      <c r="AK191" s="6" t="s">
        <v>4071</v>
      </c>
      <c r="AL191" s="6" t="s">
        <v>2483</v>
      </c>
      <c r="AM191" s="6" t="s">
        <v>4071</v>
      </c>
      <c r="AN191" s="6" t="s">
        <v>2483</v>
      </c>
      <c r="AO191" s="6" t="s">
        <v>1599</v>
      </c>
      <c r="AP191" s="6" t="s">
        <v>2483</v>
      </c>
      <c r="AQ191" s="186" t="s">
        <v>882</v>
      </c>
      <c r="AR191" s="191">
        <v>43577</v>
      </c>
      <c r="AS191" s="482" t="s">
        <v>1032</v>
      </c>
      <c r="AT191" s="464"/>
      <c r="AU191" s="31"/>
      <c r="AV191" s="31"/>
      <c r="AW191" s="31"/>
      <c r="AX191" s="31"/>
      <c r="AY191" s="30" t="s">
        <v>1332</v>
      </c>
      <c r="AZ191" s="30"/>
      <c r="BA191" s="30"/>
      <c r="BJ191" s="2"/>
      <c r="BK191" s="2"/>
      <c r="BL191" s="2"/>
      <c r="BM191" s="2"/>
      <c r="BN191" s="2"/>
      <c r="BO191" s="2"/>
      <c r="BP191" s="2"/>
    </row>
    <row r="192" spans="1:68" s="14" customFormat="1" ht="115.5" hidden="1" customHeight="1" x14ac:dyDescent="0.25">
      <c r="A192" s="29" t="s">
        <v>2094</v>
      </c>
      <c r="B192" s="5" t="s">
        <v>245</v>
      </c>
      <c r="C192" s="57">
        <v>42661</v>
      </c>
      <c r="D192" s="29" t="s">
        <v>1503</v>
      </c>
      <c r="E192" s="2" t="s">
        <v>1112</v>
      </c>
      <c r="F192" s="3" t="s">
        <v>355</v>
      </c>
      <c r="G192" s="3" t="s">
        <v>356</v>
      </c>
      <c r="H192" s="17" t="s">
        <v>357</v>
      </c>
      <c r="I192" s="404" t="s">
        <v>358</v>
      </c>
      <c r="J192" s="1">
        <v>1</v>
      </c>
      <c r="K192" s="193" t="s">
        <v>321</v>
      </c>
      <c r="L192" s="193">
        <v>43008</v>
      </c>
      <c r="M192" s="79">
        <f t="shared" si="4"/>
        <v>44</v>
      </c>
      <c r="N192" s="109">
        <v>1</v>
      </c>
      <c r="O192" s="2" t="s">
        <v>70</v>
      </c>
      <c r="P192" s="2"/>
      <c r="Q192" s="319" t="s">
        <v>3640</v>
      </c>
      <c r="R192" s="654">
        <f t="shared" si="5"/>
        <v>112</v>
      </c>
      <c r="S192" s="322" t="s">
        <v>3650</v>
      </c>
      <c r="T192" s="323" t="s">
        <v>3640</v>
      </c>
      <c r="U192" s="2"/>
      <c r="V192" s="5"/>
      <c r="W192" s="5"/>
      <c r="X192" s="5"/>
      <c r="Y192" s="5"/>
      <c r="Z192" s="3" t="s">
        <v>359</v>
      </c>
      <c r="AA192" s="3" t="s">
        <v>18</v>
      </c>
      <c r="AB192" s="3" t="s">
        <v>18</v>
      </c>
      <c r="AC192" s="17" t="s">
        <v>18</v>
      </c>
      <c r="AD192" s="17" t="s">
        <v>18</v>
      </c>
      <c r="AE192" s="17" t="s">
        <v>2480</v>
      </c>
      <c r="AF192" s="17" t="s">
        <v>2483</v>
      </c>
      <c r="AG192" s="17" t="s">
        <v>2480</v>
      </c>
      <c r="AH192" s="6" t="s">
        <v>2483</v>
      </c>
      <c r="AI192" s="6" t="s">
        <v>2483</v>
      </c>
      <c r="AJ192" s="6" t="s">
        <v>2483</v>
      </c>
      <c r="AK192" s="6" t="s">
        <v>4071</v>
      </c>
      <c r="AL192" s="6" t="s">
        <v>2483</v>
      </c>
      <c r="AM192" s="6" t="s">
        <v>4071</v>
      </c>
      <c r="AN192" s="6" t="s">
        <v>2483</v>
      </c>
      <c r="AO192" s="6" t="s">
        <v>1599</v>
      </c>
      <c r="AP192" s="6" t="s">
        <v>2483</v>
      </c>
      <c r="AQ192" s="186" t="s">
        <v>882</v>
      </c>
      <c r="AR192" s="191">
        <v>43577</v>
      </c>
      <c r="AS192" s="482" t="s">
        <v>1032</v>
      </c>
      <c r="AT192" s="464"/>
      <c r="AU192" s="31"/>
      <c r="AV192" s="31"/>
      <c r="AW192" s="31"/>
      <c r="AX192" s="31"/>
      <c r="AY192" s="30" t="s">
        <v>1332</v>
      </c>
      <c r="AZ192" s="30"/>
      <c r="BA192" s="30"/>
      <c r="BJ192" s="2"/>
      <c r="BK192" s="2"/>
      <c r="BL192" s="2"/>
      <c r="BM192" s="2"/>
      <c r="BN192" s="2"/>
      <c r="BO192" s="2"/>
      <c r="BP192" s="2"/>
    </row>
    <row r="193" spans="1:68" s="14" customFormat="1" ht="115.5" hidden="1" customHeight="1" x14ac:dyDescent="0.25">
      <c r="A193" s="29" t="s">
        <v>2095</v>
      </c>
      <c r="B193" s="5" t="s">
        <v>245</v>
      </c>
      <c r="C193" s="57">
        <v>42661</v>
      </c>
      <c r="D193" s="29" t="s">
        <v>1505</v>
      </c>
      <c r="E193" s="2" t="s">
        <v>1111</v>
      </c>
      <c r="F193" s="3" t="s">
        <v>414</v>
      </c>
      <c r="G193" s="3" t="s">
        <v>415</v>
      </c>
      <c r="H193" s="17" t="s">
        <v>416</v>
      </c>
      <c r="I193" s="404" t="s">
        <v>417</v>
      </c>
      <c r="J193" s="1">
        <v>1</v>
      </c>
      <c r="K193" s="193" t="s">
        <v>321</v>
      </c>
      <c r="L193" s="193">
        <v>42735</v>
      </c>
      <c r="M193" s="79">
        <f t="shared" si="4"/>
        <v>5</v>
      </c>
      <c r="N193" s="109">
        <v>1</v>
      </c>
      <c r="O193" s="2" t="s">
        <v>70</v>
      </c>
      <c r="P193" s="2"/>
      <c r="Q193" s="322" t="s">
        <v>3648</v>
      </c>
      <c r="R193" s="654">
        <f t="shared" si="5"/>
        <v>186</v>
      </c>
      <c r="S193" s="322" t="s">
        <v>3648</v>
      </c>
      <c r="T193" s="2" t="s">
        <v>3649</v>
      </c>
      <c r="U193" s="2" t="s">
        <v>3649</v>
      </c>
      <c r="V193" s="2" t="s">
        <v>3649</v>
      </c>
      <c r="W193" s="2" t="s">
        <v>3649</v>
      </c>
      <c r="X193" s="2" t="s">
        <v>3649</v>
      </c>
      <c r="Y193" s="2" t="s">
        <v>3649</v>
      </c>
      <c r="Z193" s="2" t="s">
        <v>3649</v>
      </c>
      <c r="AA193" s="2" t="s">
        <v>3649</v>
      </c>
      <c r="AB193" s="2" t="s">
        <v>3649</v>
      </c>
      <c r="AC193" s="2" t="s">
        <v>3649</v>
      </c>
      <c r="AD193" s="2" t="s">
        <v>3649</v>
      </c>
      <c r="AE193" s="2" t="s">
        <v>3649</v>
      </c>
      <c r="AF193" s="2" t="s">
        <v>3649</v>
      </c>
      <c r="AG193" s="2" t="s">
        <v>3649</v>
      </c>
      <c r="AH193" s="2" t="s">
        <v>3649</v>
      </c>
      <c r="AI193" s="2" t="s">
        <v>3649</v>
      </c>
      <c r="AJ193" s="2" t="s">
        <v>3649</v>
      </c>
      <c r="AK193" s="2" t="s">
        <v>4071</v>
      </c>
      <c r="AL193" s="2" t="s">
        <v>3649</v>
      </c>
      <c r="AM193" s="2" t="s">
        <v>4071</v>
      </c>
      <c r="AN193" s="2" t="s">
        <v>3649</v>
      </c>
      <c r="AO193" s="2" t="s">
        <v>1599</v>
      </c>
      <c r="AP193" s="2" t="s">
        <v>3649</v>
      </c>
      <c r="AQ193" s="186" t="s">
        <v>882</v>
      </c>
      <c r="AR193" s="191">
        <v>42735</v>
      </c>
      <c r="AS193" s="482" t="s">
        <v>1032</v>
      </c>
      <c r="AT193" s="464"/>
      <c r="AU193" s="31"/>
      <c r="AV193" s="31"/>
      <c r="AW193" s="31"/>
      <c r="AX193" s="31"/>
      <c r="AY193" s="30" t="s">
        <v>1332</v>
      </c>
      <c r="AZ193" s="30"/>
      <c r="BA193" s="30"/>
      <c r="BJ193" s="2"/>
      <c r="BK193" s="2"/>
      <c r="BL193" s="2"/>
      <c r="BM193" s="2"/>
      <c r="BN193" s="2"/>
      <c r="BO193" s="2"/>
      <c r="BP193" s="2"/>
    </row>
    <row r="194" spans="1:68" s="14" customFormat="1" ht="115.5" hidden="1" customHeight="1" x14ac:dyDescent="0.25">
      <c r="A194" s="29" t="s">
        <v>2096</v>
      </c>
      <c r="B194" s="5" t="s">
        <v>245</v>
      </c>
      <c r="C194" s="57">
        <v>42661</v>
      </c>
      <c r="D194" s="29" t="s">
        <v>1506</v>
      </c>
      <c r="E194" s="2" t="s">
        <v>1110</v>
      </c>
      <c r="F194" s="3" t="s">
        <v>414</v>
      </c>
      <c r="G194" s="3" t="s">
        <v>415</v>
      </c>
      <c r="H194" s="17" t="s">
        <v>416</v>
      </c>
      <c r="I194" s="404" t="s">
        <v>417</v>
      </c>
      <c r="J194" s="1">
        <v>1</v>
      </c>
      <c r="K194" s="193" t="s">
        <v>321</v>
      </c>
      <c r="L194" s="193">
        <v>42735</v>
      </c>
      <c r="M194" s="79">
        <f t="shared" si="4"/>
        <v>5</v>
      </c>
      <c r="N194" s="109">
        <v>1</v>
      </c>
      <c r="O194" s="2" t="s">
        <v>135</v>
      </c>
      <c r="P194" s="2" t="s">
        <v>70</v>
      </c>
      <c r="Q194" s="322" t="s">
        <v>3648</v>
      </c>
      <c r="R194" s="654">
        <f t="shared" si="5"/>
        <v>186</v>
      </c>
      <c r="S194" s="322" t="s">
        <v>3648</v>
      </c>
      <c r="T194" s="2" t="s">
        <v>3649</v>
      </c>
      <c r="U194" s="2" t="s">
        <v>3649</v>
      </c>
      <c r="V194" s="2" t="s">
        <v>3649</v>
      </c>
      <c r="W194" s="2" t="s">
        <v>3649</v>
      </c>
      <c r="X194" s="2" t="s">
        <v>3649</v>
      </c>
      <c r="Y194" s="2" t="s">
        <v>3649</v>
      </c>
      <c r="Z194" s="2" t="s">
        <v>3649</v>
      </c>
      <c r="AA194" s="2" t="s">
        <v>3649</v>
      </c>
      <c r="AB194" s="2" t="s">
        <v>3649</v>
      </c>
      <c r="AC194" s="2" t="s">
        <v>3649</v>
      </c>
      <c r="AD194" s="2" t="s">
        <v>3649</v>
      </c>
      <c r="AE194" s="2" t="s">
        <v>3649</v>
      </c>
      <c r="AF194" s="2" t="s">
        <v>3649</v>
      </c>
      <c r="AG194" s="2" t="s">
        <v>3649</v>
      </c>
      <c r="AH194" s="2" t="s">
        <v>3649</v>
      </c>
      <c r="AI194" s="2" t="s">
        <v>3649</v>
      </c>
      <c r="AJ194" s="2" t="s">
        <v>3649</v>
      </c>
      <c r="AK194" s="2" t="s">
        <v>4071</v>
      </c>
      <c r="AL194" s="2" t="s">
        <v>3649</v>
      </c>
      <c r="AM194" s="2" t="s">
        <v>4071</v>
      </c>
      <c r="AN194" s="2" t="s">
        <v>3649</v>
      </c>
      <c r="AO194" s="2" t="s">
        <v>1599</v>
      </c>
      <c r="AP194" s="2" t="s">
        <v>3649</v>
      </c>
      <c r="AQ194" s="186" t="s">
        <v>882</v>
      </c>
      <c r="AR194" s="191">
        <v>42735</v>
      </c>
      <c r="AS194" s="482" t="s">
        <v>1032</v>
      </c>
      <c r="AT194" s="464"/>
      <c r="AU194" s="31"/>
      <c r="AV194" s="31"/>
      <c r="AW194" s="31"/>
      <c r="AX194" s="31"/>
      <c r="AY194" s="30" t="s">
        <v>1332</v>
      </c>
      <c r="AZ194" s="30"/>
      <c r="BA194" s="30"/>
      <c r="BJ194" s="2"/>
      <c r="BK194" s="2"/>
      <c r="BL194" s="2"/>
      <c r="BM194" s="2"/>
      <c r="BN194" s="2"/>
      <c r="BO194" s="2"/>
      <c r="BP194" s="2"/>
    </row>
    <row r="195" spans="1:68" s="14" customFormat="1" ht="115.5" hidden="1" customHeight="1" x14ac:dyDescent="0.25">
      <c r="A195" s="29" t="s">
        <v>2097</v>
      </c>
      <c r="B195" s="5" t="s">
        <v>245</v>
      </c>
      <c r="C195" s="57">
        <v>42661</v>
      </c>
      <c r="D195" s="29" t="s">
        <v>1507</v>
      </c>
      <c r="E195" s="2" t="s">
        <v>1109</v>
      </c>
      <c r="F195" s="3" t="s">
        <v>418</v>
      </c>
      <c r="G195" s="3" t="s">
        <v>419</v>
      </c>
      <c r="H195" s="17" t="s">
        <v>420</v>
      </c>
      <c r="I195" s="404" t="s">
        <v>421</v>
      </c>
      <c r="J195" s="1">
        <v>1</v>
      </c>
      <c r="K195" s="193" t="s">
        <v>321</v>
      </c>
      <c r="L195" s="193">
        <v>43008</v>
      </c>
      <c r="M195" s="79">
        <f t="shared" ref="M195:M250" si="6">+WEEKNUM(L195-K195)</f>
        <v>44</v>
      </c>
      <c r="N195" s="109">
        <v>1</v>
      </c>
      <c r="O195" s="2" t="s">
        <v>135</v>
      </c>
      <c r="P195" s="2" t="s">
        <v>70</v>
      </c>
      <c r="Q195" s="319" t="s">
        <v>3641</v>
      </c>
      <c r="R195" s="654">
        <f t="shared" ref="R195:R258" si="7">LEN(Q195)</f>
        <v>206</v>
      </c>
      <c r="S195" s="322" t="s">
        <v>3650</v>
      </c>
      <c r="T195" s="323" t="s">
        <v>3641</v>
      </c>
      <c r="U195" s="2"/>
      <c r="V195" s="5"/>
      <c r="W195" s="5"/>
      <c r="X195" s="5"/>
      <c r="Y195" s="5"/>
      <c r="Z195" s="3" t="s">
        <v>333</v>
      </c>
      <c r="AA195" s="3" t="s">
        <v>18</v>
      </c>
      <c r="AB195" s="3" t="s">
        <v>18</v>
      </c>
      <c r="AC195" s="17" t="s">
        <v>18</v>
      </c>
      <c r="AD195" s="17" t="s">
        <v>18</v>
      </c>
      <c r="AE195" s="17" t="s">
        <v>2480</v>
      </c>
      <c r="AF195" s="17" t="s">
        <v>2483</v>
      </c>
      <c r="AG195" s="17" t="s">
        <v>2480</v>
      </c>
      <c r="AH195" s="6" t="s">
        <v>2483</v>
      </c>
      <c r="AI195" s="6" t="s">
        <v>2483</v>
      </c>
      <c r="AJ195" s="6" t="s">
        <v>2483</v>
      </c>
      <c r="AK195" s="6" t="s">
        <v>4071</v>
      </c>
      <c r="AL195" s="6" t="s">
        <v>2483</v>
      </c>
      <c r="AM195" s="6" t="s">
        <v>4071</v>
      </c>
      <c r="AN195" s="6" t="s">
        <v>2483</v>
      </c>
      <c r="AO195" s="6" t="s">
        <v>1599</v>
      </c>
      <c r="AP195" s="6" t="s">
        <v>2483</v>
      </c>
      <c r="AQ195" s="186" t="s">
        <v>882</v>
      </c>
      <c r="AR195" s="191">
        <v>43577</v>
      </c>
      <c r="AS195" s="482" t="s">
        <v>1032</v>
      </c>
      <c r="AT195" s="464"/>
      <c r="AU195" s="31"/>
      <c r="AV195" s="31"/>
      <c r="AW195" s="31"/>
      <c r="AX195" s="31"/>
      <c r="AY195" s="30" t="s">
        <v>1332</v>
      </c>
      <c r="AZ195" s="30"/>
      <c r="BA195" s="30"/>
      <c r="BJ195" s="2"/>
      <c r="BK195" s="2"/>
      <c r="BL195" s="2"/>
      <c r="BM195" s="2"/>
      <c r="BN195" s="2"/>
      <c r="BO195" s="2"/>
      <c r="BP195" s="2"/>
    </row>
    <row r="196" spans="1:68" s="14" customFormat="1" ht="115.5" hidden="1" customHeight="1" x14ac:dyDescent="0.25">
      <c r="A196" s="29" t="s">
        <v>2098</v>
      </c>
      <c r="B196" s="5" t="s">
        <v>245</v>
      </c>
      <c r="C196" s="57">
        <v>42661</v>
      </c>
      <c r="D196" s="29" t="s">
        <v>1508</v>
      </c>
      <c r="E196" s="2" t="s">
        <v>1108</v>
      </c>
      <c r="F196" s="3" t="s">
        <v>422</v>
      </c>
      <c r="G196" s="3" t="s">
        <v>415</v>
      </c>
      <c r="H196" s="17" t="s">
        <v>416</v>
      </c>
      <c r="I196" s="404" t="s">
        <v>417</v>
      </c>
      <c r="J196" s="1">
        <v>1</v>
      </c>
      <c r="K196" s="193" t="s">
        <v>321</v>
      </c>
      <c r="L196" s="193">
        <v>42735</v>
      </c>
      <c r="M196" s="79">
        <f t="shared" si="6"/>
        <v>5</v>
      </c>
      <c r="N196" s="109">
        <v>1</v>
      </c>
      <c r="O196" s="2" t="s">
        <v>135</v>
      </c>
      <c r="P196" s="2" t="s">
        <v>70</v>
      </c>
      <c r="Q196" s="319" t="s">
        <v>3642</v>
      </c>
      <c r="R196" s="654">
        <f t="shared" si="7"/>
        <v>173</v>
      </c>
      <c r="S196" s="322" t="s">
        <v>3648</v>
      </c>
      <c r="T196" s="2" t="s">
        <v>3649</v>
      </c>
      <c r="U196" s="2" t="s">
        <v>3649</v>
      </c>
      <c r="V196" s="2" t="s">
        <v>3649</v>
      </c>
      <c r="W196" s="2" t="s">
        <v>3649</v>
      </c>
      <c r="X196" s="2" t="s">
        <v>3649</v>
      </c>
      <c r="Y196" s="2" t="s">
        <v>3649</v>
      </c>
      <c r="Z196" s="2" t="s">
        <v>3649</v>
      </c>
      <c r="AA196" s="2" t="s">
        <v>3649</v>
      </c>
      <c r="AB196" s="2" t="s">
        <v>3649</v>
      </c>
      <c r="AC196" s="2" t="s">
        <v>3649</v>
      </c>
      <c r="AD196" s="2" t="s">
        <v>3649</v>
      </c>
      <c r="AE196" s="2" t="s">
        <v>3649</v>
      </c>
      <c r="AF196" s="2" t="s">
        <v>3649</v>
      </c>
      <c r="AG196" s="2" t="s">
        <v>3649</v>
      </c>
      <c r="AH196" s="2" t="s">
        <v>3649</v>
      </c>
      <c r="AI196" s="2" t="s">
        <v>3649</v>
      </c>
      <c r="AJ196" s="2" t="s">
        <v>3649</v>
      </c>
      <c r="AK196" s="2" t="s">
        <v>4071</v>
      </c>
      <c r="AL196" s="2" t="s">
        <v>3649</v>
      </c>
      <c r="AM196" s="2" t="s">
        <v>4071</v>
      </c>
      <c r="AN196" s="2" t="s">
        <v>3649</v>
      </c>
      <c r="AO196" s="2" t="s">
        <v>1599</v>
      </c>
      <c r="AP196" s="2" t="s">
        <v>3649</v>
      </c>
      <c r="AQ196" s="186" t="s">
        <v>882</v>
      </c>
      <c r="AR196" s="191">
        <v>42735</v>
      </c>
      <c r="AS196" s="482" t="s">
        <v>1032</v>
      </c>
      <c r="AT196" s="464"/>
      <c r="AU196" s="31"/>
      <c r="AV196" s="31"/>
      <c r="AW196" s="31"/>
      <c r="AX196" s="31"/>
      <c r="AY196" s="30" t="s">
        <v>1332</v>
      </c>
      <c r="AZ196" s="30"/>
      <c r="BA196" s="30"/>
      <c r="BJ196" s="2"/>
      <c r="BK196" s="2"/>
      <c r="BL196" s="2"/>
      <c r="BM196" s="2"/>
      <c r="BN196" s="2"/>
      <c r="BO196" s="2"/>
      <c r="BP196" s="2"/>
    </row>
    <row r="197" spans="1:68" s="14" customFormat="1" ht="115.5" hidden="1" customHeight="1" x14ac:dyDescent="0.25">
      <c r="A197" s="29" t="s">
        <v>2099</v>
      </c>
      <c r="B197" s="5" t="s">
        <v>1958</v>
      </c>
      <c r="C197" s="57">
        <v>43131</v>
      </c>
      <c r="D197" s="29" t="s">
        <v>1422</v>
      </c>
      <c r="E197" s="2" t="s">
        <v>1208</v>
      </c>
      <c r="F197" s="23" t="s">
        <v>503</v>
      </c>
      <c r="G197" s="83" t="s">
        <v>504</v>
      </c>
      <c r="H197" s="23" t="s">
        <v>505</v>
      </c>
      <c r="I197" s="364" t="s">
        <v>506</v>
      </c>
      <c r="J197" s="194">
        <v>1</v>
      </c>
      <c r="K197" s="273">
        <v>43146</v>
      </c>
      <c r="L197" s="273">
        <v>43464</v>
      </c>
      <c r="M197" s="79">
        <f t="shared" si="6"/>
        <v>46</v>
      </c>
      <c r="N197" s="105">
        <v>1</v>
      </c>
      <c r="O197" s="5" t="s">
        <v>1552</v>
      </c>
      <c r="P197" s="5" t="s">
        <v>70</v>
      </c>
      <c r="Q197" s="4" t="s">
        <v>1289</v>
      </c>
      <c r="R197" s="654">
        <f t="shared" si="7"/>
        <v>385</v>
      </c>
      <c r="S197" s="5"/>
      <c r="T197" s="5"/>
      <c r="U197" s="5"/>
      <c r="V197" s="3" t="s">
        <v>1327</v>
      </c>
      <c r="W197" s="5"/>
      <c r="X197" s="5"/>
      <c r="Y197" s="5"/>
      <c r="Z197" s="23" t="s">
        <v>507</v>
      </c>
      <c r="AA197" s="23" t="s">
        <v>18</v>
      </c>
      <c r="AB197" s="83" t="s">
        <v>18</v>
      </c>
      <c r="AC197" s="23" t="s">
        <v>18</v>
      </c>
      <c r="AD197" s="17" t="s">
        <v>18</v>
      </c>
      <c r="AE197" s="17" t="s">
        <v>2480</v>
      </c>
      <c r="AF197" s="17" t="s">
        <v>2483</v>
      </c>
      <c r="AG197" s="17" t="s">
        <v>2480</v>
      </c>
      <c r="AH197" s="6" t="s">
        <v>2483</v>
      </c>
      <c r="AI197" s="6" t="s">
        <v>2483</v>
      </c>
      <c r="AJ197" s="6" t="s">
        <v>2483</v>
      </c>
      <c r="AK197" s="6" t="s">
        <v>4071</v>
      </c>
      <c r="AL197" s="6" t="s">
        <v>2483</v>
      </c>
      <c r="AM197" s="6" t="s">
        <v>4071</v>
      </c>
      <c r="AN197" s="6" t="s">
        <v>2483</v>
      </c>
      <c r="AO197" s="6" t="s">
        <v>1599</v>
      </c>
      <c r="AP197" s="6" t="s">
        <v>2483</v>
      </c>
      <c r="AQ197" s="186" t="s">
        <v>882</v>
      </c>
      <c r="AR197" s="191">
        <v>43577</v>
      </c>
      <c r="AS197" s="482" t="s">
        <v>1032</v>
      </c>
      <c r="AT197" s="464"/>
      <c r="AU197" s="31"/>
      <c r="AV197" s="31"/>
      <c r="AW197" s="31"/>
      <c r="AX197" s="31"/>
      <c r="AY197" s="30" t="s">
        <v>1332</v>
      </c>
      <c r="AZ197" s="30"/>
      <c r="BA197" s="30"/>
      <c r="BJ197" s="482"/>
      <c r="BK197" s="482"/>
      <c r="BL197" s="482"/>
      <c r="BM197" s="482" t="s">
        <v>3762</v>
      </c>
      <c r="BN197" s="185" t="s">
        <v>3763</v>
      </c>
      <c r="BO197" s="482"/>
      <c r="BP197" s="482"/>
    </row>
    <row r="198" spans="1:68" s="14" customFormat="1" ht="115.5" hidden="1" customHeight="1" x14ac:dyDescent="0.25">
      <c r="A198" s="29" t="s">
        <v>2100</v>
      </c>
      <c r="B198" s="5" t="s">
        <v>1958</v>
      </c>
      <c r="C198" s="57">
        <v>43131</v>
      </c>
      <c r="D198" s="29" t="s">
        <v>1510</v>
      </c>
      <c r="E198" s="2" t="s">
        <v>1211</v>
      </c>
      <c r="F198" s="23" t="s">
        <v>508</v>
      </c>
      <c r="G198" s="83" t="s">
        <v>504</v>
      </c>
      <c r="H198" s="23" t="s">
        <v>505</v>
      </c>
      <c r="I198" s="364" t="s">
        <v>506</v>
      </c>
      <c r="J198" s="194">
        <v>1</v>
      </c>
      <c r="K198" s="273">
        <v>43146</v>
      </c>
      <c r="L198" s="273">
        <v>43464</v>
      </c>
      <c r="M198" s="79">
        <f t="shared" si="6"/>
        <v>46</v>
      </c>
      <c r="N198" s="105">
        <v>1</v>
      </c>
      <c r="O198" s="5" t="s">
        <v>1552</v>
      </c>
      <c r="P198" s="5" t="s">
        <v>70</v>
      </c>
      <c r="Q198" s="4" t="s">
        <v>1289</v>
      </c>
      <c r="R198" s="654">
        <f t="shared" si="7"/>
        <v>385</v>
      </c>
      <c r="S198" s="5"/>
      <c r="T198" s="5"/>
      <c r="U198" s="5"/>
      <c r="V198" s="3" t="s">
        <v>1327</v>
      </c>
      <c r="W198" s="5"/>
      <c r="X198" s="5"/>
      <c r="Y198" s="5"/>
      <c r="Z198" s="23" t="s">
        <v>507</v>
      </c>
      <c r="AA198" s="23" t="s">
        <v>18</v>
      </c>
      <c r="AB198" s="83" t="s">
        <v>18</v>
      </c>
      <c r="AC198" s="23" t="s">
        <v>18</v>
      </c>
      <c r="AD198" s="17" t="s">
        <v>18</v>
      </c>
      <c r="AE198" s="17" t="s">
        <v>2480</v>
      </c>
      <c r="AF198" s="17" t="s">
        <v>2483</v>
      </c>
      <c r="AG198" s="17" t="s">
        <v>2480</v>
      </c>
      <c r="AH198" s="6" t="s">
        <v>2483</v>
      </c>
      <c r="AI198" s="6" t="s">
        <v>2483</v>
      </c>
      <c r="AJ198" s="6" t="s">
        <v>2483</v>
      </c>
      <c r="AK198" s="6" t="s">
        <v>4071</v>
      </c>
      <c r="AL198" s="6" t="s">
        <v>2483</v>
      </c>
      <c r="AM198" s="6" t="s">
        <v>4071</v>
      </c>
      <c r="AN198" s="6" t="s">
        <v>2483</v>
      </c>
      <c r="AO198" s="6" t="s">
        <v>1599</v>
      </c>
      <c r="AP198" s="6" t="s">
        <v>2483</v>
      </c>
      <c r="AQ198" s="186" t="s">
        <v>882</v>
      </c>
      <c r="AR198" s="191">
        <v>43577</v>
      </c>
      <c r="AS198" s="482" t="s">
        <v>1032</v>
      </c>
      <c r="AT198" s="464"/>
      <c r="AU198" s="31"/>
      <c r="AV198" s="31"/>
      <c r="AW198" s="31"/>
      <c r="AX198" s="31"/>
      <c r="AY198" s="30" t="s">
        <v>1332</v>
      </c>
      <c r="AZ198" s="30"/>
      <c r="BA198" s="30"/>
      <c r="BJ198" s="482"/>
      <c r="BK198" s="482"/>
      <c r="BL198" s="482" t="s">
        <v>3743</v>
      </c>
      <c r="BM198" s="181" t="s">
        <v>4015</v>
      </c>
      <c r="BN198" s="181" t="s">
        <v>4016</v>
      </c>
      <c r="BO198" s="482" t="s">
        <v>4017</v>
      </c>
      <c r="BP198" s="482"/>
    </row>
    <row r="199" spans="1:68" s="14" customFormat="1" ht="115.5" hidden="1" customHeight="1" x14ac:dyDescent="0.25">
      <c r="A199" s="29" t="s">
        <v>2101</v>
      </c>
      <c r="B199" s="5" t="s">
        <v>1958</v>
      </c>
      <c r="C199" s="57">
        <v>43131</v>
      </c>
      <c r="D199" s="29" t="s">
        <v>1510</v>
      </c>
      <c r="E199" s="2" t="s">
        <v>1209</v>
      </c>
      <c r="F199" s="23" t="s">
        <v>509</v>
      </c>
      <c r="G199" s="23" t="s">
        <v>510</v>
      </c>
      <c r="H199" s="23" t="s">
        <v>511</v>
      </c>
      <c r="I199" s="364" t="s">
        <v>512</v>
      </c>
      <c r="J199" s="194">
        <v>1</v>
      </c>
      <c r="K199" s="273">
        <v>43146</v>
      </c>
      <c r="L199" s="273">
        <v>43189</v>
      </c>
      <c r="M199" s="79">
        <f t="shared" si="6"/>
        <v>7</v>
      </c>
      <c r="N199" s="105">
        <v>1</v>
      </c>
      <c r="O199" s="25" t="s">
        <v>131</v>
      </c>
      <c r="P199" s="25"/>
      <c r="Q199" s="4" t="s">
        <v>1290</v>
      </c>
      <c r="R199" s="654">
        <f t="shared" si="7"/>
        <v>93</v>
      </c>
      <c r="S199" s="25"/>
      <c r="T199" s="25"/>
      <c r="U199" s="5"/>
      <c r="V199" s="3" t="s">
        <v>1327</v>
      </c>
      <c r="W199" s="5"/>
      <c r="X199" s="5"/>
      <c r="Y199" s="5"/>
      <c r="Z199" s="23" t="s">
        <v>513</v>
      </c>
      <c r="AA199" s="23" t="s">
        <v>18</v>
      </c>
      <c r="AB199" s="23" t="s">
        <v>18</v>
      </c>
      <c r="AC199" s="23" t="s">
        <v>18</v>
      </c>
      <c r="AD199" s="17" t="s">
        <v>18</v>
      </c>
      <c r="AE199" s="17" t="s">
        <v>2480</v>
      </c>
      <c r="AF199" s="17" t="s">
        <v>2483</v>
      </c>
      <c r="AG199" s="17" t="s">
        <v>2480</v>
      </c>
      <c r="AH199" s="6" t="s">
        <v>2483</v>
      </c>
      <c r="AI199" s="6" t="s">
        <v>2483</v>
      </c>
      <c r="AJ199" s="6" t="s">
        <v>2483</v>
      </c>
      <c r="AK199" s="6" t="s">
        <v>4071</v>
      </c>
      <c r="AL199" s="6" t="s">
        <v>2483</v>
      </c>
      <c r="AM199" s="6" t="s">
        <v>4071</v>
      </c>
      <c r="AN199" s="6" t="s">
        <v>2483</v>
      </c>
      <c r="AO199" s="6" t="s">
        <v>1599</v>
      </c>
      <c r="AP199" s="6" t="s">
        <v>2483</v>
      </c>
      <c r="AQ199" s="186" t="s">
        <v>882</v>
      </c>
      <c r="AR199" s="191">
        <v>43577</v>
      </c>
      <c r="AS199" s="482" t="s">
        <v>1032</v>
      </c>
      <c r="AT199" s="464"/>
      <c r="AU199" s="31"/>
      <c r="AV199" s="31"/>
      <c r="AW199" s="31"/>
      <c r="AX199" s="31"/>
      <c r="AY199" s="30" t="s">
        <v>1332</v>
      </c>
      <c r="AZ199" s="30"/>
      <c r="BA199" s="30"/>
      <c r="BJ199" s="482"/>
      <c r="BK199" s="482"/>
      <c r="BL199" s="482" t="s">
        <v>3743</v>
      </c>
      <c r="BM199" s="181" t="s">
        <v>4015</v>
      </c>
      <c r="BN199" s="181" t="s">
        <v>4016</v>
      </c>
      <c r="BO199" s="482" t="s">
        <v>4017</v>
      </c>
      <c r="BP199" s="482"/>
    </row>
    <row r="200" spans="1:68" s="14" customFormat="1" ht="115.5" hidden="1" customHeight="1" x14ac:dyDescent="0.25">
      <c r="A200" s="29" t="s">
        <v>2102</v>
      </c>
      <c r="B200" s="5" t="s">
        <v>1958</v>
      </c>
      <c r="C200" s="57">
        <v>43131</v>
      </c>
      <c r="D200" s="29" t="s">
        <v>1510</v>
      </c>
      <c r="E200" s="2" t="s">
        <v>1209</v>
      </c>
      <c r="F200" s="23" t="s">
        <v>514</v>
      </c>
      <c r="G200" s="83" t="s">
        <v>515</v>
      </c>
      <c r="H200" s="23" t="s">
        <v>516</v>
      </c>
      <c r="I200" s="364" t="s">
        <v>517</v>
      </c>
      <c r="J200" s="194">
        <v>1</v>
      </c>
      <c r="K200" s="273">
        <v>43313</v>
      </c>
      <c r="L200" s="273">
        <v>43465</v>
      </c>
      <c r="M200" s="79">
        <f t="shared" si="6"/>
        <v>22</v>
      </c>
      <c r="N200" s="105">
        <v>1</v>
      </c>
      <c r="O200" s="25" t="s">
        <v>135</v>
      </c>
      <c r="P200" s="25"/>
      <c r="Q200" s="4" t="s">
        <v>1291</v>
      </c>
      <c r="R200" s="654">
        <f t="shared" si="7"/>
        <v>201</v>
      </c>
      <c r="S200" s="25"/>
      <c r="T200" s="25"/>
      <c r="U200" s="5"/>
      <c r="V200" s="3" t="s">
        <v>1327</v>
      </c>
      <c r="W200" s="5"/>
      <c r="X200" s="5"/>
      <c r="Y200" s="5"/>
      <c r="Z200" s="23" t="s">
        <v>518</v>
      </c>
      <c r="AA200" s="23" t="s">
        <v>18</v>
      </c>
      <c r="AB200" s="83" t="s">
        <v>18</v>
      </c>
      <c r="AC200" s="23" t="s">
        <v>18</v>
      </c>
      <c r="AD200" s="17" t="s">
        <v>18</v>
      </c>
      <c r="AE200" s="17" t="s">
        <v>2480</v>
      </c>
      <c r="AF200" s="17" t="s">
        <v>2483</v>
      </c>
      <c r="AG200" s="17" t="s">
        <v>2480</v>
      </c>
      <c r="AH200" s="6" t="s">
        <v>2483</v>
      </c>
      <c r="AI200" s="6" t="s">
        <v>2483</v>
      </c>
      <c r="AJ200" s="6" t="s">
        <v>2483</v>
      </c>
      <c r="AK200" s="6" t="s">
        <v>4071</v>
      </c>
      <c r="AL200" s="6" t="s">
        <v>2483</v>
      </c>
      <c r="AM200" s="6" t="s">
        <v>4071</v>
      </c>
      <c r="AN200" s="6" t="s">
        <v>2483</v>
      </c>
      <c r="AO200" s="6" t="s">
        <v>1599</v>
      </c>
      <c r="AP200" s="6" t="s">
        <v>2483</v>
      </c>
      <c r="AQ200" s="186" t="s">
        <v>882</v>
      </c>
      <c r="AR200" s="191">
        <v>43577</v>
      </c>
      <c r="AS200" s="482" t="s">
        <v>1032</v>
      </c>
      <c r="AT200" s="464"/>
      <c r="AU200" s="31"/>
      <c r="AV200" s="31"/>
      <c r="AW200" s="31"/>
      <c r="AX200" s="31"/>
      <c r="AY200" s="30" t="s">
        <v>1332</v>
      </c>
      <c r="AZ200" s="30"/>
      <c r="BA200" s="30"/>
      <c r="BJ200" s="377"/>
      <c r="BK200" s="482"/>
      <c r="BL200" s="482" t="s">
        <v>3743</v>
      </c>
      <c r="BM200" s="181" t="s">
        <v>4015</v>
      </c>
      <c r="BN200" s="181" t="s">
        <v>4016</v>
      </c>
      <c r="BO200" s="482" t="s">
        <v>4017</v>
      </c>
      <c r="BP200" s="482"/>
    </row>
    <row r="201" spans="1:68" s="14" customFormat="1" ht="115.5" hidden="1" customHeight="1" x14ac:dyDescent="0.25">
      <c r="A201" s="29" t="s">
        <v>2103</v>
      </c>
      <c r="B201" s="5" t="s">
        <v>1958</v>
      </c>
      <c r="C201" s="57">
        <v>43131</v>
      </c>
      <c r="D201" s="29" t="s">
        <v>1423</v>
      </c>
      <c r="E201" s="2" t="s">
        <v>1210</v>
      </c>
      <c r="F201" s="23" t="s">
        <v>519</v>
      </c>
      <c r="G201" s="23" t="s">
        <v>520</v>
      </c>
      <c r="H201" s="23" t="s">
        <v>521</v>
      </c>
      <c r="I201" s="364" t="s">
        <v>522</v>
      </c>
      <c r="J201" s="194">
        <v>2</v>
      </c>
      <c r="K201" s="273">
        <v>43146</v>
      </c>
      <c r="L201" s="273">
        <v>43250</v>
      </c>
      <c r="M201" s="79">
        <f t="shared" si="6"/>
        <v>15</v>
      </c>
      <c r="N201" s="105">
        <v>2</v>
      </c>
      <c r="O201" s="25" t="s">
        <v>185</v>
      </c>
      <c r="P201" s="25"/>
      <c r="Q201" s="4" t="s">
        <v>1292</v>
      </c>
      <c r="R201" s="654">
        <f t="shared" si="7"/>
        <v>255</v>
      </c>
      <c r="S201" s="25"/>
      <c r="T201" s="25"/>
      <c r="U201" s="5"/>
      <c r="V201" s="3" t="s">
        <v>1327</v>
      </c>
      <c r="W201" s="5"/>
      <c r="X201" s="5"/>
      <c r="Y201" s="5"/>
      <c r="Z201" s="23" t="s">
        <v>1060</v>
      </c>
      <c r="AA201" s="23" t="s">
        <v>18</v>
      </c>
      <c r="AB201" s="23" t="s">
        <v>18</v>
      </c>
      <c r="AC201" s="23" t="s">
        <v>18</v>
      </c>
      <c r="AD201" s="17" t="s">
        <v>18</v>
      </c>
      <c r="AE201" s="17" t="s">
        <v>2480</v>
      </c>
      <c r="AF201" s="17" t="s">
        <v>2483</v>
      </c>
      <c r="AG201" s="17" t="s">
        <v>2480</v>
      </c>
      <c r="AH201" s="6" t="s">
        <v>2483</v>
      </c>
      <c r="AI201" s="6" t="s">
        <v>2483</v>
      </c>
      <c r="AJ201" s="6" t="s">
        <v>2483</v>
      </c>
      <c r="AK201" s="6" t="s">
        <v>4071</v>
      </c>
      <c r="AL201" s="6" t="s">
        <v>2483</v>
      </c>
      <c r="AM201" s="6" t="s">
        <v>4071</v>
      </c>
      <c r="AN201" s="6" t="s">
        <v>2483</v>
      </c>
      <c r="AO201" s="6" t="s">
        <v>1599</v>
      </c>
      <c r="AP201" s="6" t="s">
        <v>2483</v>
      </c>
      <c r="AQ201" s="186" t="s">
        <v>882</v>
      </c>
      <c r="AR201" s="191">
        <v>43577</v>
      </c>
      <c r="AS201" s="482" t="s">
        <v>1032</v>
      </c>
      <c r="AT201" s="464"/>
      <c r="AU201" s="31"/>
      <c r="AV201" s="31"/>
      <c r="AW201" s="31"/>
      <c r="AX201" s="31"/>
      <c r="AY201" s="30" t="s">
        <v>1332</v>
      </c>
      <c r="AZ201" s="30"/>
      <c r="BA201" s="30"/>
      <c r="BJ201" s="482"/>
      <c r="BK201" s="482"/>
      <c r="BL201" s="482" t="s">
        <v>3744</v>
      </c>
      <c r="BM201" s="181" t="s">
        <v>3760</v>
      </c>
      <c r="BN201" s="181" t="s">
        <v>3772</v>
      </c>
      <c r="BO201" s="181"/>
      <c r="BP201" s="482"/>
    </row>
    <row r="202" spans="1:68" s="14" customFormat="1" ht="115.5" hidden="1" customHeight="1" x14ac:dyDescent="0.25">
      <c r="A202" s="29" t="s">
        <v>2104</v>
      </c>
      <c r="B202" s="5" t="s">
        <v>1958</v>
      </c>
      <c r="C202" s="57">
        <v>43131</v>
      </c>
      <c r="D202" s="29" t="s">
        <v>1423</v>
      </c>
      <c r="E202" s="2" t="s">
        <v>1212</v>
      </c>
      <c r="F202" s="23" t="s">
        <v>519</v>
      </c>
      <c r="G202" s="83" t="s">
        <v>523</v>
      </c>
      <c r="H202" s="23" t="s">
        <v>524</v>
      </c>
      <c r="I202" s="364" t="s">
        <v>525</v>
      </c>
      <c r="J202" s="194">
        <v>3</v>
      </c>
      <c r="K202" s="273">
        <v>43132</v>
      </c>
      <c r="L202" s="273">
        <v>43434</v>
      </c>
      <c r="M202" s="79">
        <f t="shared" si="6"/>
        <v>44</v>
      </c>
      <c r="N202" s="105">
        <v>3</v>
      </c>
      <c r="O202" s="25" t="s">
        <v>526</v>
      </c>
      <c r="P202" s="25" t="s">
        <v>180</v>
      </c>
      <c r="Q202" s="4" t="s">
        <v>1293</v>
      </c>
      <c r="R202" s="654">
        <f t="shared" si="7"/>
        <v>109</v>
      </c>
      <c r="S202" s="25"/>
      <c r="T202" s="25"/>
      <c r="U202" s="5"/>
      <c r="V202" s="3" t="s">
        <v>1327</v>
      </c>
      <c r="W202" s="5"/>
      <c r="X202" s="5"/>
      <c r="Y202" s="5"/>
      <c r="Z202" s="23" t="s">
        <v>527</v>
      </c>
      <c r="AA202" s="23" t="s">
        <v>18</v>
      </c>
      <c r="AB202" s="83" t="s">
        <v>18</v>
      </c>
      <c r="AC202" s="23" t="s">
        <v>18</v>
      </c>
      <c r="AD202" s="17" t="s">
        <v>18</v>
      </c>
      <c r="AE202" s="17" t="s">
        <v>2480</v>
      </c>
      <c r="AF202" s="17" t="s">
        <v>2483</v>
      </c>
      <c r="AG202" s="17" t="s">
        <v>2480</v>
      </c>
      <c r="AH202" s="6" t="s">
        <v>2483</v>
      </c>
      <c r="AI202" s="6" t="s">
        <v>2483</v>
      </c>
      <c r="AJ202" s="6" t="s">
        <v>2483</v>
      </c>
      <c r="AK202" s="6" t="s">
        <v>4071</v>
      </c>
      <c r="AL202" s="6" t="s">
        <v>2483</v>
      </c>
      <c r="AM202" s="6" t="s">
        <v>4071</v>
      </c>
      <c r="AN202" s="6" t="s">
        <v>2483</v>
      </c>
      <c r="AO202" s="6" t="s">
        <v>1599</v>
      </c>
      <c r="AP202" s="6" t="s">
        <v>2483</v>
      </c>
      <c r="AQ202" s="186" t="s">
        <v>882</v>
      </c>
      <c r="AR202" s="191">
        <v>43577</v>
      </c>
      <c r="AS202" s="482" t="s">
        <v>1032</v>
      </c>
      <c r="AT202" s="464"/>
      <c r="AU202" s="31"/>
      <c r="AV202" s="31"/>
      <c r="AW202" s="31"/>
      <c r="AX202" s="31"/>
      <c r="AY202" s="30" t="s">
        <v>1332</v>
      </c>
      <c r="AZ202" s="30"/>
      <c r="BA202" s="30"/>
      <c r="BJ202" s="482"/>
      <c r="BK202" s="482"/>
      <c r="BL202" s="482" t="s">
        <v>3744</v>
      </c>
      <c r="BM202" s="181" t="s">
        <v>3760</v>
      </c>
      <c r="BN202" s="181" t="s">
        <v>3772</v>
      </c>
      <c r="BO202" s="181"/>
      <c r="BP202" s="482"/>
    </row>
    <row r="203" spans="1:68" s="14" customFormat="1" ht="115.5" hidden="1" customHeight="1" x14ac:dyDescent="0.25">
      <c r="A203" s="29" t="s">
        <v>2105</v>
      </c>
      <c r="B203" s="5" t="s">
        <v>1958</v>
      </c>
      <c r="C203" s="57">
        <v>43131</v>
      </c>
      <c r="D203" s="29" t="s">
        <v>1439</v>
      </c>
      <c r="E203" s="2" t="s">
        <v>1213</v>
      </c>
      <c r="F203" s="23" t="s">
        <v>528</v>
      </c>
      <c r="G203" s="23" t="s">
        <v>529</v>
      </c>
      <c r="H203" s="23" t="s">
        <v>897</v>
      </c>
      <c r="I203" s="364" t="s">
        <v>530</v>
      </c>
      <c r="J203" s="194">
        <v>1</v>
      </c>
      <c r="K203" s="193">
        <v>43146</v>
      </c>
      <c r="L203" s="193">
        <v>43220</v>
      </c>
      <c r="M203" s="79">
        <f t="shared" si="6"/>
        <v>11</v>
      </c>
      <c r="N203" s="105">
        <v>1</v>
      </c>
      <c r="O203" s="25" t="s">
        <v>531</v>
      </c>
      <c r="P203" s="25"/>
      <c r="Q203" s="4" t="s">
        <v>3132</v>
      </c>
      <c r="R203" s="654">
        <f t="shared" si="7"/>
        <v>119</v>
      </c>
      <c r="S203" s="25"/>
      <c r="T203" s="25"/>
      <c r="U203" s="5"/>
      <c r="V203" s="3" t="s">
        <v>1327</v>
      </c>
      <c r="W203" s="5"/>
      <c r="X203" s="5"/>
      <c r="Y203" s="5"/>
      <c r="Z203" s="23" t="s">
        <v>532</v>
      </c>
      <c r="AA203" s="23" t="s">
        <v>18</v>
      </c>
      <c r="AB203" s="23" t="s">
        <v>18</v>
      </c>
      <c r="AC203" s="23" t="s">
        <v>18</v>
      </c>
      <c r="AD203" s="17" t="s">
        <v>18</v>
      </c>
      <c r="AE203" s="17" t="s">
        <v>2480</v>
      </c>
      <c r="AF203" s="17" t="s">
        <v>2483</v>
      </c>
      <c r="AG203" s="17" t="s">
        <v>2480</v>
      </c>
      <c r="AH203" s="6" t="s">
        <v>2483</v>
      </c>
      <c r="AI203" s="6" t="s">
        <v>2483</v>
      </c>
      <c r="AJ203" s="6" t="s">
        <v>2483</v>
      </c>
      <c r="AK203" s="6" t="s">
        <v>4071</v>
      </c>
      <c r="AL203" s="6" t="s">
        <v>2483</v>
      </c>
      <c r="AM203" s="6" t="s">
        <v>4071</v>
      </c>
      <c r="AN203" s="6" t="s">
        <v>2483</v>
      </c>
      <c r="AO203" s="6" t="s">
        <v>1599</v>
      </c>
      <c r="AP203" s="6" t="s">
        <v>2483</v>
      </c>
      <c r="AQ203" s="186" t="s">
        <v>882</v>
      </c>
      <c r="AR203" s="191">
        <v>43577</v>
      </c>
      <c r="AS203" s="482" t="s">
        <v>1032</v>
      </c>
      <c r="AT203" s="464"/>
      <c r="AU203" s="31"/>
      <c r="AV203" s="31"/>
      <c r="AW203" s="31"/>
      <c r="AX203" s="31"/>
      <c r="AY203" s="30" t="s">
        <v>1332</v>
      </c>
      <c r="AZ203" s="30"/>
      <c r="BA203" s="30"/>
      <c r="BJ203" s="482"/>
      <c r="BK203" s="482"/>
      <c r="BL203" s="482"/>
      <c r="BM203" s="482" t="s">
        <v>4015</v>
      </c>
      <c r="BN203" s="482" t="s">
        <v>4018</v>
      </c>
      <c r="BO203" s="482" t="s">
        <v>3771</v>
      </c>
      <c r="BP203" s="482"/>
    </row>
    <row r="204" spans="1:68" s="14" customFormat="1" ht="115.5" hidden="1" customHeight="1" x14ac:dyDescent="0.25">
      <c r="A204" s="29" t="s">
        <v>2106</v>
      </c>
      <c r="B204" s="5" t="s">
        <v>1958</v>
      </c>
      <c r="C204" s="57">
        <v>43131</v>
      </c>
      <c r="D204" s="29" t="s">
        <v>1439</v>
      </c>
      <c r="E204" s="2" t="s">
        <v>1213</v>
      </c>
      <c r="F204" s="23" t="s">
        <v>533</v>
      </c>
      <c r="G204" s="23" t="s">
        <v>534</v>
      </c>
      <c r="H204" s="23" t="s">
        <v>535</v>
      </c>
      <c r="I204" s="364" t="s">
        <v>536</v>
      </c>
      <c r="J204" s="194">
        <v>1</v>
      </c>
      <c r="K204" s="193">
        <v>43191</v>
      </c>
      <c r="L204" s="193">
        <v>43342</v>
      </c>
      <c r="M204" s="79">
        <f t="shared" si="6"/>
        <v>22</v>
      </c>
      <c r="N204" s="105">
        <v>1</v>
      </c>
      <c r="O204" s="25" t="s">
        <v>531</v>
      </c>
      <c r="P204" s="25" t="s">
        <v>537</v>
      </c>
      <c r="Q204" s="4" t="s">
        <v>1720</v>
      </c>
      <c r="R204" s="654">
        <f t="shared" si="7"/>
        <v>165</v>
      </c>
      <c r="S204" s="25"/>
      <c r="T204" s="25"/>
      <c r="U204" s="5"/>
      <c r="V204" s="3" t="s">
        <v>1327</v>
      </c>
      <c r="W204" s="5"/>
      <c r="X204" s="5"/>
      <c r="Y204" s="5"/>
      <c r="Z204" s="23" t="s">
        <v>538</v>
      </c>
      <c r="AA204" s="23" t="s">
        <v>18</v>
      </c>
      <c r="AB204" s="23" t="s">
        <v>18</v>
      </c>
      <c r="AC204" s="23" t="s">
        <v>18</v>
      </c>
      <c r="AD204" s="17" t="s">
        <v>18</v>
      </c>
      <c r="AE204" s="17" t="s">
        <v>2480</v>
      </c>
      <c r="AF204" s="17" t="s">
        <v>2483</v>
      </c>
      <c r="AG204" s="17" t="s">
        <v>2480</v>
      </c>
      <c r="AH204" s="6" t="s">
        <v>2483</v>
      </c>
      <c r="AI204" s="6" t="s">
        <v>2483</v>
      </c>
      <c r="AJ204" s="6" t="s">
        <v>2483</v>
      </c>
      <c r="AK204" s="6" t="s">
        <v>4071</v>
      </c>
      <c r="AL204" s="6" t="s">
        <v>2483</v>
      </c>
      <c r="AM204" s="6" t="s">
        <v>4071</v>
      </c>
      <c r="AN204" s="6" t="s">
        <v>2483</v>
      </c>
      <c r="AO204" s="6" t="s">
        <v>1599</v>
      </c>
      <c r="AP204" s="6" t="s">
        <v>2483</v>
      </c>
      <c r="AQ204" s="186" t="s">
        <v>882</v>
      </c>
      <c r="AR204" s="191">
        <v>43577</v>
      </c>
      <c r="AS204" s="482" t="s">
        <v>1032</v>
      </c>
      <c r="AT204" s="464"/>
      <c r="AU204" s="31"/>
      <c r="AV204" s="31"/>
      <c r="AW204" s="31"/>
      <c r="AX204" s="31"/>
      <c r="AY204" s="30" t="s">
        <v>1332</v>
      </c>
      <c r="AZ204" s="30"/>
      <c r="BA204" s="30"/>
      <c r="BJ204" s="482"/>
      <c r="BK204" s="482"/>
      <c r="BL204" s="482"/>
      <c r="BM204" s="482" t="s">
        <v>4015</v>
      </c>
      <c r="BN204" s="482" t="s">
        <v>4018</v>
      </c>
      <c r="BO204" s="482" t="s">
        <v>3771</v>
      </c>
      <c r="BP204" s="482"/>
    </row>
    <row r="205" spans="1:68" s="14" customFormat="1" ht="115.5" hidden="1" customHeight="1" x14ac:dyDescent="0.25">
      <c r="A205" s="29" t="s">
        <v>2107</v>
      </c>
      <c r="B205" s="5" t="s">
        <v>1958</v>
      </c>
      <c r="C205" s="57">
        <v>43131</v>
      </c>
      <c r="D205" s="29" t="s">
        <v>1429</v>
      </c>
      <c r="E205" s="2" t="s">
        <v>1214</v>
      </c>
      <c r="F205" s="23" t="s">
        <v>482</v>
      </c>
      <c r="G205" s="83" t="s">
        <v>483</v>
      </c>
      <c r="H205" s="23" t="s">
        <v>484</v>
      </c>
      <c r="I205" s="364" t="s">
        <v>485</v>
      </c>
      <c r="J205" s="194">
        <v>1</v>
      </c>
      <c r="K205" s="273">
        <v>43146</v>
      </c>
      <c r="L205" s="273">
        <v>43189</v>
      </c>
      <c r="M205" s="79">
        <f t="shared" si="6"/>
        <v>7</v>
      </c>
      <c r="N205" s="105">
        <v>1</v>
      </c>
      <c r="O205" s="25" t="s">
        <v>27</v>
      </c>
      <c r="P205" s="25"/>
      <c r="Q205" s="4" t="s">
        <v>1721</v>
      </c>
      <c r="R205" s="654">
        <f t="shared" si="7"/>
        <v>353</v>
      </c>
      <c r="S205" s="25"/>
      <c r="T205" s="25"/>
      <c r="U205" s="5"/>
      <c r="V205" s="3" t="s">
        <v>1327</v>
      </c>
      <c r="W205" s="5"/>
      <c r="X205" s="5"/>
      <c r="Y205" s="5"/>
      <c r="Z205" s="23" t="s">
        <v>486</v>
      </c>
      <c r="AA205" s="23" t="s">
        <v>18</v>
      </c>
      <c r="AB205" s="83" t="s">
        <v>18</v>
      </c>
      <c r="AC205" s="23" t="s">
        <v>18</v>
      </c>
      <c r="AD205" s="17" t="s">
        <v>18</v>
      </c>
      <c r="AE205" s="17" t="s">
        <v>2480</v>
      </c>
      <c r="AF205" s="17" t="s">
        <v>2483</v>
      </c>
      <c r="AG205" s="17" t="s">
        <v>2480</v>
      </c>
      <c r="AH205" s="6" t="s">
        <v>2483</v>
      </c>
      <c r="AI205" s="6" t="s">
        <v>2483</v>
      </c>
      <c r="AJ205" s="6" t="s">
        <v>2483</v>
      </c>
      <c r="AK205" s="6" t="s">
        <v>4071</v>
      </c>
      <c r="AL205" s="6" t="s">
        <v>2483</v>
      </c>
      <c r="AM205" s="6" t="s">
        <v>4071</v>
      </c>
      <c r="AN205" s="6" t="s">
        <v>2483</v>
      </c>
      <c r="AO205" s="6" t="s">
        <v>1599</v>
      </c>
      <c r="AP205" s="6" t="s">
        <v>2483</v>
      </c>
      <c r="AQ205" s="186" t="s">
        <v>882</v>
      </c>
      <c r="AR205" s="191">
        <v>43577</v>
      </c>
      <c r="AS205" s="482" t="s">
        <v>1032</v>
      </c>
      <c r="AT205" s="464"/>
      <c r="AU205" s="31"/>
      <c r="AV205" s="31"/>
      <c r="AW205" s="31"/>
      <c r="AX205" s="31"/>
      <c r="AY205" s="30" t="s">
        <v>1332</v>
      </c>
      <c r="AZ205" s="30"/>
      <c r="BA205" s="30"/>
      <c r="BJ205" s="482"/>
      <c r="BK205" s="482"/>
      <c r="BL205" s="482" t="s">
        <v>3745</v>
      </c>
      <c r="BM205" s="181" t="s">
        <v>3762</v>
      </c>
      <c r="BN205" s="185" t="s">
        <v>3763</v>
      </c>
      <c r="BO205" s="181" t="s">
        <v>3773</v>
      </c>
      <c r="BP205" s="482"/>
    </row>
    <row r="206" spans="1:68" s="14" customFormat="1" ht="115.5" hidden="1" customHeight="1" x14ac:dyDescent="0.25">
      <c r="A206" s="29" t="s">
        <v>2108</v>
      </c>
      <c r="B206" s="5" t="s">
        <v>1958</v>
      </c>
      <c r="C206" s="57">
        <v>43131</v>
      </c>
      <c r="D206" s="29" t="s">
        <v>1429</v>
      </c>
      <c r="E206" s="2" t="s">
        <v>1214</v>
      </c>
      <c r="F206" s="23" t="s">
        <v>539</v>
      </c>
      <c r="G206" s="23" t="s">
        <v>540</v>
      </c>
      <c r="H206" s="23" t="s">
        <v>541</v>
      </c>
      <c r="I206" s="364" t="s">
        <v>542</v>
      </c>
      <c r="J206" s="194">
        <v>1</v>
      </c>
      <c r="K206" s="193">
        <v>43146</v>
      </c>
      <c r="L206" s="193">
        <v>43342</v>
      </c>
      <c r="M206" s="79">
        <f t="shared" si="6"/>
        <v>28</v>
      </c>
      <c r="N206" s="105">
        <v>1</v>
      </c>
      <c r="O206" s="25" t="s">
        <v>491</v>
      </c>
      <c r="P206" s="25"/>
      <c r="Q206" s="4" t="s">
        <v>1294</v>
      </c>
      <c r="R206" s="654">
        <f t="shared" si="7"/>
        <v>117</v>
      </c>
      <c r="S206" s="25"/>
      <c r="T206" s="25"/>
      <c r="U206" s="5"/>
      <c r="V206" s="3" t="s">
        <v>1327</v>
      </c>
      <c r="W206" s="5"/>
      <c r="X206" s="5"/>
      <c r="Y206" s="5"/>
      <c r="Z206" s="23" t="s">
        <v>492</v>
      </c>
      <c r="AA206" s="23" t="s">
        <v>18</v>
      </c>
      <c r="AB206" s="23" t="s">
        <v>18</v>
      </c>
      <c r="AC206" s="23" t="s">
        <v>18</v>
      </c>
      <c r="AD206" s="17" t="s">
        <v>18</v>
      </c>
      <c r="AE206" s="17" t="s">
        <v>2480</v>
      </c>
      <c r="AF206" s="17" t="s">
        <v>2483</v>
      </c>
      <c r="AG206" s="17" t="s">
        <v>2480</v>
      </c>
      <c r="AH206" s="6" t="s">
        <v>2483</v>
      </c>
      <c r="AI206" s="6" t="s">
        <v>2483</v>
      </c>
      <c r="AJ206" s="6" t="s">
        <v>2483</v>
      </c>
      <c r="AK206" s="6" t="s">
        <v>4071</v>
      </c>
      <c r="AL206" s="6" t="s">
        <v>2483</v>
      </c>
      <c r="AM206" s="6" t="s">
        <v>4071</v>
      </c>
      <c r="AN206" s="6" t="s">
        <v>2483</v>
      </c>
      <c r="AO206" s="6" t="s">
        <v>1599</v>
      </c>
      <c r="AP206" s="6" t="s">
        <v>2483</v>
      </c>
      <c r="AQ206" s="186" t="s">
        <v>882</v>
      </c>
      <c r="AR206" s="191">
        <v>43577</v>
      </c>
      <c r="AS206" s="482" t="s">
        <v>1032</v>
      </c>
      <c r="AT206" s="464"/>
      <c r="AU206" s="31"/>
      <c r="AV206" s="31"/>
      <c r="AW206" s="31"/>
      <c r="AX206" s="31"/>
      <c r="AY206" s="30" t="s">
        <v>1332</v>
      </c>
      <c r="AZ206" s="30"/>
      <c r="BA206" s="30"/>
      <c r="BJ206" s="482"/>
      <c r="BK206" s="482"/>
      <c r="BL206" s="482" t="s">
        <v>3745</v>
      </c>
      <c r="BM206" s="181" t="s">
        <v>3762</v>
      </c>
      <c r="BN206" s="185" t="s">
        <v>3763</v>
      </c>
      <c r="BO206" s="181" t="s">
        <v>3773</v>
      </c>
      <c r="BP206" s="482"/>
    </row>
    <row r="207" spans="1:68" s="14" customFormat="1" ht="115.5" hidden="1" customHeight="1" x14ac:dyDescent="0.25">
      <c r="A207" s="29" t="s">
        <v>2109</v>
      </c>
      <c r="B207" s="5" t="s">
        <v>1958</v>
      </c>
      <c r="C207" s="57">
        <v>43131</v>
      </c>
      <c r="D207" s="29" t="s">
        <v>1427</v>
      </c>
      <c r="E207" s="2" t="s">
        <v>1215</v>
      </c>
      <c r="F207" s="23" t="s">
        <v>543</v>
      </c>
      <c r="G207" s="83" t="s">
        <v>544</v>
      </c>
      <c r="H207" s="23" t="s">
        <v>541</v>
      </c>
      <c r="I207" s="364" t="s">
        <v>542</v>
      </c>
      <c r="J207" s="194">
        <v>1</v>
      </c>
      <c r="K207" s="193">
        <v>43146</v>
      </c>
      <c r="L207" s="193">
        <v>43342</v>
      </c>
      <c r="M207" s="79">
        <f t="shared" si="6"/>
        <v>28</v>
      </c>
      <c r="N207" s="105">
        <v>1</v>
      </c>
      <c r="O207" s="25" t="s">
        <v>491</v>
      </c>
      <c r="P207" s="25"/>
      <c r="Q207" s="4" t="s">
        <v>1294</v>
      </c>
      <c r="R207" s="654">
        <f t="shared" si="7"/>
        <v>117</v>
      </c>
      <c r="S207" s="25"/>
      <c r="T207" s="25"/>
      <c r="U207" s="5"/>
      <c r="V207" s="3" t="s">
        <v>1327</v>
      </c>
      <c r="W207" s="5"/>
      <c r="X207" s="5"/>
      <c r="Y207" s="5"/>
      <c r="Z207" s="23" t="s">
        <v>492</v>
      </c>
      <c r="AA207" s="23" t="s">
        <v>18</v>
      </c>
      <c r="AB207" s="83" t="s">
        <v>18</v>
      </c>
      <c r="AC207" s="23" t="s">
        <v>18</v>
      </c>
      <c r="AD207" s="17" t="s">
        <v>18</v>
      </c>
      <c r="AE207" s="17" t="s">
        <v>2480</v>
      </c>
      <c r="AF207" s="17" t="s">
        <v>2483</v>
      </c>
      <c r="AG207" s="17" t="s">
        <v>2480</v>
      </c>
      <c r="AH207" s="6" t="s">
        <v>2483</v>
      </c>
      <c r="AI207" s="6" t="s">
        <v>2483</v>
      </c>
      <c r="AJ207" s="6" t="s">
        <v>2483</v>
      </c>
      <c r="AK207" s="6" t="s">
        <v>4071</v>
      </c>
      <c r="AL207" s="6" t="s">
        <v>2483</v>
      </c>
      <c r="AM207" s="6" t="s">
        <v>4071</v>
      </c>
      <c r="AN207" s="6" t="s">
        <v>2483</v>
      </c>
      <c r="AO207" s="6" t="s">
        <v>1599</v>
      </c>
      <c r="AP207" s="6" t="s">
        <v>2483</v>
      </c>
      <c r="AQ207" s="186" t="s">
        <v>882</v>
      </c>
      <c r="AR207" s="191">
        <v>43577</v>
      </c>
      <c r="AS207" s="482" t="s">
        <v>1032</v>
      </c>
      <c r="AT207" s="464"/>
      <c r="AU207" s="31"/>
      <c r="AV207" s="31"/>
      <c r="AW207" s="31"/>
      <c r="AX207" s="31"/>
      <c r="AY207" s="30" t="s">
        <v>1332</v>
      </c>
      <c r="AZ207" s="30"/>
      <c r="BA207" s="30"/>
      <c r="BJ207" s="482"/>
      <c r="BK207" s="482"/>
      <c r="BL207" s="482" t="s">
        <v>3745</v>
      </c>
      <c r="BM207" s="181" t="s">
        <v>3759</v>
      </c>
      <c r="BN207" s="181" t="s">
        <v>3746</v>
      </c>
      <c r="BO207" s="181" t="s">
        <v>3956</v>
      </c>
      <c r="BP207" s="482"/>
    </row>
    <row r="208" spans="1:68" s="14" customFormat="1" ht="115.5" hidden="1" customHeight="1" x14ac:dyDescent="0.25">
      <c r="A208" s="29" t="s">
        <v>2110</v>
      </c>
      <c r="B208" s="5" t="s">
        <v>1958</v>
      </c>
      <c r="C208" s="57">
        <v>43131</v>
      </c>
      <c r="D208" s="29" t="s">
        <v>1516</v>
      </c>
      <c r="E208" s="2" t="s">
        <v>1216</v>
      </c>
      <c r="F208" s="23" t="s">
        <v>545</v>
      </c>
      <c r="G208" s="83" t="s">
        <v>546</v>
      </c>
      <c r="H208" s="23" t="s">
        <v>547</v>
      </c>
      <c r="I208" s="364" t="s">
        <v>548</v>
      </c>
      <c r="J208" s="194">
        <v>1</v>
      </c>
      <c r="K208" s="193">
        <v>43160</v>
      </c>
      <c r="L208" s="193">
        <v>43465</v>
      </c>
      <c r="M208" s="79">
        <f t="shared" si="6"/>
        <v>44</v>
      </c>
      <c r="N208" s="105">
        <v>1</v>
      </c>
      <c r="O208" s="25" t="s">
        <v>491</v>
      </c>
      <c r="P208" s="25"/>
      <c r="Q208" s="4" t="s">
        <v>1295</v>
      </c>
      <c r="R208" s="654">
        <f t="shared" si="7"/>
        <v>260</v>
      </c>
      <c r="S208" s="25"/>
      <c r="T208" s="25"/>
      <c r="U208" s="5"/>
      <c r="V208" s="3" t="s">
        <v>1327</v>
      </c>
      <c r="W208" s="5"/>
      <c r="X208" s="5"/>
      <c r="Y208" s="5"/>
      <c r="Z208" s="23" t="s">
        <v>549</v>
      </c>
      <c r="AA208" s="23" t="s">
        <v>18</v>
      </c>
      <c r="AB208" s="83" t="s">
        <v>18</v>
      </c>
      <c r="AC208" s="23" t="s">
        <v>18</v>
      </c>
      <c r="AD208" s="17" t="s">
        <v>18</v>
      </c>
      <c r="AE208" s="17" t="s">
        <v>2480</v>
      </c>
      <c r="AF208" s="17" t="s">
        <v>2483</v>
      </c>
      <c r="AG208" s="17" t="s">
        <v>2480</v>
      </c>
      <c r="AH208" s="6" t="s">
        <v>2483</v>
      </c>
      <c r="AI208" s="6" t="s">
        <v>2483</v>
      </c>
      <c r="AJ208" s="6" t="s">
        <v>2483</v>
      </c>
      <c r="AK208" s="6" t="s">
        <v>4071</v>
      </c>
      <c r="AL208" s="6" t="s">
        <v>2483</v>
      </c>
      <c r="AM208" s="6" t="s">
        <v>4071</v>
      </c>
      <c r="AN208" s="6" t="s">
        <v>2483</v>
      </c>
      <c r="AO208" s="6" t="s">
        <v>1599</v>
      </c>
      <c r="AP208" s="6" t="s">
        <v>2483</v>
      </c>
      <c r="AQ208" s="186" t="s">
        <v>882</v>
      </c>
      <c r="AR208" s="191">
        <v>43577</v>
      </c>
      <c r="AS208" s="482" t="s">
        <v>1032</v>
      </c>
      <c r="AT208" s="464"/>
      <c r="AU208" s="31"/>
      <c r="AV208" s="31"/>
      <c r="AW208" s="31"/>
      <c r="AX208" s="31"/>
      <c r="AY208" s="30" t="s">
        <v>1332</v>
      </c>
      <c r="AZ208" s="30"/>
      <c r="BA208" s="30"/>
      <c r="BJ208" s="482"/>
      <c r="BK208" s="482"/>
      <c r="BL208" s="482" t="s">
        <v>3747</v>
      </c>
      <c r="BM208" s="482" t="s">
        <v>3759</v>
      </c>
      <c r="BN208" s="482" t="s">
        <v>3748</v>
      </c>
      <c r="BO208" s="482"/>
      <c r="BP208" s="482"/>
    </row>
    <row r="209" spans="1:68" s="14" customFormat="1" ht="115.5" hidden="1" customHeight="1" x14ac:dyDescent="0.25">
      <c r="A209" s="29" t="s">
        <v>2111</v>
      </c>
      <c r="B209" s="5" t="s">
        <v>1958</v>
      </c>
      <c r="C209" s="57">
        <v>43131</v>
      </c>
      <c r="D209" s="29" t="s">
        <v>1428</v>
      </c>
      <c r="E209" s="2" t="s">
        <v>1217</v>
      </c>
      <c r="F209" s="23" t="s">
        <v>498</v>
      </c>
      <c r="G209" s="83" t="s">
        <v>499</v>
      </c>
      <c r="H209" s="23" t="s">
        <v>500</v>
      </c>
      <c r="I209" s="364" t="s">
        <v>501</v>
      </c>
      <c r="J209" s="194">
        <v>3</v>
      </c>
      <c r="K209" s="274">
        <v>43146</v>
      </c>
      <c r="L209" s="274">
        <v>43434</v>
      </c>
      <c r="M209" s="79">
        <f t="shared" si="6"/>
        <v>42</v>
      </c>
      <c r="N209" s="105">
        <v>3</v>
      </c>
      <c r="O209" s="25" t="s">
        <v>491</v>
      </c>
      <c r="P209" s="25" t="s">
        <v>53</v>
      </c>
      <c r="Q209" s="4" t="s">
        <v>1296</v>
      </c>
      <c r="R209" s="654">
        <f t="shared" si="7"/>
        <v>88</v>
      </c>
      <c r="S209" s="25"/>
      <c r="T209" s="25"/>
      <c r="U209" s="5"/>
      <c r="V209" s="3" t="s">
        <v>1327</v>
      </c>
      <c r="W209" s="5"/>
      <c r="X209" s="5"/>
      <c r="Y209" s="5"/>
      <c r="Z209" s="23" t="s">
        <v>502</v>
      </c>
      <c r="AA209" s="23" t="s">
        <v>18</v>
      </c>
      <c r="AB209" s="83" t="s">
        <v>18</v>
      </c>
      <c r="AC209" s="23" t="s">
        <v>18</v>
      </c>
      <c r="AD209" s="17" t="s">
        <v>18</v>
      </c>
      <c r="AE209" s="17" t="s">
        <v>2480</v>
      </c>
      <c r="AF209" s="17" t="s">
        <v>2483</v>
      </c>
      <c r="AG209" s="17" t="s">
        <v>2480</v>
      </c>
      <c r="AH209" s="6" t="s">
        <v>2483</v>
      </c>
      <c r="AI209" s="6" t="s">
        <v>2483</v>
      </c>
      <c r="AJ209" s="6" t="s">
        <v>2483</v>
      </c>
      <c r="AK209" s="6" t="s">
        <v>4071</v>
      </c>
      <c r="AL209" s="6" t="s">
        <v>2483</v>
      </c>
      <c r="AM209" s="6" t="s">
        <v>4071</v>
      </c>
      <c r="AN209" s="6" t="s">
        <v>2483</v>
      </c>
      <c r="AO209" s="6" t="s">
        <v>1599</v>
      </c>
      <c r="AP209" s="6" t="s">
        <v>2483</v>
      </c>
      <c r="AQ209" s="186" t="s">
        <v>882</v>
      </c>
      <c r="AR209" s="191">
        <v>43577</v>
      </c>
      <c r="AS209" s="482" t="s">
        <v>1032</v>
      </c>
      <c r="AT209" s="464"/>
      <c r="AU209" s="31"/>
      <c r="AV209" s="31"/>
      <c r="AW209" s="31"/>
      <c r="AX209" s="31"/>
      <c r="AY209" s="30" t="s">
        <v>1332</v>
      </c>
      <c r="AZ209" s="30"/>
      <c r="BA209" s="30"/>
      <c r="BJ209" s="482"/>
      <c r="BK209" s="482"/>
      <c r="BL209" s="482"/>
      <c r="BM209" s="482" t="s">
        <v>3759</v>
      </c>
      <c r="BN209" s="482" t="s">
        <v>3957</v>
      </c>
      <c r="BO209" s="482" t="s">
        <v>4019</v>
      </c>
      <c r="BP209" s="482"/>
    </row>
    <row r="210" spans="1:68" s="14" customFormat="1" ht="115.5" hidden="1" customHeight="1" x14ac:dyDescent="0.25">
      <c r="A210" s="29" t="s">
        <v>2112</v>
      </c>
      <c r="B210" s="5" t="s">
        <v>1958</v>
      </c>
      <c r="C210" s="57">
        <v>43131</v>
      </c>
      <c r="D210" s="29" t="s">
        <v>1517</v>
      </c>
      <c r="E210" s="2" t="s">
        <v>1297</v>
      </c>
      <c r="F210" s="23" t="s">
        <v>487</v>
      </c>
      <c r="G210" s="83" t="s">
        <v>488</v>
      </c>
      <c r="H210" s="23" t="s">
        <v>489</v>
      </c>
      <c r="I210" s="364" t="s">
        <v>490</v>
      </c>
      <c r="J210" s="194">
        <v>1</v>
      </c>
      <c r="K210" s="274">
        <v>43146</v>
      </c>
      <c r="L210" s="274">
        <v>43342</v>
      </c>
      <c r="M210" s="79">
        <f t="shared" si="6"/>
        <v>28</v>
      </c>
      <c r="N210" s="105">
        <v>1</v>
      </c>
      <c r="O210" s="25" t="s">
        <v>491</v>
      </c>
      <c r="P210" s="25" t="s">
        <v>53</v>
      </c>
      <c r="Q210" s="4" t="s">
        <v>1294</v>
      </c>
      <c r="R210" s="654">
        <f t="shared" si="7"/>
        <v>117</v>
      </c>
      <c r="S210" s="25"/>
      <c r="T210" s="25"/>
      <c r="U210" s="5"/>
      <c r="V210" s="3" t="s">
        <v>1327</v>
      </c>
      <c r="W210" s="5"/>
      <c r="X210" s="5"/>
      <c r="Y210" s="5"/>
      <c r="Z210" s="23" t="s">
        <v>492</v>
      </c>
      <c r="AA210" s="23" t="s">
        <v>18</v>
      </c>
      <c r="AB210" s="83" t="s">
        <v>18</v>
      </c>
      <c r="AC210" s="23" t="s">
        <v>18</v>
      </c>
      <c r="AD210" s="17" t="s">
        <v>18</v>
      </c>
      <c r="AE210" s="17" t="s">
        <v>2480</v>
      </c>
      <c r="AF210" s="17" t="s">
        <v>2483</v>
      </c>
      <c r="AG210" s="17" t="s">
        <v>2480</v>
      </c>
      <c r="AH210" s="6" t="s">
        <v>2483</v>
      </c>
      <c r="AI210" s="6" t="s">
        <v>2483</v>
      </c>
      <c r="AJ210" s="6" t="s">
        <v>2483</v>
      </c>
      <c r="AK210" s="6" t="s">
        <v>4071</v>
      </c>
      <c r="AL210" s="6" t="s">
        <v>2483</v>
      </c>
      <c r="AM210" s="6" t="s">
        <v>4071</v>
      </c>
      <c r="AN210" s="6" t="s">
        <v>2483</v>
      </c>
      <c r="AO210" s="6" t="s">
        <v>1599</v>
      </c>
      <c r="AP210" s="6" t="s">
        <v>2483</v>
      </c>
      <c r="AQ210" s="186" t="s">
        <v>882</v>
      </c>
      <c r="AR210" s="191">
        <v>43577</v>
      </c>
      <c r="AS210" s="482" t="s">
        <v>1032</v>
      </c>
      <c r="AT210" s="464"/>
      <c r="AU210" s="31"/>
      <c r="AV210" s="31"/>
      <c r="AW210" s="31"/>
      <c r="AX210" s="31"/>
      <c r="AY210" s="30" t="s">
        <v>1332</v>
      </c>
      <c r="AZ210" s="30"/>
      <c r="BA210" s="30"/>
      <c r="BJ210" s="482"/>
      <c r="BK210" s="482"/>
      <c r="BL210" s="482"/>
      <c r="BM210" s="482" t="s">
        <v>3759</v>
      </c>
      <c r="BN210" s="482" t="s">
        <v>3958</v>
      </c>
      <c r="BO210" s="482" t="s">
        <v>4020</v>
      </c>
      <c r="BP210" s="482"/>
    </row>
    <row r="211" spans="1:68" s="14" customFormat="1" ht="115.5" hidden="1" customHeight="1" x14ac:dyDescent="0.25">
      <c r="A211" s="29" t="s">
        <v>2113</v>
      </c>
      <c r="B211" s="5" t="s">
        <v>1958</v>
      </c>
      <c r="C211" s="57">
        <v>43131</v>
      </c>
      <c r="D211" s="29" t="s">
        <v>1431</v>
      </c>
      <c r="E211" s="23" t="s">
        <v>1218</v>
      </c>
      <c r="F211" s="23" t="s">
        <v>550</v>
      </c>
      <c r="G211" s="23" t="s">
        <v>551</v>
      </c>
      <c r="H211" s="23" t="s">
        <v>552</v>
      </c>
      <c r="I211" s="364" t="s">
        <v>553</v>
      </c>
      <c r="J211" s="194">
        <v>1</v>
      </c>
      <c r="K211" s="193">
        <v>43146</v>
      </c>
      <c r="L211" s="193">
        <v>43189</v>
      </c>
      <c r="M211" s="79">
        <f t="shared" si="6"/>
        <v>7</v>
      </c>
      <c r="N211" s="105">
        <v>1</v>
      </c>
      <c r="O211" s="25" t="s">
        <v>16</v>
      </c>
      <c r="P211" s="25"/>
      <c r="Q211" s="4" t="s">
        <v>1298</v>
      </c>
      <c r="R211" s="654">
        <f t="shared" si="7"/>
        <v>278</v>
      </c>
      <c r="S211" s="25"/>
      <c r="T211" s="25"/>
      <c r="U211" s="5"/>
      <c r="V211" s="3" t="s">
        <v>1327</v>
      </c>
      <c r="W211" s="5"/>
      <c r="X211" s="5"/>
      <c r="Y211" s="5"/>
      <c r="Z211" s="23" t="s">
        <v>554</v>
      </c>
      <c r="AA211" s="23" t="s">
        <v>18</v>
      </c>
      <c r="AB211" s="23" t="s">
        <v>18</v>
      </c>
      <c r="AC211" s="23" t="s">
        <v>18</v>
      </c>
      <c r="AD211" s="17" t="s">
        <v>18</v>
      </c>
      <c r="AE211" s="17" t="s">
        <v>2480</v>
      </c>
      <c r="AF211" s="17" t="s">
        <v>2483</v>
      </c>
      <c r="AG211" s="17" t="s">
        <v>2480</v>
      </c>
      <c r="AH211" s="6" t="s">
        <v>2483</v>
      </c>
      <c r="AI211" s="6" t="s">
        <v>2483</v>
      </c>
      <c r="AJ211" s="6" t="s">
        <v>2483</v>
      </c>
      <c r="AK211" s="6" t="s">
        <v>4071</v>
      </c>
      <c r="AL211" s="6" t="s">
        <v>2483</v>
      </c>
      <c r="AM211" s="6" t="s">
        <v>4071</v>
      </c>
      <c r="AN211" s="6" t="s">
        <v>2483</v>
      </c>
      <c r="AO211" s="6" t="s">
        <v>1599</v>
      </c>
      <c r="AP211" s="6" t="s">
        <v>2483</v>
      </c>
      <c r="AQ211" s="186" t="s">
        <v>882</v>
      </c>
      <c r="AR211" s="191">
        <v>43577</v>
      </c>
      <c r="AS211" s="482" t="s">
        <v>1032</v>
      </c>
      <c r="AT211" s="464"/>
      <c r="AU211" s="31"/>
      <c r="AV211" s="31"/>
      <c r="AW211" s="31"/>
      <c r="AX211" s="31"/>
      <c r="AY211" s="30" t="s">
        <v>1332</v>
      </c>
      <c r="AZ211" s="30"/>
      <c r="BA211" s="30"/>
      <c r="BJ211" s="482"/>
      <c r="BK211" s="482"/>
      <c r="BL211" s="482"/>
      <c r="BM211" s="482" t="s">
        <v>3757</v>
      </c>
      <c r="BN211" s="190" t="s">
        <v>4042</v>
      </c>
      <c r="BO211" s="482" t="s">
        <v>4021</v>
      </c>
      <c r="BP211" s="482"/>
    </row>
    <row r="212" spans="1:68" s="14" customFormat="1" ht="115.5" hidden="1" customHeight="1" x14ac:dyDescent="0.25">
      <c r="A212" s="29" t="s">
        <v>2114</v>
      </c>
      <c r="B212" s="5" t="s">
        <v>1958</v>
      </c>
      <c r="C212" s="57">
        <v>43131</v>
      </c>
      <c r="D212" s="29" t="s">
        <v>1432</v>
      </c>
      <c r="E212" s="23" t="s">
        <v>1219</v>
      </c>
      <c r="F212" s="23" t="s">
        <v>555</v>
      </c>
      <c r="G212" s="23" t="s">
        <v>556</v>
      </c>
      <c r="H212" s="23" t="s">
        <v>557</v>
      </c>
      <c r="I212" s="364" t="s">
        <v>99</v>
      </c>
      <c r="J212" s="194">
        <v>1</v>
      </c>
      <c r="K212" s="274">
        <v>43132</v>
      </c>
      <c r="L212" s="274">
        <v>43403</v>
      </c>
      <c r="M212" s="79">
        <f t="shared" si="6"/>
        <v>39</v>
      </c>
      <c r="N212" s="105">
        <v>1</v>
      </c>
      <c r="O212" s="25" t="s">
        <v>70</v>
      </c>
      <c r="P212" s="25"/>
      <c r="Q212" s="4" t="s">
        <v>1722</v>
      </c>
      <c r="R212" s="654">
        <f t="shared" si="7"/>
        <v>266</v>
      </c>
      <c r="S212" s="25"/>
      <c r="T212" s="25"/>
      <c r="U212" s="5"/>
      <c r="V212" s="3" t="s">
        <v>1327</v>
      </c>
      <c r="W212" s="5"/>
      <c r="X212" s="5"/>
      <c r="Y212" s="5"/>
      <c r="Z212" s="23" t="s">
        <v>558</v>
      </c>
      <c r="AA212" s="23" t="s">
        <v>18</v>
      </c>
      <c r="AB212" s="23" t="s">
        <v>18</v>
      </c>
      <c r="AC212" s="23" t="s">
        <v>18</v>
      </c>
      <c r="AD212" s="23" t="s">
        <v>18</v>
      </c>
      <c r="AE212" s="17" t="s">
        <v>2480</v>
      </c>
      <c r="AF212" s="17" t="s">
        <v>2483</v>
      </c>
      <c r="AG212" s="17" t="s">
        <v>2480</v>
      </c>
      <c r="AH212" s="6" t="s">
        <v>2483</v>
      </c>
      <c r="AI212" s="6" t="s">
        <v>2483</v>
      </c>
      <c r="AJ212" s="6" t="s">
        <v>2483</v>
      </c>
      <c r="AK212" s="6" t="s">
        <v>4071</v>
      </c>
      <c r="AL212" s="6" t="s">
        <v>2483</v>
      </c>
      <c r="AM212" s="6" t="s">
        <v>4071</v>
      </c>
      <c r="AN212" s="6" t="s">
        <v>2483</v>
      </c>
      <c r="AO212" s="6" t="s">
        <v>1599</v>
      </c>
      <c r="AP212" s="6" t="s">
        <v>2483</v>
      </c>
      <c r="AQ212" s="186" t="s">
        <v>882</v>
      </c>
      <c r="AR212" s="191">
        <v>43577</v>
      </c>
      <c r="AS212" s="482" t="s">
        <v>1032</v>
      </c>
      <c r="AT212" s="464"/>
      <c r="AU212" s="31"/>
      <c r="AV212" s="31"/>
      <c r="AW212" s="31"/>
      <c r="AX212" s="31"/>
      <c r="AY212" s="30" t="s">
        <v>1332</v>
      </c>
      <c r="AZ212" s="30"/>
      <c r="BA212" s="30"/>
      <c r="BJ212" s="482"/>
      <c r="BK212" s="482"/>
      <c r="BL212" s="482"/>
      <c r="BM212" s="482" t="s">
        <v>3757</v>
      </c>
      <c r="BN212" s="190" t="s">
        <v>4042</v>
      </c>
      <c r="BO212" s="482" t="s">
        <v>4022</v>
      </c>
      <c r="BP212" s="482"/>
    </row>
    <row r="213" spans="1:68" s="14" customFormat="1" ht="115.5" hidden="1" customHeight="1" x14ac:dyDescent="0.25">
      <c r="A213" s="29" t="s">
        <v>2115</v>
      </c>
      <c r="B213" s="5" t="s">
        <v>1958</v>
      </c>
      <c r="C213" s="57">
        <v>43131</v>
      </c>
      <c r="D213" s="29" t="s">
        <v>1432</v>
      </c>
      <c r="E213" s="23" t="s">
        <v>1219</v>
      </c>
      <c r="F213" s="23" t="s">
        <v>559</v>
      </c>
      <c r="G213" s="23" t="s">
        <v>560</v>
      </c>
      <c r="H213" s="23" t="s">
        <v>561</v>
      </c>
      <c r="I213" s="364" t="s">
        <v>553</v>
      </c>
      <c r="J213" s="194">
        <v>1</v>
      </c>
      <c r="K213" s="193">
        <v>43146</v>
      </c>
      <c r="L213" s="193">
        <v>43189</v>
      </c>
      <c r="M213" s="79">
        <f t="shared" si="6"/>
        <v>7</v>
      </c>
      <c r="N213" s="105">
        <v>1</v>
      </c>
      <c r="O213" s="25" t="s">
        <v>16</v>
      </c>
      <c r="P213" s="25"/>
      <c r="Q213" s="4" t="s">
        <v>1298</v>
      </c>
      <c r="R213" s="654">
        <f t="shared" si="7"/>
        <v>278</v>
      </c>
      <c r="S213" s="25"/>
      <c r="T213" s="25"/>
      <c r="U213" s="5"/>
      <c r="V213" s="3" t="s">
        <v>1327</v>
      </c>
      <c r="W213" s="5"/>
      <c r="X213" s="5"/>
      <c r="Y213" s="5"/>
      <c r="Z213" s="23" t="s">
        <v>562</v>
      </c>
      <c r="AA213" s="23" t="s">
        <v>18</v>
      </c>
      <c r="AB213" s="23" t="s">
        <v>18</v>
      </c>
      <c r="AC213" s="23" t="s">
        <v>18</v>
      </c>
      <c r="AD213" s="17" t="s">
        <v>18</v>
      </c>
      <c r="AE213" s="17" t="s">
        <v>2480</v>
      </c>
      <c r="AF213" s="17" t="s">
        <v>2483</v>
      </c>
      <c r="AG213" s="17" t="s">
        <v>2480</v>
      </c>
      <c r="AH213" s="6" t="s">
        <v>2483</v>
      </c>
      <c r="AI213" s="6" t="s">
        <v>2483</v>
      </c>
      <c r="AJ213" s="6" t="s">
        <v>2483</v>
      </c>
      <c r="AK213" s="6" t="s">
        <v>4071</v>
      </c>
      <c r="AL213" s="6" t="s">
        <v>2483</v>
      </c>
      <c r="AM213" s="6" t="s">
        <v>4071</v>
      </c>
      <c r="AN213" s="6" t="s">
        <v>2483</v>
      </c>
      <c r="AO213" s="6" t="s">
        <v>1599</v>
      </c>
      <c r="AP213" s="6" t="s">
        <v>2483</v>
      </c>
      <c r="AQ213" s="186" t="s">
        <v>882</v>
      </c>
      <c r="AR213" s="191">
        <v>43577</v>
      </c>
      <c r="AS213" s="482" t="s">
        <v>1032</v>
      </c>
      <c r="AT213" s="464"/>
      <c r="AU213" s="31"/>
      <c r="AV213" s="31"/>
      <c r="AW213" s="31"/>
      <c r="AX213" s="31"/>
      <c r="AY213" s="30" t="s">
        <v>1332</v>
      </c>
      <c r="AZ213" s="30"/>
      <c r="BA213" s="30"/>
      <c r="BJ213" s="482"/>
      <c r="BK213" s="482"/>
      <c r="BL213" s="482"/>
      <c r="BM213" s="482" t="s">
        <v>3757</v>
      </c>
      <c r="BN213" s="190" t="s">
        <v>4042</v>
      </c>
      <c r="BO213" s="482" t="s">
        <v>4022</v>
      </c>
      <c r="BP213" s="482"/>
    </row>
    <row r="214" spans="1:68" s="14" customFormat="1" ht="115.5" hidden="1" customHeight="1" x14ac:dyDescent="0.25">
      <c r="A214" s="29" t="s">
        <v>2116</v>
      </c>
      <c r="B214" s="5" t="s">
        <v>1958</v>
      </c>
      <c r="C214" s="57">
        <v>43131</v>
      </c>
      <c r="D214" s="29" t="s">
        <v>1433</v>
      </c>
      <c r="E214" s="23" t="s">
        <v>1220</v>
      </c>
      <c r="F214" s="23" t="s">
        <v>475</v>
      </c>
      <c r="G214" s="23" t="s">
        <v>476</v>
      </c>
      <c r="H214" s="23" t="s">
        <v>563</v>
      </c>
      <c r="I214" s="364" t="s">
        <v>269</v>
      </c>
      <c r="J214" s="194">
        <v>1</v>
      </c>
      <c r="K214" s="273">
        <v>43374</v>
      </c>
      <c r="L214" s="273">
        <v>43434</v>
      </c>
      <c r="M214" s="79">
        <f t="shared" si="6"/>
        <v>9</v>
      </c>
      <c r="N214" s="105">
        <v>1</v>
      </c>
      <c r="O214" s="25" t="s">
        <v>135</v>
      </c>
      <c r="P214" s="25" t="s">
        <v>564</v>
      </c>
      <c r="Q214" s="4" t="s">
        <v>1299</v>
      </c>
      <c r="R214" s="654">
        <f t="shared" si="7"/>
        <v>113</v>
      </c>
      <c r="S214" s="25"/>
      <c r="T214" s="25"/>
      <c r="U214" s="5"/>
      <c r="V214" s="3" t="s">
        <v>1327</v>
      </c>
      <c r="W214" s="5"/>
      <c r="X214" s="5"/>
      <c r="Y214" s="5"/>
      <c r="Z214" s="23" t="s">
        <v>565</v>
      </c>
      <c r="AA214" s="23" t="s">
        <v>18</v>
      </c>
      <c r="AB214" s="23" t="s">
        <v>18</v>
      </c>
      <c r="AC214" s="23" t="s">
        <v>18</v>
      </c>
      <c r="AD214" s="17" t="s">
        <v>18</v>
      </c>
      <c r="AE214" s="17" t="s">
        <v>2480</v>
      </c>
      <c r="AF214" s="17" t="s">
        <v>2483</v>
      </c>
      <c r="AG214" s="17" t="s">
        <v>2480</v>
      </c>
      <c r="AH214" s="6" t="s">
        <v>2483</v>
      </c>
      <c r="AI214" s="6" t="s">
        <v>2483</v>
      </c>
      <c r="AJ214" s="6" t="s">
        <v>2483</v>
      </c>
      <c r="AK214" s="6" t="s">
        <v>4071</v>
      </c>
      <c r="AL214" s="6" t="s">
        <v>2483</v>
      </c>
      <c r="AM214" s="6" t="s">
        <v>4071</v>
      </c>
      <c r="AN214" s="6" t="s">
        <v>2483</v>
      </c>
      <c r="AO214" s="6" t="s">
        <v>1599</v>
      </c>
      <c r="AP214" s="6" t="s">
        <v>2483</v>
      </c>
      <c r="AQ214" s="186" t="s">
        <v>882</v>
      </c>
      <c r="AR214" s="191">
        <v>43577</v>
      </c>
      <c r="AS214" s="482" t="s">
        <v>1032</v>
      </c>
      <c r="AT214" s="464"/>
      <c r="AU214" s="31"/>
      <c r="AV214" s="31"/>
      <c r="AW214" s="31"/>
      <c r="AX214" s="31"/>
      <c r="AY214" s="30" t="s">
        <v>1332</v>
      </c>
      <c r="AZ214" s="30"/>
      <c r="BA214" s="30"/>
      <c r="BJ214" s="482"/>
      <c r="BK214" s="482"/>
      <c r="BL214" s="482"/>
      <c r="BM214" s="482" t="s">
        <v>4040</v>
      </c>
      <c r="BN214" s="482" t="s">
        <v>3959</v>
      </c>
      <c r="BO214" s="482" t="s">
        <v>4023</v>
      </c>
      <c r="BP214" s="482"/>
    </row>
    <row r="215" spans="1:68" s="14" customFormat="1" ht="115.5" hidden="1" customHeight="1" x14ac:dyDescent="0.25">
      <c r="A215" s="29" t="s">
        <v>2117</v>
      </c>
      <c r="B215" s="5" t="s">
        <v>1958</v>
      </c>
      <c r="C215" s="57">
        <v>43131</v>
      </c>
      <c r="D215" s="29" t="s">
        <v>1433</v>
      </c>
      <c r="E215" s="23" t="s">
        <v>1220</v>
      </c>
      <c r="F215" s="23" t="s">
        <v>475</v>
      </c>
      <c r="G215" s="23" t="s">
        <v>476</v>
      </c>
      <c r="H215" s="23" t="s">
        <v>477</v>
      </c>
      <c r="I215" s="364" t="s">
        <v>478</v>
      </c>
      <c r="J215" s="194">
        <v>15</v>
      </c>
      <c r="K215" s="274">
        <v>43179</v>
      </c>
      <c r="L215" s="274">
        <v>43661</v>
      </c>
      <c r="M215" s="79">
        <f t="shared" si="6"/>
        <v>17</v>
      </c>
      <c r="N215" s="105">
        <v>15</v>
      </c>
      <c r="O215" s="24" t="s">
        <v>70</v>
      </c>
      <c r="P215" s="24" t="s">
        <v>479</v>
      </c>
      <c r="Q215" s="4" t="s">
        <v>3298</v>
      </c>
      <c r="R215" s="654">
        <f t="shared" si="7"/>
        <v>221</v>
      </c>
      <c r="S215" s="24"/>
      <c r="T215" s="24"/>
      <c r="U215" s="7"/>
      <c r="V215" s="3" t="s">
        <v>1327</v>
      </c>
      <c r="W215" s="7"/>
      <c r="X215" s="7"/>
      <c r="Y215" s="7"/>
      <c r="Z215" s="23" t="s">
        <v>480</v>
      </c>
      <c r="AA215" s="23" t="s">
        <v>481</v>
      </c>
      <c r="AB215" s="23" t="s">
        <v>1305</v>
      </c>
      <c r="AC215" s="239" t="s">
        <v>933</v>
      </c>
      <c r="AD215" s="23" t="s">
        <v>1522</v>
      </c>
      <c r="AE215" s="23" t="s">
        <v>2475</v>
      </c>
      <c r="AF215" s="23" t="s">
        <v>2487</v>
      </c>
      <c r="AG215" s="23" t="s">
        <v>2475</v>
      </c>
      <c r="AH215" s="239" t="s">
        <v>2487</v>
      </c>
      <c r="AI215" s="239" t="s">
        <v>2487</v>
      </c>
      <c r="AJ215" s="239" t="s">
        <v>2487</v>
      </c>
      <c r="AK215" s="239" t="s">
        <v>4071</v>
      </c>
      <c r="AL215" s="239" t="s">
        <v>2487</v>
      </c>
      <c r="AM215" s="239" t="s">
        <v>4071</v>
      </c>
      <c r="AN215" s="239" t="s">
        <v>2487</v>
      </c>
      <c r="AO215" s="239" t="s">
        <v>1599</v>
      </c>
      <c r="AP215" s="239" t="s">
        <v>2487</v>
      </c>
      <c r="AQ215" s="240" t="s">
        <v>882</v>
      </c>
      <c r="AR215" s="191">
        <v>43851</v>
      </c>
      <c r="AS215" s="482" t="s">
        <v>1032</v>
      </c>
      <c r="AT215" s="464"/>
      <c r="AU215" s="31" t="s">
        <v>1973</v>
      </c>
      <c r="AV215" s="31"/>
      <c r="AW215" s="31"/>
      <c r="AX215" s="31"/>
      <c r="AY215" s="30" t="s">
        <v>1332</v>
      </c>
      <c r="AZ215" s="30"/>
      <c r="BA215" s="30"/>
      <c r="BJ215" s="175"/>
      <c r="BK215" s="175"/>
      <c r="BL215" s="175"/>
      <c r="BM215" s="482" t="s">
        <v>4040</v>
      </c>
      <c r="BN215" s="482" t="s">
        <v>3959</v>
      </c>
      <c r="BO215" s="482" t="s">
        <v>4023</v>
      </c>
      <c r="BP215" s="482"/>
    </row>
    <row r="216" spans="1:68" s="14" customFormat="1" ht="115.5" hidden="1" customHeight="1" x14ac:dyDescent="0.25">
      <c r="A216" s="29" t="s">
        <v>2118</v>
      </c>
      <c r="B216" s="5" t="s">
        <v>1958</v>
      </c>
      <c r="C216" s="57">
        <v>43131</v>
      </c>
      <c r="D216" s="29" t="s">
        <v>1434</v>
      </c>
      <c r="E216" s="23" t="s">
        <v>1221</v>
      </c>
      <c r="F216" s="23" t="s">
        <v>566</v>
      </c>
      <c r="G216" s="23" t="s">
        <v>567</v>
      </c>
      <c r="H216" s="23" t="s">
        <v>568</v>
      </c>
      <c r="I216" s="364" t="s">
        <v>569</v>
      </c>
      <c r="J216" s="194">
        <v>1</v>
      </c>
      <c r="K216" s="274">
        <v>43132</v>
      </c>
      <c r="L216" s="274">
        <v>43281</v>
      </c>
      <c r="M216" s="79">
        <f t="shared" si="6"/>
        <v>22</v>
      </c>
      <c r="N216" s="105">
        <v>1</v>
      </c>
      <c r="O216" s="25" t="s">
        <v>135</v>
      </c>
      <c r="P216" s="25"/>
      <c r="Q216" s="4" t="s">
        <v>1300</v>
      </c>
      <c r="R216" s="654">
        <f t="shared" si="7"/>
        <v>163</v>
      </c>
      <c r="S216" s="25"/>
      <c r="T216" s="25"/>
      <c r="U216" s="5"/>
      <c r="V216" s="3" t="s">
        <v>1327</v>
      </c>
      <c r="W216" s="5"/>
      <c r="X216" s="5"/>
      <c r="Y216" s="5"/>
      <c r="Z216" s="23" t="s">
        <v>570</v>
      </c>
      <c r="AA216" s="23" t="s">
        <v>18</v>
      </c>
      <c r="AB216" s="23" t="s">
        <v>18</v>
      </c>
      <c r="AC216" s="23" t="s">
        <v>18</v>
      </c>
      <c r="AD216" s="17" t="s">
        <v>18</v>
      </c>
      <c r="AE216" s="17" t="s">
        <v>2480</v>
      </c>
      <c r="AF216" s="17" t="s">
        <v>2483</v>
      </c>
      <c r="AG216" s="17" t="s">
        <v>2480</v>
      </c>
      <c r="AH216" s="6" t="s">
        <v>2483</v>
      </c>
      <c r="AI216" s="6" t="s">
        <v>2483</v>
      </c>
      <c r="AJ216" s="6" t="s">
        <v>2483</v>
      </c>
      <c r="AK216" s="6" t="s">
        <v>4071</v>
      </c>
      <c r="AL216" s="6" t="s">
        <v>2483</v>
      </c>
      <c r="AM216" s="6" t="s">
        <v>4071</v>
      </c>
      <c r="AN216" s="6" t="s">
        <v>2483</v>
      </c>
      <c r="AO216" s="6" t="s">
        <v>1599</v>
      </c>
      <c r="AP216" s="6" t="s">
        <v>2483</v>
      </c>
      <c r="AQ216" s="186" t="s">
        <v>882</v>
      </c>
      <c r="AR216" s="191">
        <v>43577</v>
      </c>
      <c r="AS216" s="482" t="s">
        <v>1032</v>
      </c>
      <c r="AT216" s="464"/>
      <c r="AU216" s="31"/>
      <c r="AV216" s="31"/>
      <c r="AW216" s="31"/>
      <c r="AX216" s="31"/>
      <c r="AY216" s="30" t="s">
        <v>1332</v>
      </c>
      <c r="AZ216" s="30"/>
      <c r="BA216" s="30"/>
      <c r="BJ216" s="482"/>
      <c r="BK216" s="482"/>
      <c r="BL216" s="482"/>
      <c r="BM216" s="482" t="s">
        <v>4040</v>
      </c>
      <c r="BN216" s="482" t="s">
        <v>3959</v>
      </c>
      <c r="BO216" s="482" t="s">
        <v>4024</v>
      </c>
      <c r="BP216" s="482"/>
    </row>
    <row r="217" spans="1:68" s="14" customFormat="1" ht="115.5" hidden="1" customHeight="1" x14ac:dyDescent="0.25">
      <c r="A217" s="29" t="s">
        <v>2119</v>
      </c>
      <c r="B217" s="5" t="s">
        <v>1958</v>
      </c>
      <c r="C217" s="57">
        <v>43131</v>
      </c>
      <c r="D217" s="29" t="s">
        <v>1434</v>
      </c>
      <c r="E217" s="23" t="s">
        <v>1221</v>
      </c>
      <c r="F217" s="23" t="s">
        <v>571</v>
      </c>
      <c r="G217" s="23" t="s">
        <v>540</v>
      </c>
      <c r="H217" s="23" t="s">
        <v>572</v>
      </c>
      <c r="I217" s="364" t="s">
        <v>542</v>
      </c>
      <c r="J217" s="194">
        <v>1</v>
      </c>
      <c r="K217" s="193">
        <v>43146</v>
      </c>
      <c r="L217" s="193">
        <v>43342</v>
      </c>
      <c r="M217" s="79">
        <f t="shared" si="6"/>
        <v>28</v>
      </c>
      <c r="N217" s="105">
        <v>1</v>
      </c>
      <c r="O217" s="25" t="s">
        <v>135</v>
      </c>
      <c r="P217" s="25"/>
      <c r="Q217" s="4" t="s">
        <v>1294</v>
      </c>
      <c r="R217" s="654">
        <f t="shared" si="7"/>
        <v>117</v>
      </c>
      <c r="S217" s="25"/>
      <c r="T217" s="25"/>
      <c r="U217" s="5"/>
      <c r="V217" s="3" t="s">
        <v>1327</v>
      </c>
      <c r="W217" s="5"/>
      <c r="X217" s="5"/>
      <c r="Y217" s="5"/>
      <c r="Z217" s="23" t="s">
        <v>492</v>
      </c>
      <c r="AA217" s="23" t="s">
        <v>18</v>
      </c>
      <c r="AB217" s="23" t="s">
        <v>18</v>
      </c>
      <c r="AC217" s="23" t="s">
        <v>18</v>
      </c>
      <c r="AD217" s="17" t="s">
        <v>18</v>
      </c>
      <c r="AE217" s="17" t="s">
        <v>2480</v>
      </c>
      <c r="AF217" s="17" t="s">
        <v>2483</v>
      </c>
      <c r="AG217" s="17" t="s">
        <v>2480</v>
      </c>
      <c r="AH217" s="6" t="s">
        <v>2483</v>
      </c>
      <c r="AI217" s="6" t="s">
        <v>2483</v>
      </c>
      <c r="AJ217" s="6" t="s">
        <v>2483</v>
      </c>
      <c r="AK217" s="6" t="s">
        <v>4071</v>
      </c>
      <c r="AL217" s="6" t="s">
        <v>2483</v>
      </c>
      <c r="AM217" s="6" t="s">
        <v>4071</v>
      </c>
      <c r="AN217" s="6" t="s">
        <v>2483</v>
      </c>
      <c r="AO217" s="6" t="s">
        <v>1599</v>
      </c>
      <c r="AP217" s="6" t="s">
        <v>2483</v>
      </c>
      <c r="AQ217" s="186" t="s">
        <v>882</v>
      </c>
      <c r="AR217" s="191">
        <v>43577</v>
      </c>
      <c r="AS217" s="482" t="s">
        <v>1032</v>
      </c>
      <c r="AT217" s="464"/>
      <c r="AU217" s="31"/>
      <c r="AV217" s="31"/>
      <c r="AW217" s="31"/>
      <c r="AX217" s="31"/>
      <c r="AY217" s="30" t="s">
        <v>1332</v>
      </c>
      <c r="AZ217" s="30"/>
      <c r="BA217" s="30"/>
      <c r="BJ217" s="482"/>
      <c r="BK217" s="482"/>
      <c r="BL217" s="482"/>
      <c r="BM217" s="482" t="s">
        <v>4040</v>
      </c>
      <c r="BN217" s="482" t="s">
        <v>3959</v>
      </c>
      <c r="BO217" s="482" t="s">
        <v>4045</v>
      </c>
      <c r="BP217" s="482"/>
    </row>
    <row r="218" spans="1:68" s="14" customFormat="1" ht="115.5" hidden="1" customHeight="1" x14ac:dyDescent="0.25">
      <c r="A218" s="29" t="s">
        <v>2120</v>
      </c>
      <c r="B218" s="5" t="s">
        <v>1958</v>
      </c>
      <c r="C218" s="57">
        <v>43131</v>
      </c>
      <c r="D218" s="29" t="s">
        <v>1435</v>
      </c>
      <c r="E218" s="2" t="s">
        <v>1222</v>
      </c>
      <c r="F218" s="23" t="s">
        <v>573</v>
      </c>
      <c r="G218" s="23" t="s">
        <v>574</v>
      </c>
      <c r="H218" s="23" t="s">
        <v>575</v>
      </c>
      <c r="I218" s="364" t="s">
        <v>576</v>
      </c>
      <c r="J218" s="194">
        <v>1</v>
      </c>
      <c r="K218" s="193">
        <v>43146</v>
      </c>
      <c r="L218" s="193">
        <v>43265</v>
      </c>
      <c r="M218" s="79">
        <f t="shared" si="6"/>
        <v>17</v>
      </c>
      <c r="N218" s="105">
        <v>0.5</v>
      </c>
      <c r="O218" s="25" t="s">
        <v>56</v>
      </c>
      <c r="P218" s="25"/>
      <c r="Q218" s="4" t="s">
        <v>1723</v>
      </c>
      <c r="R218" s="654">
        <f t="shared" si="7"/>
        <v>340</v>
      </c>
      <c r="S218" s="25"/>
      <c r="T218" s="25"/>
      <c r="U218" s="5"/>
      <c r="V218" s="3" t="s">
        <v>1327</v>
      </c>
      <c r="W218" s="5"/>
      <c r="X218" s="5"/>
      <c r="Y218" s="5"/>
      <c r="Z218" s="2" t="s">
        <v>577</v>
      </c>
      <c r="AA218" s="23" t="s">
        <v>18</v>
      </c>
      <c r="AB218" s="23" t="s">
        <v>18</v>
      </c>
      <c r="AC218" s="23" t="s">
        <v>18</v>
      </c>
      <c r="AD218" s="23" t="s">
        <v>18</v>
      </c>
      <c r="AE218" s="17" t="s">
        <v>2480</v>
      </c>
      <c r="AF218" s="17" t="s">
        <v>2483</v>
      </c>
      <c r="AG218" s="17" t="s">
        <v>2480</v>
      </c>
      <c r="AH218" s="6" t="s">
        <v>2483</v>
      </c>
      <c r="AI218" s="6" t="s">
        <v>2483</v>
      </c>
      <c r="AJ218" s="6" t="s">
        <v>2483</v>
      </c>
      <c r="AK218" s="6" t="s">
        <v>4071</v>
      </c>
      <c r="AL218" s="6" t="s">
        <v>2483</v>
      </c>
      <c r="AM218" s="6" t="s">
        <v>4071</v>
      </c>
      <c r="AN218" s="6" t="s">
        <v>2483</v>
      </c>
      <c r="AO218" s="6" t="s">
        <v>1599</v>
      </c>
      <c r="AP218" s="6" t="s">
        <v>2483</v>
      </c>
      <c r="AQ218" s="186" t="s">
        <v>882</v>
      </c>
      <c r="AR218" s="191">
        <v>43577</v>
      </c>
      <c r="AS218" s="482" t="s">
        <v>1032</v>
      </c>
      <c r="AT218" s="464"/>
      <c r="AU218" s="10" t="s">
        <v>1974</v>
      </c>
      <c r="AV218" s="10"/>
      <c r="AW218" s="10"/>
      <c r="AX218" s="10"/>
      <c r="AY218" s="30" t="s">
        <v>1332</v>
      </c>
      <c r="AZ218" s="30"/>
      <c r="BA218" s="30"/>
      <c r="BJ218" s="482"/>
      <c r="BK218" s="482"/>
      <c r="BL218" s="482" t="s">
        <v>3749</v>
      </c>
      <c r="BM218" s="482" t="s">
        <v>3657</v>
      </c>
      <c r="BN218" s="482" t="s">
        <v>3750</v>
      </c>
      <c r="BO218" s="482" t="s">
        <v>4025</v>
      </c>
      <c r="BP218" s="482"/>
    </row>
    <row r="219" spans="1:68" s="14" customFormat="1" ht="115.5" hidden="1" customHeight="1" x14ac:dyDescent="0.25">
      <c r="A219" s="29" t="s">
        <v>2121</v>
      </c>
      <c r="B219" s="5" t="s">
        <v>1958</v>
      </c>
      <c r="C219" s="57">
        <v>43131</v>
      </c>
      <c r="D219" s="29" t="s">
        <v>1435</v>
      </c>
      <c r="E219" s="2" t="s">
        <v>1222</v>
      </c>
      <c r="F219" s="23" t="s">
        <v>573</v>
      </c>
      <c r="G219" s="23" t="s">
        <v>578</v>
      </c>
      <c r="H219" s="23" t="s">
        <v>579</v>
      </c>
      <c r="I219" s="364" t="s">
        <v>580</v>
      </c>
      <c r="J219" s="194">
        <v>1</v>
      </c>
      <c r="K219" s="193">
        <v>43146</v>
      </c>
      <c r="L219" s="193">
        <v>43265</v>
      </c>
      <c r="M219" s="79">
        <f t="shared" si="6"/>
        <v>17</v>
      </c>
      <c r="N219" s="105">
        <v>0.5</v>
      </c>
      <c r="O219" s="25" t="s">
        <v>56</v>
      </c>
      <c r="P219" s="25"/>
      <c r="Q219" s="4" t="s">
        <v>1723</v>
      </c>
      <c r="R219" s="654">
        <f t="shared" si="7"/>
        <v>340</v>
      </c>
      <c r="S219" s="25"/>
      <c r="T219" s="25"/>
      <c r="U219" s="5"/>
      <c r="V219" s="3" t="s">
        <v>1327</v>
      </c>
      <c r="W219" s="5"/>
      <c r="X219" s="5"/>
      <c r="Y219" s="5"/>
      <c r="Z219" s="2" t="s">
        <v>577</v>
      </c>
      <c r="AA219" s="23" t="s">
        <v>18</v>
      </c>
      <c r="AB219" s="23" t="s">
        <v>18</v>
      </c>
      <c r="AC219" s="23" t="s">
        <v>18</v>
      </c>
      <c r="AD219" s="23" t="s">
        <v>18</v>
      </c>
      <c r="AE219" s="17" t="s">
        <v>2480</v>
      </c>
      <c r="AF219" s="17" t="s">
        <v>2483</v>
      </c>
      <c r="AG219" s="17" t="s">
        <v>2480</v>
      </c>
      <c r="AH219" s="6" t="s">
        <v>2483</v>
      </c>
      <c r="AI219" s="6" t="s">
        <v>2483</v>
      </c>
      <c r="AJ219" s="6" t="s">
        <v>2483</v>
      </c>
      <c r="AK219" s="6" t="s">
        <v>4071</v>
      </c>
      <c r="AL219" s="6" t="s">
        <v>2483</v>
      </c>
      <c r="AM219" s="6" t="s">
        <v>4071</v>
      </c>
      <c r="AN219" s="6" t="s">
        <v>2483</v>
      </c>
      <c r="AO219" s="6" t="s">
        <v>1599</v>
      </c>
      <c r="AP219" s="6" t="s">
        <v>2483</v>
      </c>
      <c r="AQ219" s="186" t="s">
        <v>882</v>
      </c>
      <c r="AR219" s="191">
        <v>43577</v>
      </c>
      <c r="AS219" s="482" t="s">
        <v>1032</v>
      </c>
      <c r="AT219" s="464"/>
      <c r="AU219" s="31"/>
      <c r="AV219" s="31"/>
      <c r="AW219" s="31"/>
      <c r="AX219" s="31"/>
      <c r="AY219" s="30" t="s">
        <v>1332</v>
      </c>
      <c r="AZ219" s="30"/>
      <c r="BA219" s="30"/>
      <c r="BJ219" s="482"/>
      <c r="BK219" s="482"/>
      <c r="BL219" s="482" t="s">
        <v>3749</v>
      </c>
      <c r="BM219" s="482" t="s">
        <v>3657</v>
      </c>
      <c r="BN219" s="482" t="s">
        <v>3750</v>
      </c>
      <c r="BO219" s="482" t="s">
        <v>4025</v>
      </c>
      <c r="BP219" s="482"/>
    </row>
    <row r="220" spans="1:68" s="14" customFormat="1" ht="115.5" hidden="1" customHeight="1" x14ac:dyDescent="0.25">
      <c r="A220" s="29" t="s">
        <v>2122</v>
      </c>
      <c r="B220" s="5" t="s">
        <v>1958</v>
      </c>
      <c r="C220" s="57">
        <v>43131</v>
      </c>
      <c r="D220" s="29" t="s">
        <v>1435</v>
      </c>
      <c r="E220" s="2" t="s">
        <v>1222</v>
      </c>
      <c r="F220" s="23" t="s">
        <v>573</v>
      </c>
      <c r="G220" s="23" t="s">
        <v>581</v>
      </c>
      <c r="H220" s="23" t="s">
        <v>582</v>
      </c>
      <c r="I220" s="364" t="s">
        <v>583</v>
      </c>
      <c r="J220" s="194">
        <v>1</v>
      </c>
      <c r="K220" s="193">
        <v>43146</v>
      </c>
      <c r="L220" s="193">
        <v>43265</v>
      </c>
      <c r="M220" s="79">
        <f t="shared" si="6"/>
        <v>17</v>
      </c>
      <c r="N220" s="105">
        <v>1</v>
      </c>
      <c r="O220" s="25" t="s">
        <v>56</v>
      </c>
      <c r="P220" s="25"/>
      <c r="Q220" s="4" t="s">
        <v>1723</v>
      </c>
      <c r="R220" s="654">
        <f t="shared" si="7"/>
        <v>340</v>
      </c>
      <c r="S220" s="25"/>
      <c r="T220" s="25"/>
      <c r="U220" s="5"/>
      <c r="V220" s="3" t="s">
        <v>1327</v>
      </c>
      <c r="W220" s="5"/>
      <c r="X220" s="5"/>
      <c r="Y220" s="5"/>
      <c r="Z220" s="2" t="s">
        <v>577</v>
      </c>
      <c r="AA220" s="23" t="s">
        <v>18</v>
      </c>
      <c r="AB220" s="23" t="s">
        <v>18</v>
      </c>
      <c r="AC220" s="23" t="s">
        <v>18</v>
      </c>
      <c r="AD220" s="23" t="s">
        <v>18</v>
      </c>
      <c r="AE220" s="17" t="s">
        <v>2480</v>
      </c>
      <c r="AF220" s="17" t="s">
        <v>2483</v>
      </c>
      <c r="AG220" s="17" t="s">
        <v>2480</v>
      </c>
      <c r="AH220" s="6" t="s">
        <v>2483</v>
      </c>
      <c r="AI220" s="6" t="s">
        <v>2483</v>
      </c>
      <c r="AJ220" s="6" t="s">
        <v>2483</v>
      </c>
      <c r="AK220" s="6" t="s">
        <v>4071</v>
      </c>
      <c r="AL220" s="6" t="s">
        <v>2483</v>
      </c>
      <c r="AM220" s="6" t="s">
        <v>4071</v>
      </c>
      <c r="AN220" s="6" t="s">
        <v>2483</v>
      </c>
      <c r="AO220" s="6" t="s">
        <v>1599</v>
      </c>
      <c r="AP220" s="6" t="s">
        <v>2483</v>
      </c>
      <c r="AQ220" s="186" t="s">
        <v>882</v>
      </c>
      <c r="AR220" s="191">
        <v>43577</v>
      </c>
      <c r="AS220" s="482" t="s">
        <v>1032</v>
      </c>
      <c r="AT220" s="464"/>
      <c r="AU220" s="31" t="s">
        <v>1061</v>
      </c>
      <c r="AV220" s="31"/>
      <c r="AW220" s="31"/>
      <c r="AX220" s="31"/>
      <c r="AY220" s="30" t="s">
        <v>1332</v>
      </c>
      <c r="AZ220" s="30"/>
      <c r="BA220" s="30"/>
      <c r="BJ220" s="482"/>
      <c r="BK220" s="482"/>
      <c r="BL220" s="482" t="s">
        <v>3749</v>
      </c>
      <c r="BM220" s="482" t="s">
        <v>3657</v>
      </c>
      <c r="BN220" s="482" t="s">
        <v>3750</v>
      </c>
      <c r="BO220" s="482" t="s">
        <v>4025</v>
      </c>
      <c r="BP220" s="482"/>
    </row>
    <row r="221" spans="1:68" s="14" customFormat="1" ht="115.5" hidden="1" customHeight="1" x14ac:dyDescent="0.25">
      <c r="A221" s="29" t="s">
        <v>2123</v>
      </c>
      <c r="B221" s="5" t="s">
        <v>1958</v>
      </c>
      <c r="C221" s="57">
        <v>43131</v>
      </c>
      <c r="D221" s="29" t="s">
        <v>1436</v>
      </c>
      <c r="E221" s="23" t="s">
        <v>1223</v>
      </c>
      <c r="F221" s="23" t="s">
        <v>493</v>
      </c>
      <c r="G221" s="83" t="s">
        <v>494</v>
      </c>
      <c r="H221" s="23" t="s">
        <v>495</v>
      </c>
      <c r="I221" s="364" t="s">
        <v>496</v>
      </c>
      <c r="J221" s="194">
        <v>1</v>
      </c>
      <c r="K221" s="193">
        <v>43146</v>
      </c>
      <c r="L221" s="193">
        <v>43465</v>
      </c>
      <c r="M221" s="79">
        <f t="shared" si="6"/>
        <v>46</v>
      </c>
      <c r="N221" s="105">
        <v>1</v>
      </c>
      <c r="O221" s="25" t="s">
        <v>27</v>
      </c>
      <c r="P221" s="25"/>
      <c r="Q221" s="4" t="s">
        <v>1301</v>
      </c>
      <c r="R221" s="654">
        <f t="shared" si="7"/>
        <v>303</v>
      </c>
      <c r="S221" s="25"/>
      <c r="T221" s="25"/>
      <c r="U221" s="5"/>
      <c r="V221" s="3" t="s">
        <v>1327</v>
      </c>
      <c r="W221" s="5"/>
      <c r="X221" s="5"/>
      <c r="Y221" s="5"/>
      <c r="Z221" s="23" t="s">
        <v>497</v>
      </c>
      <c r="AA221" s="23" t="s">
        <v>18</v>
      </c>
      <c r="AB221" s="83" t="s">
        <v>18</v>
      </c>
      <c r="AC221" s="23" t="s">
        <v>18</v>
      </c>
      <c r="AD221" s="23" t="s">
        <v>18</v>
      </c>
      <c r="AE221" s="17" t="s">
        <v>2480</v>
      </c>
      <c r="AF221" s="17" t="s">
        <v>2483</v>
      </c>
      <c r="AG221" s="17" t="s">
        <v>2480</v>
      </c>
      <c r="AH221" s="6" t="s">
        <v>2483</v>
      </c>
      <c r="AI221" s="6" t="s">
        <v>2483</v>
      </c>
      <c r="AJ221" s="6" t="s">
        <v>2483</v>
      </c>
      <c r="AK221" s="6" t="s">
        <v>4071</v>
      </c>
      <c r="AL221" s="6" t="s">
        <v>2483</v>
      </c>
      <c r="AM221" s="6" t="s">
        <v>4071</v>
      </c>
      <c r="AN221" s="6" t="s">
        <v>2483</v>
      </c>
      <c r="AO221" s="6" t="s">
        <v>1599</v>
      </c>
      <c r="AP221" s="6" t="s">
        <v>2483</v>
      </c>
      <c r="AQ221" s="186" t="s">
        <v>882</v>
      </c>
      <c r="AR221" s="191">
        <v>43577</v>
      </c>
      <c r="AS221" s="482" t="s">
        <v>1032</v>
      </c>
      <c r="AT221" s="464"/>
      <c r="AU221" s="31" t="s">
        <v>1061</v>
      </c>
      <c r="AV221" s="31"/>
      <c r="AW221" s="31"/>
      <c r="AX221" s="31"/>
      <c r="AY221" s="30" t="s">
        <v>1332</v>
      </c>
      <c r="AZ221" s="30"/>
      <c r="BA221" s="30"/>
      <c r="BJ221" s="482"/>
      <c r="BK221" s="482"/>
      <c r="BL221" s="482" t="s">
        <v>3751</v>
      </c>
      <c r="BM221" s="482" t="s">
        <v>3814</v>
      </c>
      <c r="BN221" s="482" t="s">
        <v>3752</v>
      </c>
      <c r="BO221" s="482"/>
      <c r="BP221" s="482"/>
    </row>
    <row r="222" spans="1:68" s="14" customFormat="1" ht="115.5" hidden="1" customHeight="1" x14ac:dyDescent="0.25">
      <c r="A222" s="29" t="s">
        <v>2124</v>
      </c>
      <c r="B222" s="5" t="s">
        <v>1958</v>
      </c>
      <c r="C222" s="57">
        <v>43131</v>
      </c>
      <c r="D222" s="29" t="s">
        <v>1437</v>
      </c>
      <c r="E222" s="23" t="s">
        <v>1224</v>
      </c>
      <c r="F222" s="23" t="s">
        <v>584</v>
      </c>
      <c r="G222" s="83" t="s">
        <v>585</v>
      </c>
      <c r="H222" s="23" t="s">
        <v>586</v>
      </c>
      <c r="I222" s="364" t="s">
        <v>587</v>
      </c>
      <c r="J222" s="194">
        <v>1</v>
      </c>
      <c r="K222" s="193">
        <v>43146</v>
      </c>
      <c r="L222" s="193">
        <v>43465</v>
      </c>
      <c r="M222" s="79">
        <f t="shared" si="6"/>
        <v>46</v>
      </c>
      <c r="N222" s="105">
        <v>1</v>
      </c>
      <c r="O222" s="25" t="s">
        <v>56</v>
      </c>
      <c r="P222" s="25"/>
      <c r="Q222" s="4" t="s">
        <v>1302</v>
      </c>
      <c r="R222" s="654">
        <f t="shared" si="7"/>
        <v>356</v>
      </c>
      <c r="S222" s="25"/>
      <c r="T222" s="25"/>
      <c r="U222" s="5"/>
      <c r="V222" s="3" t="s">
        <v>1327</v>
      </c>
      <c r="W222" s="5"/>
      <c r="X222" s="5"/>
      <c r="Y222" s="5"/>
      <c r="Z222" s="23" t="s">
        <v>588</v>
      </c>
      <c r="AA222" s="23" t="s">
        <v>18</v>
      </c>
      <c r="AB222" s="83" t="s">
        <v>18</v>
      </c>
      <c r="AC222" s="23" t="s">
        <v>18</v>
      </c>
      <c r="AD222" s="23" t="s">
        <v>18</v>
      </c>
      <c r="AE222" s="17" t="s">
        <v>2480</v>
      </c>
      <c r="AF222" s="17" t="s">
        <v>2483</v>
      </c>
      <c r="AG222" s="17" t="s">
        <v>2480</v>
      </c>
      <c r="AH222" s="6" t="s">
        <v>2483</v>
      </c>
      <c r="AI222" s="6" t="s">
        <v>2483</v>
      </c>
      <c r="AJ222" s="6" t="s">
        <v>2483</v>
      </c>
      <c r="AK222" s="6" t="s">
        <v>4071</v>
      </c>
      <c r="AL222" s="6" t="s">
        <v>2483</v>
      </c>
      <c r="AM222" s="6" t="s">
        <v>4071</v>
      </c>
      <c r="AN222" s="6" t="s">
        <v>2483</v>
      </c>
      <c r="AO222" s="6" t="s">
        <v>1599</v>
      </c>
      <c r="AP222" s="6" t="s">
        <v>2483</v>
      </c>
      <c r="AQ222" s="186" t="s">
        <v>882</v>
      </c>
      <c r="AR222" s="191">
        <v>43577</v>
      </c>
      <c r="AS222" s="482" t="s">
        <v>1032</v>
      </c>
      <c r="AT222" s="464"/>
      <c r="AU222" s="31" t="s">
        <v>1061</v>
      </c>
      <c r="AV222" s="31"/>
      <c r="AW222" s="31"/>
      <c r="AX222" s="31"/>
      <c r="AY222" s="30" t="s">
        <v>1332</v>
      </c>
      <c r="AZ222" s="30"/>
      <c r="BA222" s="30"/>
      <c r="BJ222" s="482"/>
      <c r="BK222" s="482"/>
      <c r="BL222" s="482"/>
      <c r="BM222" s="482" t="s">
        <v>3657</v>
      </c>
      <c r="BN222" s="482" t="s">
        <v>3750</v>
      </c>
      <c r="BO222" s="482" t="s">
        <v>3960</v>
      </c>
      <c r="BP222" s="482"/>
    </row>
    <row r="223" spans="1:68" s="14" customFormat="1" ht="115.5" hidden="1" customHeight="1" x14ac:dyDescent="0.25">
      <c r="A223" s="29" t="s">
        <v>2125</v>
      </c>
      <c r="B223" s="5" t="s">
        <v>1958</v>
      </c>
      <c r="C223" s="57">
        <v>43131</v>
      </c>
      <c r="D223" s="29" t="s">
        <v>1437</v>
      </c>
      <c r="E223" s="23" t="s">
        <v>1224</v>
      </c>
      <c r="F223" s="23" t="s">
        <v>584</v>
      </c>
      <c r="G223" s="83" t="s">
        <v>585</v>
      </c>
      <c r="H223" s="23" t="s">
        <v>589</v>
      </c>
      <c r="I223" s="364" t="s">
        <v>590</v>
      </c>
      <c r="J223" s="194">
        <v>1</v>
      </c>
      <c r="K223" s="193">
        <v>43146</v>
      </c>
      <c r="L223" s="193">
        <v>43465</v>
      </c>
      <c r="M223" s="79">
        <f t="shared" si="6"/>
        <v>46</v>
      </c>
      <c r="N223" s="105">
        <v>1</v>
      </c>
      <c r="O223" s="25" t="s">
        <v>56</v>
      </c>
      <c r="P223" s="25"/>
      <c r="Q223" s="4" t="s">
        <v>591</v>
      </c>
      <c r="R223" s="654">
        <f t="shared" si="7"/>
        <v>372</v>
      </c>
      <c r="S223" s="25"/>
      <c r="T223" s="25"/>
      <c r="U223" s="5"/>
      <c r="V223" s="3" t="s">
        <v>1327</v>
      </c>
      <c r="W223" s="5"/>
      <c r="X223" s="5"/>
      <c r="Y223" s="5"/>
      <c r="Z223" s="23" t="s">
        <v>592</v>
      </c>
      <c r="AA223" s="23" t="s">
        <v>1304</v>
      </c>
      <c r="AB223" s="83" t="s">
        <v>1306</v>
      </c>
      <c r="AC223" s="23" t="s">
        <v>1335</v>
      </c>
      <c r="AD223" s="23" t="s">
        <v>1522</v>
      </c>
      <c r="AE223" s="23" t="s">
        <v>2475</v>
      </c>
      <c r="AF223" s="23" t="s">
        <v>2487</v>
      </c>
      <c r="AG223" s="23" t="s">
        <v>2475</v>
      </c>
      <c r="AH223" s="239" t="s">
        <v>2487</v>
      </c>
      <c r="AI223" s="239" t="s">
        <v>2487</v>
      </c>
      <c r="AJ223" s="239" t="s">
        <v>2487</v>
      </c>
      <c r="AK223" s="239" t="s">
        <v>4071</v>
      </c>
      <c r="AL223" s="239" t="s">
        <v>2487</v>
      </c>
      <c r="AM223" s="239" t="s">
        <v>4071</v>
      </c>
      <c r="AN223" s="239" t="s">
        <v>2487</v>
      </c>
      <c r="AO223" s="239" t="s">
        <v>1599</v>
      </c>
      <c r="AP223" s="239" t="s">
        <v>2487</v>
      </c>
      <c r="AQ223" s="240" t="s">
        <v>882</v>
      </c>
      <c r="AR223" s="191">
        <v>43829</v>
      </c>
      <c r="AS223" s="482" t="s">
        <v>1032</v>
      </c>
      <c r="AT223" s="464"/>
      <c r="AU223" s="31"/>
      <c r="AV223" s="31"/>
      <c r="AW223" s="31"/>
      <c r="AX223" s="31"/>
      <c r="AY223" s="30" t="s">
        <v>1332</v>
      </c>
      <c r="AZ223" s="30"/>
      <c r="BA223" s="30"/>
      <c r="BJ223" s="482"/>
      <c r="BK223" s="482"/>
      <c r="BL223" s="482"/>
      <c r="BM223" s="482" t="s">
        <v>3657</v>
      </c>
      <c r="BN223" s="482" t="s">
        <v>3750</v>
      </c>
      <c r="BO223" s="482" t="s">
        <v>3960</v>
      </c>
      <c r="BP223" s="482"/>
    </row>
    <row r="224" spans="1:68" s="14" customFormat="1" ht="115.5" hidden="1" customHeight="1" x14ac:dyDescent="0.25">
      <c r="A224" s="29" t="s">
        <v>2126</v>
      </c>
      <c r="B224" s="5" t="s">
        <v>1958</v>
      </c>
      <c r="C224" s="57">
        <v>43131</v>
      </c>
      <c r="D224" s="29" t="s">
        <v>1438</v>
      </c>
      <c r="E224" s="23" t="s">
        <v>1225</v>
      </c>
      <c r="F224" s="23" t="s">
        <v>593</v>
      </c>
      <c r="G224" s="23" t="s">
        <v>594</v>
      </c>
      <c r="H224" s="23" t="s">
        <v>595</v>
      </c>
      <c r="I224" s="364" t="s">
        <v>596</v>
      </c>
      <c r="J224" s="194">
        <v>1</v>
      </c>
      <c r="K224" s="193">
        <v>43146</v>
      </c>
      <c r="L224" s="193">
        <v>43465</v>
      </c>
      <c r="M224" s="79">
        <f t="shared" si="6"/>
        <v>46</v>
      </c>
      <c r="N224" s="105">
        <v>1</v>
      </c>
      <c r="O224" s="25" t="s">
        <v>56</v>
      </c>
      <c r="P224" s="25"/>
      <c r="Q224" s="82" t="s">
        <v>1724</v>
      </c>
      <c r="R224" s="654">
        <f t="shared" si="7"/>
        <v>221</v>
      </c>
      <c r="S224" s="25"/>
      <c r="T224" s="25"/>
      <c r="U224" s="5"/>
      <c r="V224" s="3" t="s">
        <v>1327</v>
      </c>
      <c r="W224" s="5"/>
      <c r="X224" s="5"/>
      <c r="Y224" s="5"/>
      <c r="Z224" s="23" t="s">
        <v>597</v>
      </c>
      <c r="AA224" s="23" t="s">
        <v>18</v>
      </c>
      <c r="AB224" s="23" t="s">
        <v>18</v>
      </c>
      <c r="AC224" s="23" t="s">
        <v>18</v>
      </c>
      <c r="AD224" s="23" t="s">
        <v>18</v>
      </c>
      <c r="AE224" s="17" t="s">
        <v>2480</v>
      </c>
      <c r="AF224" s="17" t="s">
        <v>2483</v>
      </c>
      <c r="AG224" s="17" t="s">
        <v>2480</v>
      </c>
      <c r="AH224" s="6" t="s">
        <v>2483</v>
      </c>
      <c r="AI224" s="6" t="s">
        <v>2483</v>
      </c>
      <c r="AJ224" s="6" t="s">
        <v>2483</v>
      </c>
      <c r="AK224" s="6" t="s">
        <v>4071</v>
      </c>
      <c r="AL224" s="6" t="s">
        <v>2483</v>
      </c>
      <c r="AM224" s="6" t="s">
        <v>4071</v>
      </c>
      <c r="AN224" s="6" t="s">
        <v>2483</v>
      </c>
      <c r="AO224" s="6" t="s">
        <v>1599</v>
      </c>
      <c r="AP224" s="6" t="s">
        <v>2483</v>
      </c>
      <c r="AQ224" s="186" t="s">
        <v>882</v>
      </c>
      <c r="AR224" s="191">
        <v>43577</v>
      </c>
      <c r="AS224" s="482" t="s">
        <v>1032</v>
      </c>
      <c r="AT224" s="464"/>
      <c r="AU224" s="31" t="s">
        <v>1061</v>
      </c>
      <c r="AV224" s="31"/>
      <c r="AW224" s="31"/>
      <c r="AX224" s="31"/>
      <c r="AY224" s="30" t="s">
        <v>1332</v>
      </c>
      <c r="AZ224" s="30"/>
      <c r="BA224" s="30"/>
      <c r="BJ224" s="482"/>
      <c r="BK224" s="482"/>
      <c r="BL224" s="482"/>
      <c r="BM224" s="482" t="s">
        <v>3657</v>
      </c>
      <c r="BN224" s="482" t="s">
        <v>3750</v>
      </c>
      <c r="BO224" s="482" t="s">
        <v>3753</v>
      </c>
      <c r="BP224" s="482"/>
    </row>
    <row r="225" spans="1:68" s="14" customFormat="1" ht="115.5" hidden="1" customHeight="1" x14ac:dyDescent="0.25">
      <c r="A225" s="29" t="s">
        <v>2127</v>
      </c>
      <c r="B225" s="5" t="s">
        <v>1958</v>
      </c>
      <c r="C225" s="57">
        <v>43131</v>
      </c>
      <c r="D225" s="29" t="s">
        <v>1438</v>
      </c>
      <c r="E225" s="23" t="s">
        <v>1225</v>
      </c>
      <c r="F225" s="23" t="s">
        <v>593</v>
      </c>
      <c r="G225" s="23" t="s">
        <v>594</v>
      </c>
      <c r="H225" s="23" t="s">
        <v>598</v>
      </c>
      <c r="I225" s="364" t="s">
        <v>599</v>
      </c>
      <c r="J225" s="194">
        <v>1</v>
      </c>
      <c r="K225" s="193">
        <v>43146</v>
      </c>
      <c r="L225" s="193">
        <v>43465</v>
      </c>
      <c r="M225" s="79">
        <f t="shared" si="6"/>
        <v>46</v>
      </c>
      <c r="N225" s="105">
        <v>1</v>
      </c>
      <c r="O225" s="25" t="s">
        <v>56</v>
      </c>
      <c r="P225" s="25"/>
      <c r="Q225" s="11" t="s">
        <v>1725</v>
      </c>
      <c r="R225" s="654">
        <f t="shared" si="7"/>
        <v>218</v>
      </c>
      <c r="S225" s="25"/>
      <c r="T225" s="25"/>
      <c r="U225" s="5"/>
      <c r="V225" s="3" t="s">
        <v>1327</v>
      </c>
      <c r="W225" s="5"/>
      <c r="X225" s="5"/>
      <c r="Y225" s="5"/>
      <c r="Z225" s="23" t="s">
        <v>600</v>
      </c>
      <c r="AA225" s="23" t="s">
        <v>18</v>
      </c>
      <c r="AB225" s="23" t="s">
        <v>18</v>
      </c>
      <c r="AC225" s="23" t="s">
        <v>18</v>
      </c>
      <c r="AD225" s="23" t="s">
        <v>18</v>
      </c>
      <c r="AE225" s="17" t="s">
        <v>2480</v>
      </c>
      <c r="AF225" s="17" t="s">
        <v>2483</v>
      </c>
      <c r="AG225" s="17" t="s">
        <v>2480</v>
      </c>
      <c r="AH225" s="6" t="s">
        <v>2483</v>
      </c>
      <c r="AI225" s="6" t="s">
        <v>2483</v>
      </c>
      <c r="AJ225" s="6" t="s">
        <v>2483</v>
      </c>
      <c r="AK225" s="6" t="s">
        <v>4071</v>
      </c>
      <c r="AL225" s="6" t="s">
        <v>2483</v>
      </c>
      <c r="AM225" s="6" t="s">
        <v>4071</v>
      </c>
      <c r="AN225" s="6" t="s">
        <v>2483</v>
      </c>
      <c r="AO225" s="6" t="s">
        <v>1599</v>
      </c>
      <c r="AP225" s="6" t="s">
        <v>2483</v>
      </c>
      <c r="AQ225" s="186" t="s">
        <v>882</v>
      </c>
      <c r="AR225" s="191">
        <v>43577</v>
      </c>
      <c r="AS225" s="482" t="s">
        <v>1032</v>
      </c>
      <c r="AT225" s="464"/>
      <c r="AU225" s="31" t="s">
        <v>1061</v>
      </c>
      <c r="AV225" s="31"/>
      <c r="AW225" s="31"/>
      <c r="AX225" s="31"/>
      <c r="AY225" s="30" t="s">
        <v>1332</v>
      </c>
      <c r="AZ225" s="30"/>
      <c r="BA225" s="30"/>
      <c r="BJ225" s="482"/>
      <c r="BK225" s="482"/>
      <c r="BL225" s="482"/>
      <c r="BM225" s="482" t="s">
        <v>3657</v>
      </c>
      <c r="BN225" s="482" t="s">
        <v>3750</v>
      </c>
      <c r="BO225" s="482" t="s">
        <v>3753</v>
      </c>
      <c r="BP225" s="482"/>
    </row>
    <row r="226" spans="1:68" s="14" customFormat="1" ht="115.5" hidden="1" customHeight="1" x14ac:dyDescent="0.25">
      <c r="A226" s="29" t="s">
        <v>2128</v>
      </c>
      <c r="B226" s="5" t="s">
        <v>1958</v>
      </c>
      <c r="C226" s="57">
        <v>43131</v>
      </c>
      <c r="D226" s="29" t="s">
        <v>1463</v>
      </c>
      <c r="E226" s="23" t="s">
        <v>1226</v>
      </c>
      <c r="F226" s="23" t="s">
        <v>601</v>
      </c>
      <c r="G226" s="83" t="s">
        <v>602</v>
      </c>
      <c r="H226" s="23" t="s">
        <v>603</v>
      </c>
      <c r="I226" s="364" t="s">
        <v>604</v>
      </c>
      <c r="J226" s="194">
        <v>1</v>
      </c>
      <c r="K226" s="274">
        <v>43146</v>
      </c>
      <c r="L226" s="274">
        <v>43403</v>
      </c>
      <c r="M226" s="79">
        <f t="shared" si="6"/>
        <v>37</v>
      </c>
      <c r="N226" s="105">
        <v>1</v>
      </c>
      <c r="O226" s="5" t="s">
        <v>1552</v>
      </c>
      <c r="P226" s="5" t="s">
        <v>70</v>
      </c>
      <c r="Q226" s="4" t="s">
        <v>1303</v>
      </c>
      <c r="R226" s="654">
        <f t="shared" si="7"/>
        <v>215</v>
      </c>
      <c r="S226" s="5"/>
      <c r="T226" s="5"/>
      <c r="U226" s="5"/>
      <c r="V226" s="3" t="s">
        <v>1327</v>
      </c>
      <c r="W226" s="3"/>
      <c r="X226" s="5"/>
      <c r="Y226" s="5"/>
      <c r="Z226" s="23" t="s">
        <v>605</v>
      </c>
      <c r="AA226" s="23" t="s">
        <v>18</v>
      </c>
      <c r="AB226" s="83" t="s">
        <v>18</v>
      </c>
      <c r="AC226" s="23" t="s">
        <v>18</v>
      </c>
      <c r="AD226" s="23" t="s">
        <v>18</v>
      </c>
      <c r="AE226" s="17" t="s">
        <v>2480</v>
      </c>
      <c r="AF226" s="17" t="s">
        <v>2483</v>
      </c>
      <c r="AG226" s="17" t="s">
        <v>2480</v>
      </c>
      <c r="AH226" s="6" t="s">
        <v>2483</v>
      </c>
      <c r="AI226" s="6" t="s">
        <v>2483</v>
      </c>
      <c r="AJ226" s="6" t="s">
        <v>2483</v>
      </c>
      <c r="AK226" s="6" t="s">
        <v>4071</v>
      </c>
      <c r="AL226" s="6" t="s">
        <v>2483</v>
      </c>
      <c r="AM226" s="6" t="s">
        <v>4071</v>
      </c>
      <c r="AN226" s="6" t="s">
        <v>2483</v>
      </c>
      <c r="AO226" s="6" t="s">
        <v>1599</v>
      </c>
      <c r="AP226" s="6" t="s">
        <v>2483</v>
      </c>
      <c r="AQ226" s="186" t="s">
        <v>882</v>
      </c>
      <c r="AR226" s="191">
        <v>43577</v>
      </c>
      <c r="AS226" s="482" t="s">
        <v>1032</v>
      </c>
      <c r="AT226" s="464"/>
      <c r="AU226" s="31"/>
      <c r="AV226" s="31"/>
      <c r="AW226" s="31"/>
      <c r="AX226" s="31"/>
      <c r="AY226" s="30" t="s">
        <v>1332</v>
      </c>
      <c r="AZ226" s="30"/>
      <c r="BA226" s="30"/>
      <c r="BJ226" s="482"/>
      <c r="BK226" s="482"/>
      <c r="BL226" s="482"/>
      <c r="BM226" s="482" t="s">
        <v>3762</v>
      </c>
      <c r="BN226" s="32" t="s">
        <v>3850</v>
      </c>
      <c r="BO226" s="482" t="s">
        <v>3754</v>
      </c>
      <c r="BP226" s="482" t="s">
        <v>3755</v>
      </c>
    </row>
    <row r="227" spans="1:68" s="14" customFormat="1" ht="115.5" hidden="1" customHeight="1" x14ac:dyDescent="0.25">
      <c r="A227" s="29" t="s">
        <v>2129</v>
      </c>
      <c r="B227" s="5" t="s">
        <v>1319</v>
      </c>
      <c r="C227" s="57">
        <v>42934</v>
      </c>
      <c r="D227" s="29" t="s">
        <v>1422</v>
      </c>
      <c r="E227" s="2" t="s">
        <v>1238</v>
      </c>
      <c r="F227" s="23" t="s">
        <v>96</v>
      </c>
      <c r="G227" s="83" t="s">
        <v>97</v>
      </c>
      <c r="H227" s="17" t="s">
        <v>98</v>
      </c>
      <c r="I227" s="404" t="s">
        <v>99</v>
      </c>
      <c r="J227" s="194">
        <v>1</v>
      </c>
      <c r="K227" s="275">
        <v>42979</v>
      </c>
      <c r="L227" s="275">
        <v>43190</v>
      </c>
      <c r="M227" s="79">
        <f t="shared" si="6"/>
        <v>31</v>
      </c>
      <c r="N227" s="105">
        <v>1</v>
      </c>
      <c r="O227" s="25" t="s">
        <v>52</v>
      </c>
      <c r="P227" s="25" t="s">
        <v>53</v>
      </c>
      <c r="Q227" s="4" t="s">
        <v>1726</v>
      </c>
      <c r="R227" s="654">
        <f t="shared" si="7"/>
        <v>184</v>
      </c>
      <c r="S227" s="25"/>
      <c r="T227" s="25"/>
      <c r="U227" s="5"/>
      <c r="V227" s="5"/>
      <c r="W227" s="5"/>
      <c r="X227" s="5"/>
      <c r="Y227" s="5"/>
      <c r="Z227" s="23" t="s">
        <v>333</v>
      </c>
      <c r="AA227" s="23" t="s">
        <v>18</v>
      </c>
      <c r="AB227" s="83" t="s">
        <v>18</v>
      </c>
      <c r="AC227" s="17" t="s">
        <v>18</v>
      </c>
      <c r="AD227" s="17" t="s">
        <v>18</v>
      </c>
      <c r="AE227" s="17" t="s">
        <v>2480</v>
      </c>
      <c r="AF227" s="17" t="s">
        <v>2483</v>
      </c>
      <c r="AG227" s="17" t="s">
        <v>2480</v>
      </c>
      <c r="AH227" s="6" t="s">
        <v>2483</v>
      </c>
      <c r="AI227" s="6" t="s">
        <v>2483</v>
      </c>
      <c r="AJ227" s="6" t="s">
        <v>2483</v>
      </c>
      <c r="AK227" s="6" t="s">
        <v>4071</v>
      </c>
      <c r="AL227" s="6" t="s">
        <v>2483</v>
      </c>
      <c r="AM227" s="6" t="s">
        <v>4071</v>
      </c>
      <c r="AN227" s="6" t="s">
        <v>2483</v>
      </c>
      <c r="AO227" s="6" t="s">
        <v>1599</v>
      </c>
      <c r="AP227" s="6" t="s">
        <v>2483</v>
      </c>
      <c r="AQ227" s="186" t="s">
        <v>882</v>
      </c>
      <c r="AR227" s="191">
        <v>43577</v>
      </c>
      <c r="AS227" s="482" t="s">
        <v>1032</v>
      </c>
      <c r="AT227" s="464"/>
      <c r="AU227" s="31"/>
      <c r="AV227" s="31"/>
      <c r="AW227" s="31"/>
      <c r="AX227" s="31"/>
      <c r="AY227" s="30" t="s">
        <v>1332</v>
      </c>
      <c r="AZ227" s="30"/>
      <c r="BA227" s="30"/>
      <c r="BJ227" s="482"/>
      <c r="BK227" s="482"/>
      <c r="BL227" s="482"/>
      <c r="BM227" s="25" t="s">
        <v>3758</v>
      </c>
      <c r="BN227" s="176" t="s">
        <v>4026</v>
      </c>
      <c r="BO227" s="482"/>
      <c r="BP227" s="482"/>
    </row>
    <row r="228" spans="1:68" s="14" customFormat="1" ht="115.5" hidden="1" customHeight="1" x14ac:dyDescent="0.25">
      <c r="A228" s="29" t="s">
        <v>2130</v>
      </c>
      <c r="B228" s="5" t="s">
        <v>1319</v>
      </c>
      <c r="C228" s="57">
        <v>42934</v>
      </c>
      <c r="D228" s="29" t="s">
        <v>1422</v>
      </c>
      <c r="E228" s="2" t="s">
        <v>1238</v>
      </c>
      <c r="F228" s="23" t="s">
        <v>96</v>
      </c>
      <c r="G228" s="83" t="s">
        <v>159</v>
      </c>
      <c r="H228" s="17" t="s">
        <v>160</v>
      </c>
      <c r="I228" s="404" t="s">
        <v>161</v>
      </c>
      <c r="J228" s="194">
        <v>7</v>
      </c>
      <c r="K228" s="275">
        <v>42979</v>
      </c>
      <c r="L228" s="275">
        <v>43190</v>
      </c>
      <c r="M228" s="79">
        <f t="shared" si="6"/>
        <v>31</v>
      </c>
      <c r="N228" s="105">
        <v>7</v>
      </c>
      <c r="O228" s="25" t="s">
        <v>52</v>
      </c>
      <c r="P228" s="25" t="s">
        <v>33</v>
      </c>
      <c r="Q228" s="4" t="s">
        <v>1280</v>
      </c>
      <c r="R228" s="654">
        <f t="shared" si="7"/>
        <v>258</v>
      </c>
      <c r="S228" s="25"/>
      <c r="T228" s="25"/>
      <c r="U228" s="5"/>
      <c r="V228" s="5"/>
      <c r="W228" s="5"/>
      <c r="X228" s="5"/>
      <c r="Y228" s="5"/>
      <c r="Z228" s="2" t="s">
        <v>423</v>
      </c>
      <c r="AA228" s="23" t="s">
        <v>18</v>
      </c>
      <c r="AB228" s="83" t="s">
        <v>18</v>
      </c>
      <c r="AC228" s="17" t="s">
        <v>18</v>
      </c>
      <c r="AD228" s="17" t="s">
        <v>18</v>
      </c>
      <c r="AE228" s="17" t="s">
        <v>2480</v>
      </c>
      <c r="AF228" s="17" t="s">
        <v>2483</v>
      </c>
      <c r="AG228" s="17" t="s">
        <v>2480</v>
      </c>
      <c r="AH228" s="6" t="s">
        <v>2483</v>
      </c>
      <c r="AI228" s="6" t="s">
        <v>2483</v>
      </c>
      <c r="AJ228" s="6" t="s">
        <v>2483</v>
      </c>
      <c r="AK228" s="6" t="s">
        <v>4071</v>
      </c>
      <c r="AL228" s="6" t="s">
        <v>2483</v>
      </c>
      <c r="AM228" s="6" t="s">
        <v>4071</v>
      </c>
      <c r="AN228" s="6" t="s">
        <v>2483</v>
      </c>
      <c r="AO228" s="6" t="s">
        <v>1599</v>
      </c>
      <c r="AP228" s="6" t="s">
        <v>2483</v>
      </c>
      <c r="AQ228" s="186" t="s">
        <v>882</v>
      </c>
      <c r="AR228" s="191">
        <v>43577</v>
      </c>
      <c r="AS228" s="482" t="s">
        <v>1032</v>
      </c>
      <c r="AT228" s="464"/>
      <c r="AU228" s="31"/>
      <c r="AV228" s="31"/>
      <c r="AW228" s="31"/>
      <c r="AX228" s="31"/>
      <c r="AY228" s="30" t="s">
        <v>1332</v>
      </c>
      <c r="AZ228" s="30"/>
      <c r="BA228" s="30"/>
      <c r="BJ228" s="482"/>
      <c r="BK228" s="482"/>
      <c r="BL228" s="482"/>
      <c r="BM228" s="25" t="s">
        <v>3758</v>
      </c>
      <c r="BN228" s="176" t="s">
        <v>4026</v>
      </c>
      <c r="BO228" s="482"/>
      <c r="BP228" s="482"/>
    </row>
    <row r="229" spans="1:68" s="14" customFormat="1" ht="115.5" hidden="1" customHeight="1" x14ac:dyDescent="0.25">
      <c r="A229" s="29" t="s">
        <v>2131</v>
      </c>
      <c r="B229" s="5" t="s">
        <v>1319</v>
      </c>
      <c r="C229" s="57">
        <v>42934</v>
      </c>
      <c r="D229" s="29" t="s">
        <v>1439</v>
      </c>
      <c r="E229" s="2" t="s">
        <v>1239</v>
      </c>
      <c r="F229" s="23" t="s">
        <v>96</v>
      </c>
      <c r="G229" s="83" t="s">
        <v>97</v>
      </c>
      <c r="H229" s="17" t="s">
        <v>98</v>
      </c>
      <c r="I229" s="404" t="s">
        <v>99</v>
      </c>
      <c r="J229" s="194">
        <v>1</v>
      </c>
      <c r="K229" s="275">
        <v>42979</v>
      </c>
      <c r="L229" s="275">
        <v>43190</v>
      </c>
      <c r="M229" s="79">
        <f t="shared" si="6"/>
        <v>31</v>
      </c>
      <c r="N229" s="105">
        <v>1</v>
      </c>
      <c r="O229" s="25" t="s">
        <v>52</v>
      </c>
      <c r="P229" s="25" t="s">
        <v>53</v>
      </c>
      <c r="Q229" s="4" t="s">
        <v>1727</v>
      </c>
      <c r="R229" s="654">
        <f t="shared" si="7"/>
        <v>162</v>
      </c>
      <c r="S229" s="25"/>
      <c r="T229" s="25"/>
      <c r="U229" s="5"/>
      <c r="V229" s="5"/>
      <c r="W229" s="5"/>
      <c r="X229" s="5"/>
      <c r="Y229" s="5"/>
      <c r="Z229" s="23" t="s">
        <v>333</v>
      </c>
      <c r="AA229" s="23" t="s">
        <v>18</v>
      </c>
      <c r="AB229" s="83" t="s">
        <v>18</v>
      </c>
      <c r="AC229" s="17" t="s">
        <v>18</v>
      </c>
      <c r="AD229" s="17" t="s">
        <v>18</v>
      </c>
      <c r="AE229" s="17" t="s">
        <v>2480</v>
      </c>
      <c r="AF229" s="17" t="s">
        <v>2483</v>
      </c>
      <c r="AG229" s="17" t="s">
        <v>2480</v>
      </c>
      <c r="AH229" s="6" t="s">
        <v>2483</v>
      </c>
      <c r="AI229" s="6" t="s">
        <v>2483</v>
      </c>
      <c r="AJ229" s="6" t="s">
        <v>2483</v>
      </c>
      <c r="AK229" s="6" t="s">
        <v>4071</v>
      </c>
      <c r="AL229" s="6" t="s">
        <v>2483</v>
      </c>
      <c r="AM229" s="6" t="s">
        <v>4071</v>
      </c>
      <c r="AN229" s="6" t="s">
        <v>2483</v>
      </c>
      <c r="AO229" s="6" t="s">
        <v>1599</v>
      </c>
      <c r="AP229" s="6" t="s">
        <v>2483</v>
      </c>
      <c r="AQ229" s="186" t="s">
        <v>882</v>
      </c>
      <c r="AR229" s="191">
        <v>43577</v>
      </c>
      <c r="AS229" s="482" t="s">
        <v>1032</v>
      </c>
      <c r="AT229" s="464"/>
      <c r="AU229" s="31"/>
      <c r="AV229" s="31"/>
      <c r="AW229" s="31"/>
      <c r="AX229" s="31"/>
      <c r="AY229" s="30" t="s">
        <v>1332</v>
      </c>
      <c r="AZ229" s="30"/>
      <c r="BA229" s="30"/>
      <c r="BJ229" s="482"/>
      <c r="BK229" s="482"/>
      <c r="BL229" s="482"/>
      <c r="BM229" s="25" t="s">
        <v>3758</v>
      </c>
      <c r="BN229" s="482" t="s">
        <v>3838</v>
      </c>
      <c r="BO229" s="482" t="s">
        <v>4027</v>
      </c>
      <c r="BP229" s="482"/>
    </row>
    <row r="230" spans="1:68" s="14" customFormat="1" ht="115.5" hidden="1" customHeight="1" x14ac:dyDescent="0.25">
      <c r="A230" s="29" t="s">
        <v>2132</v>
      </c>
      <c r="B230" s="5" t="s">
        <v>1319</v>
      </c>
      <c r="C230" s="57">
        <v>42934</v>
      </c>
      <c r="D230" s="29" t="s">
        <v>1439</v>
      </c>
      <c r="E230" s="2" t="s">
        <v>1239</v>
      </c>
      <c r="F230" s="23" t="s">
        <v>96</v>
      </c>
      <c r="G230" s="83" t="s">
        <v>159</v>
      </c>
      <c r="H230" s="17" t="s">
        <v>160</v>
      </c>
      <c r="I230" s="404" t="s">
        <v>161</v>
      </c>
      <c r="J230" s="194">
        <v>7</v>
      </c>
      <c r="K230" s="275">
        <v>42979</v>
      </c>
      <c r="L230" s="275">
        <v>43190</v>
      </c>
      <c r="M230" s="79">
        <f t="shared" si="6"/>
        <v>31</v>
      </c>
      <c r="N230" s="105">
        <v>7</v>
      </c>
      <c r="O230" s="25" t="s">
        <v>52</v>
      </c>
      <c r="P230" s="25" t="s">
        <v>33</v>
      </c>
      <c r="Q230" s="4" t="s">
        <v>1280</v>
      </c>
      <c r="R230" s="654">
        <f t="shared" si="7"/>
        <v>258</v>
      </c>
      <c r="S230" s="25"/>
      <c r="T230" s="25"/>
      <c r="U230" s="5"/>
      <c r="V230" s="5"/>
      <c r="W230" s="5"/>
      <c r="X230" s="5"/>
      <c r="Y230" s="5"/>
      <c r="Z230" s="23" t="s">
        <v>423</v>
      </c>
      <c r="AA230" s="23" t="s">
        <v>18</v>
      </c>
      <c r="AB230" s="83" t="s">
        <v>18</v>
      </c>
      <c r="AC230" s="17" t="s">
        <v>18</v>
      </c>
      <c r="AD230" s="17" t="s">
        <v>18</v>
      </c>
      <c r="AE230" s="17" t="s">
        <v>2480</v>
      </c>
      <c r="AF230" s="17" t="s">
        <v>2483</v>
      </c>
      <c r="AG230" s="17" t="s">
        <v>2480</v>
      </c>
      <c r="AH230" s="6" t="s">
        <v>2483</v>
      </c>
      <c r="AI230" s="6" t="s">
        <v>2483</v>
      </c>
      <c r="AJ230" s="6" t="s">
        <v>2483</v>
      </c>
      <c r="AK230" s="6" t="s">
        <v>4071</v>
      </c>
      <c r="AL230" s="6" t="s">
        <v>2483</v>
      </c>
      <c r="AM230" s="6" t="s">
        <v>4071</v>
      </c>
      <c r="AN230" s="6" t="s">
        <v>2483</v>
      </c>
      <c r="AO230" s="6" t="s">
        <v>1599</v>
      </c>
      <c r="AP230" s="6" t="s">
        <v>2483</v>
      </c>
      <c r="AQ230" s="186" t="s">
        <v>882</v>
      </c>
      <c r="AR230" s="191">
        <v>43577</v>
      </c>
      <c r="AS230" s="482" t="s">
        <v>1032</v>
      </c>
      <c r="AT230" s="464"/>
      <c r="AU230" s="31"/>
      <c r="AV230" s="31"/>
      <c r="AW230" s="31"/>
      <c r="AX230" s="31"/>
      <c r="AY230" s="30" t="s">
        <v>1332</v>
      </c>
      <c r="AZ230" s="30"/>
      <c r="BA230" s="30"/>
      <c r="BJ230" s="482"/>
      <c r="BK230" s="482"/>
      <c r="BL230" s="482"/>
      <c r="BM230" s="25" t="s">
        <v>3758</v>
      </c>
      <c r="BN230" s="482" t="s">
        <v>3838</v>
      </c>
      <c r="BO230" s="482" t="s">
        <v>4027</v>
      </c>
      <c r="BP230" s="482"/>
    </row>
    <row r="231" spans="1:68" s="14" customFormat="1" ht="115.5" hidden="1" customHeight="1" x14ac:dyDescent="0.25">
      <c r="A231" s="29" t="s">
        <v>2133</v>
      </c>
      <c r="B231" s="5" t="s">
        <v>1319</v>
      </c>
      <c r="C231" s="57">
        <v>42934</v>
      </c>
      <c r="D231" s="29" t="s">
        <v>1432</v>
      </c>
      <c r="E231" s="2" t="s">
        <v>1240</v>
      </c>
      <c r="F231" s="23" t="s">
        <v>460</v>
      </c>
      <c r="G231" s="23" t="s">
        <v>471</v>
      </c>
      <c r="H231" s="17" t="s">
        <v>472</v>
      </c>
      <c r="I231" s="404" t="s">
        <v>473</v>
      </c>
      <c r="J231" s="194">
        <v>100</v>
      </c>
      <c r="K231" s="275">
        <v>42962</v>
      </c>
      <c r="L231" s="275">
        <v>43454</v>
      </c>
      <c r="M231" s="79">
        <f t="shared" si="6"/>
        <v>19</v>
      </c>
      <c r="N231" s="107">
        <v>100</v>
      </c>
      <c r="O231" s="25" t="s">
        <v>52</v>
      </c>
      <c r="P231" s="25" t="s">
        <v>33</v>
      </c>
      <c r="Q231" s="4" t="s">
        <v>1281</v>
      </c>
      <c r="R231" s="654">
        <f t="shared" si="7"/>
        <v>260</v>
      </c>
      <c r="S231" s="25"/>
      <c r="T231" s="25"/>
      <c r="U231" s="5"/>
      <c r="V231" s="5"/>
      <c r="W231" s="5"/>
      <c r="X231" s="5"/>
      <c r="Y231" s="5"/>
      <c r="Z231" s="2" t="s">
        <v>474</v>
      </c>
      <c r="AA231" s="23" t="s">
        <v>18</v>
      </c>
      <c r="AB231" s="23" t="s">
        <v>18</v>
      </c>
      <c r="AC231" s="23" t="s">
        <v>18</v>
      </c>
      <c r="AD231" s="23" t="s">
        <v>18</v>
      </c>
      <c r="AE231" s="17" t="s">
        <v>2480</v>
      </c>
      <c r="AF231" s="17" t="s">
        <v>2483</v>
      </c>
      <c r="AG231" s="17" t="s">
        <v>2480</v>
      </c>
      <c r="AH231" s="6" t="s">
        <v>2483</v>
      </c>
      <c r="AI231" s="6" t="s">
        <v>2483</v>
      </c>
      <c r="AJ231" s="6" t="s">
        <v>2483</v>
      </c>
      <c r="AK231" s="6" t="s">
        <v>4071</v>
      </c>
      <c r="AL231" s="6" t="s">
        <v>2483</v>
      </c>
      <c r="AM231" s="6" t="s">
        <v>4071</v>
      </c>
      <c r="AN231" s="6" t="s">
        <v>2483</v>
      </c>
      <c r="AO231" s="6" t="s">
        <v>1599</v>
      </c>
      <c r="AP231" s="6" t="s">
        <v>2483</v>
      </c>
      <c r="AQ231" s="186" t="s">
        <v>882</v>
      </c>
      <c r="AR231" s="191">
        <v>43577</v>
      </c>
      <c r="AS231" s="482" t="s">
        <v>1032</v>
      </c>
      <c r="AT231" s="464"/>
      <c r="AU231" s="31"/>
      <c r="AV231" s="31"/>
      <c r="AW231" s="31"/>
      <c r="AX231" s="31"/>
      <c r="AY231" s="30" t="s">
        <v>1332</v>
      </c>
      <c r="AZ231" s="30"/>
      <c r="BA231" s="30"/>
      <c r="BJ231" s="482"/>
      <c r="BK231" s="482"/>
      <c r="BL231" s="482"/>
      <c r="BM231" s="482" t="s">
        <v>4028</v>
      </c>
      <c r="BN231" s="482" t="s">
        <v>4043</v>
      </c>
      <c r="BO231" s="482" t="s">
        <v>4029</v>
      </c>
      <c r="BP231" s="482"/>
    </row>
    <row r="232" spans="1:68" s="14" customFormat="1" ht="115.5" hidden="1" customHeight="1" x14ac:dyDescent="0.25">
      <c r="A232" s="29" t="s">
        <v>2134</v>
      </c>
      <c r="B232" s="5" t="s">
        <v>1319</v>
      </c>
      <c r="C232" s="57">
        <v>42934</v>
      </c>
      <c r="D232" s="29" t="s">
        <v>1432</v>
      </c>
      <c r="E232" s="2" t="s">
        <v>1240</v>
      </c>
      <c r="F232" s="23" t="s">
        <v>460</v>
      </c>
      <c r="G232" s="23" t="s">
        <v>461</v>
      </c>
      <c r="H232" s="17" t="s">
        <v>462</v>
      </c>
      <c r="I232" s="404" t="s">
        <v>77</v>
      </c>
      <c r="J232" s="194">
        <v>1</v>
      </c>
      <c r="K232" s="275">
        <v>42962</v>
      </c>
      <c r="L232" s="275">
        <v>43039</v>
      </c>
      <c r="M232" s="79">
        <f t="shared" si="6"/>
        <v>11</v>
      </c>
      <c r="N232" s="107">
        <v>1</v>
      </c>
      <c r="O232" s="25" t="s">
        <v>463</v>
      </c>
      <c r="P232" s="25"/>
      <c r="Q232" s="4" t="s">
        <v>1282</v>
      </c>
      <c r="R232" s="654">
        <f t="shared" si="7"/>
        <v>286</v>
      </c>
      <c r="S232" s="25"/>
      <c r="T232" s="25"/>
      <c r="U232" s="5"/>
      <c r="V232" s="5"/>
      <c r="W232" s="5"/>
      <c r="X232" s="5"/>
      <c r="Y232" s="5"/>
      <c r="Z232" s="23" t="s">
        <v>18</v>
      </c>
      <c r="AA232" s="23" t="s">
        <v>18</v>
      </c>
      <c r="AB232" s="23" t="s">
        <v>18</v>
      </c>
      <c r="AC232" s="23" t="s">
        <v>18</v>
      </c>
      <c r="AD232" s="23" t="s">
        <v>18</v>
      </c>
      <c r="AE232" s="17" t="s">
        <v>2480</v>
      </c>
      <c r="AF232" s="17" t="s">
        <v>2483</v>
      </c>
      <c r="AG232" s="17" t="s">
        <v>2480</v>
      </c>
      <c r="AH232" s="6" t="s">
        <v>2483</v>
      </c>
      <c r="AI232" s="6" t="s">
        <v>2483</v>
      </c>
      <c r="AJ232" s="6" t="s">
        <v>2483</v>
      </c>
      <c r="AK232" s="6" t="s">
        <v>4071</v>
      </c>
      <c r="AL232" s="6" t="s">
        <v>2483</v>
      </c>
      <c r="AM232" s="6" t="s">
        <v>4071</v>
      </c>
      <c r="AN232" s="6" t="s">
        <v>2483</v>
      </c>
      <c r="AO232" s="6" t="s">
        <v>1599</v>
      </c>
      <c r="AP232" s="6" t="s">
        <v>2483</v>
      </c>
      <c r="AQ232" s="186" t="s">
        <v>882</v>
      </c>
      <c r="AR232" s="191">
        <v>43577</v>
      </c>
      <c r="AS232" s="482" t="s">
        <v>1032</v>
      </c>
      <c r="AT232" s="464"/>
      <c r="AU232" s="31"/>
      <c r="AV232" s="31"/>
      <c r="AW232" s="31"/>
      <c r="AX232" s="31"/>
      <c r="AY232" s="30" t="s">
        <v>1332</v>
      </c>
      <c r="AZ232" s="30"/>
      <c r="BA232" s="30"/>
      <c r="BJ232" s="482"/>
      <c r="BK232" s="482"/>
      <c r="BL232" s="482"/>
      <c r="BM232" s="482" t="s">
        <v>4028</v>
      </c>
      <c r="BN232" s="482" t="s">
        <v>4043</v>
      </c>
      <c r="BO232" s="482" t="s">
        <v>4029</v>
      </c>
      <c r="BP232" s="482"/>
    </row>
    <row r="233" spans="1:68" s="14" customFormat="1" ht="115.5" hidden="1" customHeight="1" x14ac:dyDescent="0.25">
      <c r="A233" s="29" t="s">
        <v>2135</v>
      </c>
      <c r="B233" s="5" t="s">
        <v>1319</v>
      </c>
      <c r="C233" s="57">
        <v>42934</v>
      </c>
      <c r="D233" s="29" t="s">
        <v>1433</v>
      </c>
      <c r="E233" s="6" t="s">
        <v>4106</v>
      </c>
      <c r="F233" s="23" t="s">
        <v>435</v>
      </c>
      <c r="G233" s="23" t="s">
        <v>436</v>
      </c>
      <c r="H233" s="17" t="s">
        <v>437</v>
      </c>
      <c r="I233" s="17" t="s">
        <v>438</v>
      </c>
      <c r="J233" s="194">
        <v>100</v>
      </c>
      <c r="K233" s="275">
        <v>42962</v>
      </c>
      <c r="L233" s="275">
        <v>43039</v>
      </c>
      <c r="M233" s="79">
        <f t="shared" si="6"/>
        <v>11</v>
      </c>
      <c r="N233" s="137">
        <v>94</v>
      </c>
      <c r="O233" s="25" t="s">
        <v>52</v>
      </c>
      <c r="P233" s="25" t="s">
        <v>53</v>
      </c>
      <c r="Q233" s="4" t="s">
        <v>3331</v>
      </c>
      <c r="R233" s="654">
        <f t="shared" si="7"/>
        <v>388</v>
      </c>
      <c r="S233" s="25"/>
      <c r="T233" s="25"/>
      <c r="U233" s="5"/>
      <c r="V233" s="5"/>
      <c r="W233" s="5"/>
      <c r="X233" s="5"/>
      <c r="Y233" s="5"/>
      <c r="Z233" s="2" t="s">
        <v>439</v>
      </c>
      <c r="AA233" s="23" t="s">
        <v>440</v>
      </c>
      <c r="AB233" s="23" t="s">
        <v>441</v>
      </c>
      <c r="AC233" s="17" t="s">
        <v>1581</v>
      </c>
      <c r="AD233" s="17" t="s">
        <v>2505</v>
      </c>
      <c r="AE233" s="6" t="s">
        <v>4071</v>
      </c>
      <c r="AF233" s="6" t="s">
        <v>6333</v>
      </c>
      <c r="AG233" s="6" t="s">
        <v>4071</v>
      </c>
      <c r="AH233" s="6" t="s">
        <v>6333</v>
      </c>
      <c r="AI233" s="6" t="s">
        <v>4071</v>
      </c>
      <c r="AJ233" s="6" t="s">
        <v>6333</v>
      </c>
      <c r="AK233" s="6" t="s">
        <v>4071</v>
      </c>
      <c r="AL233" s="6" t="s">
        <v>2506</v>
      </c>
      <c r="AM233" s="6" t="s">
        <v>4071</v>
      </c>
      <c r="AN233" s="6" t="s">
        <v>6681</v>
      </c>
      <c r="AO233" s="6" t="s">
        <v>1599</v>
      </c>
      <c r="AP233" s="6" t="s">
        <v>6681</v>
      </c>
      <c r="AQ233" s="186" t="s">
        <v>1333</v>
      </c>
      <c r="AR233" s="191">
        <v>43944</v>
      </c>
      <c r="AS233" s="482" t="s">
        <v>2470</v>
      </c>
      <c r="AT233" s="33">
        <v>43873</v>
      </c>
      <c r="AU233" s="10" t="s">
        <v>2505</v>
      </c>
      <c r="AV233" s="31" t="s">
        <v>3046</v>
      </c>
      <c r="AW233" s="31" t="s">
        <v>1599</v>
      </c>
      <c r="AX233" s="31" t="s">
        <v>1599</v>
      </c>
      <c r="AY233" s="32" t="s">
        <v>2710</v>
      </c>
      <c r="AZ233" s="30" t="s">
        <v>3729</v>
      </c>
      <c r="BA233" s="32" t="s">
        <v>5108</v>
      </c>
      <c r="BJ233" s="482"/>
      <c r="BK233" s="482"/>
      <c r="BL233" s="482"/>
      <c r="BM233" s="482" t="s">
        <v>4028</v>
      </c>
      <c r="BN233" s="482" t="s">
        <v>4043</v>
      </c>
      <c r="BO233" s="482" t="s">
        <v>4030</v>
      </c>
      <c r="BP233" s="482"/>
    </row>
    <row r="234" spans="1:68" s="14" customFormat="1" ht="115.5" hidden="1" customHeight="1" x14ac:dyDescent="0.25">
      <c r="A234" s="29" t="s">
        <v>2136</v>
      </c>
      <c r="B234" s="5" t="s">
        <v>1319</v>
      </c>
      <c r="C234" s="57">
        <v>42934</v>
      </c>
      <c r="D234" s="29" t="s">
        <v>1433</v>
      </c>
      <c r="E234" s="6" t="s">
        <v>4106</v>
      </c>
      <c r="F234" s="23" t="s">
        <v>442</v>
      </c>
      <c r="G234" s="23" t="s">
        <v>443</v>
      </c>
      <c r="H234" s="17" t="s">
        <v>444</v>
      </c>
      <c r="I234" s="404" t="s">
        <v>445</v>
      </c>
      <c r="J234" s="194">
        <v>1</v>
      </c>
      <c r="K234" s="275">
        <v>42962</v>
      </c>
      <c r="L234" s="275">
        <v>43281</v>
      </c>
      <c r="M234" s="79">
        <f t="shared" si="6"/>
        <v>46</v>
      </c>
      <c r="N234" s="107">
        <v>1</v>
      </c>
      <c r="O234" s="25" t="s">
        <v>52</v>
      </c>
      <c r="P234" s="25" t="s">
        <v>53</v>
      </c>
      <c r="Q234" s="4" t="s">
        <v>4104</v>
      </c>
      <c r="R234" s="654">
        <f t="shared" si="7"/>
        <v>362</v>
      </c>
      <c r="S234" s="25"/>
      <c r="T234" s="25"/>
      <c r="U234" s="5"/>
      <c r="V234" s="5"/>
      <c r="W234" s="5"/>
      <c r="X234" s="5"/>
      <c r="Y234" s="5"/>
      <c r="Z234" s="23" t="s">
        <v>446</v>
      </c>
      <c r="AA234" s="23" t="s">
        <v>18</v>
      </c>
      <c r="AB234" s="23" t="s">
        <v>18</v>
      </c>
      <c r="AC234" s="17" t="s">
        <v>1528</v>
      </c>
      <c r="AD234" s="17" t="s">
        <v>1522</v>
      </c>
      <c r="AE234" s="17" t="s">
        <v>2480</v>
      </c>
      <c r="AF234" s="17" t="s">
        <v>2483</v>
      </c>
      <c r="AG234" s="17" t="s">
        <v>2480</v>
      </c>
      <c r="AH234" s="6" t="s">
        <v>2483</v>
      </c>
      <c r="AI234" s="6" t="s">
        <v>2483</v>
      </c>
      <c r="AJ234" s="6" t="s">
        <v>2483</v>
      </c>
      <c r="AK234" s="6" t="s">
        <v>4071</v>
      </c>
      <c r="AL234" s="6" t="s">
        <v>2483</v>
      </c>
      <c r="AM234" s="6" t="s">
        <v>4071</v>
      </c>
      <c r="AN234" s="6" t="s">
        <v>2483</v>
      </c>
      <c r="AO234" s="6" t="s">
        <v>1599</v>
      </c>
      <c r="AP234" s="6" t="s">
        <v>2483</v>
      </c>
      <c r="AQ234" s="240" t="s">
        <v>882</v>
      </c>
      <c r="AR234" s="191">
        <v>43567</v>
      </c>
      <c r="AS234" s="482" t="s">
        <v>1032</v>
      </c>
      <c r="AT234" s="464"/>
      <c r="AU234" s="31"/>
      <c r="AV234" s="31"/>
      <c r="AW234" s="31"/>
      <c r="AX234" s="31"/>
      <c r="AY234" s="30" t="s">
        <v>1332</v>
      </c>
      <c r="AZ234" s="30"/>
      <c r="BA234" s="30"/>
      <c r="BJ234" s="482"/>
      <c r="BK234" s="482"/>
      <c r="BL234" s="482"/>
      <c r="BM234" s="482" t="s">
        <v>4028</v>
      </c>
      <c r="BN234" s="482" t="s">
        <v>4043</v>
      </c>
      <c r="BO234" s="482" t="s">
        <v>4030</v>
      </c>
      <c r="BP234" s="482"/>
    </row>
    <row r="235" spans="1:68" s="14" customFormat="1" ht="115.5" hidden="1" customHeight="1" x14ac:dyDescent="0.25">
      <c r="A235" s="29" t="s">
        <v>2137</v>
      </c>
      <c r="B235" s="5" t="s">
        <v>1319</v>
      </c>
      <c r="C235" s="57">
        <v>42934</v>
      </c>
      <c r="D235" s="29" t="s">
        <v>1433</v>
      </c>
      <c r="E235" s="6" t="s">
        <v>4106</v>
      </c>
      <c r="F235" s="23" t="s">
        <v>464</v>
      </c>
      <c r="G235" s="23" t="s">
        <v>465</v>
      </c>
      <c r="H235" s="23" t="s">
        <v>466</v>
      </c>
      <c r="I235" s="364" t="s">
        <v>467</v>
      </c>
      <c r="J235" s="194">
        <v>1</v>
      </c>
      <c r="K235" s="275">
        <v>42957</v>
      </c>
      <c r="L235" s="275">
        <v>43038</v>
      </c>
      <c r="M235" s="79">
        <f t="shared" si="6"/>
        <v>12</v>
      </c>
      <c r="N235" s="107">
        <v>1</v>
      </c>
      <c r="O235" s="25" t="s">
        <v>70</v>
      </c>
      <c r="P235" s="25"/>
      <c r="Q235" s="4" t="s">
        <v>4105</v>
      </c>
      <c r="R235" s="654">
        <f t="shared" si="7"/>
        <v>271</v>
      </c>
      <c r="S235" s="25"/>
      <c r="T235" s="25"/>
      <c r="U235" s="5"/>
      <c r="V235" s="5"/>
      <c r="W235" s="5"/>
      <c r="X235" s="5"/>
      <c r="Y235" s="5"/>
      <c r="Z235" s="23" t="s">
        <v>18</v>
      </c>
      <c r="AA235" s="23" t="s">
        <v>18</v>
      </c>
      <c r="AB235" s="23" t="s">
        <v>18</v>
      </c>
      <c r="AC235" s="23" t="s">
        <v>18</v>
      </c>
      <c r="AD235" s="23" t="s">
        <v>18</v>
      </c>
      <c r="AE235" s="17" t="s">
        <v>2480</v>
      </c>
      <c r="AF235" s="17" t="s">
        <v>2483</v>
      </c>
      <c r="AG235" s="17" t="s">
        <v>2480</v>
      </c>
      <c r="AH235" s="6" t="s">
        <v>2483</v>
      </c>
      <c r="AI235" s="6" t="s">
        <v>2483</v>
      </c>
      <c r="AJ235" s="6" t="s">
        <v>2483</v>
      </c>
      <c r="AK235" s="6" t="s">
        <v>4071</v>
      </c>
      <c r="AL235" s="6" t="s">
        <v>2483</v>
      </c>
      <c r="AM235" s="6" t="s">
        <v>4071</v>
      </c>
      <c r="AN235" s="6" t="s">
        <v>2483</v>
      </c>
      <c r="AO235" s="6" t="s">
        <v>1599</v>
      </c>
      <c r="AP235" s="6" t="s">
        <v>2483</v>
      </c>
      <c r="AQ235" s="186" t="s">
        <v>882</v>
      </c>
      <c r="AR235" s="191">
        <v>43577</v>
      </c>
      <c r="AS235" s="482" t="s">
        <v>1032</v>
      </c>
      <c r="AT235" s="464"/>
      <c r="AU235" s="31"/>
      <c r="AV235" s="31"/>
      <c r="AW235" s="31"/>
      <c r="AX235" s="31"/>
      <c r="AY235" s="30" t="s">
        <v>1332</v>
      </c>
      <c r="AZ235" s="30"/>
      <c r="BA235" s="30"/>
      <c r="BJ235" s="482"/>
      <c r="BK235" s="482"/>
      <c r="BL235" s="482"/>
      <c r="BM235" s="482" t="s">
        <v>4028</v>
      </c>
      <c r="BN235" s="482" t="s">
        <v>4043</v>
      </c>
      <c r="BO235" s="482" t="s">
        <v>4030</v>
      </c>
      <c r="BP235" s="482"/>
    </row>
    <row r="236" spans="1:68" s="14" customFormat="1" ht="115.5" hidden="1" customHeight="1" x14ac:dyDescent="0.25">
      <c r="A236" s="29" t="s">
        <v>2138</v>
      </c>
      <c r="B236" s="5" t="s">
        <v>1319</v>
      </c>
      <c r="C236" s="57">
        <v>42934</v>
      </c>
      <c r="D236" s="29" t="s">
        <v>1434</v>
      </c>
      <c r="E236" s="2" t="s">
        <v>1241</v>
      </c>
      <c r="F236" s="23" t="s">
        <v>447</v>
      </c>
      <c r="G236" s="23" t="s">
        <v>448</v>
      </c>
      <c r="H236" s="23" t="s">
        <v>449</v>
      </c>
      <c r="I236" s="364" t="s">
        <v>450</v>
      </c>
      <c r="J236" s="194">
        <v>1</v>
      </c>
      <c r="K236" s="275">
        <v>42979</v>
      </c>
      <c r="L236" s="275">
        <v>43281</v>
      </c>
      <c r="M236" s="79">
        <f t="shared" si="6"/>
        <v>44</v>
      </c>
      <c r="N236" s="107">
        <v>1</v>
      </c>
      <c r="O236" s="25" t="s">
        <v>52</v>
      </c>
      <c r="P236" s="25" t="s">
        <v>53</v>
      </c>
      <c r="Q236" s="4" t="s">
        <v>1279</v>
      </c>
      <c r="R236" s="654">
        <f t="shared" si="7"/>
        <v>127</v>
      </c>
      <c r="S236" s="25"/>
      <c r="T236" s="25"/>
      <c r="U236" s="2"/>
      <c r="V236" s="2" t="s">
        <v>1382</v>
      </c>
      <c r="W236" s="5" t="s">
        <v>1357</v>
      </c>
      <c r="X236" s="5" t="s">
        <v>1357</v>
      </c>
      <c r="Y236" s="5" t="s">
        <v>1357</v>
      </c>
      <c r="Z236" s="23" t="s">
        <v>446</v>
      </c>
      <c r="AA236" s="23" t="s">
        <v>18</v>
      </c>
      <c r="AB236" s="23" t="s">
        <v>18</v>
      </c>
      <c r="AC236" s="23" t="s">
        <v>18</v>
      </c>
      <c r="AD236" s="23" t="s">
        <v>18</v>
      </c>
      <c r="AE236" s="17" t="s">
        <v>2480</v>
      </c>
      <c r="AF236" s="17" t="s">
        <v>2483</v>
      </c>
      <c r="AG236" s="17" t="s">
        <v>2480</v>
      </c>
      <c r="AH236" s="6" t="s">
        <v>2483</v>
      </c>
      <c r="AI236" s="6" t="s">
        <v>2483</v>
      </c>
      <c r="AJ236" s="6" t="s">
        <v>2483</v>
      </c>
      <c r="AK236" s="6" t="s">
        <v>4071</v>
      </c>
      <c r="AL236" s="6" t="s">
        <v>2483</v>
      </c>
      <c r="AM236" s="6" t="s">
        <v>4071</v>
      </c>
      <c r="AN236" s="6" t="s">
        <v>2483</v>
      </c>
      <c r="AO236" s="6" t="s">
        <v>1599</v>
      </c>
      <c r="AP236" s="6" t="s">
        <v>2483</v>
      </c>
      <c r="AQ236" s="186" t="s">
        <v>882</v>
      </c>
      <c r="AR236" s="191">
        <v>43577</v>
      </c>
      <c r="AS236" s="482" t="s">
        <v>1032</v>
      </c>
      <c r="AT236" s="464"/>
      <c r="AU236" s="10"/>
      <c r="AV236" s="10"/>
      <c r="AW236" s="10"/>
      <c r="AX236" s="10"/>
      <c r="AY236" s="30" t="s">
        <v>1332</v>
      </c>
      <c r="AZ236" s="30"/>
      <c r="BA236" s="30"/>
      <c r="BJ236" s="482"/>
      <c r="BK236" s="482"/>
      <c r="BL236" s="482"/>
      <c r="BM236" s="482" t="s">
        <v>4028</v>
      </c>
      <c r="BN236" s="482" t="s">
        <v>4043</v>
      </c>
      <c r="BO236" s="482" t="s">
        <v>3869</v>
      </c>
      <c r="BP236" s="482"/>
    </row>
    <row r="237" spans="1:68" s="14" customFormat="1" ht="115.5" hidden="1" customHeight="1" x14ac:dyDescent="0.25">
      <c r="A237" s="29" t="s">
        <v>2139</v>
      </c>
      <c r="B237" s="5" t="s">
        <v>1319</v>
      </c>
      <c r="C237" s="57">
        <v>42934</v>
      </c>
      <c r="D237" s="29" t="s">
        <v>1434</v>
      </c>
      <c r="E237" s="2" t="s">
        <v>1241</v>
      </c>
      <c r="F237" s="23" t="s">
        <v>468</v>
      </c>
      <c r="G237" s="23" t="s">
        <v>469</v>
      </c>
      <c r="H237" s="23" t="s">
        <v>470</v>
      </c>
      <c r="I237" s="364" t="s">
        <v>450</v>
      </c>
      <c r="J237" s="194">
        <v>1</v>
      </c>
      <c r="K237" s="275">
        <v>42977</v>
      </c>
      <c r="L237" s="275">
        <v>43131</v>
      </c>
      <c r="M237" s="79">
        <f t="shared" si="6"/>
        <v>22</v>
      </c>
      <c r="N237" s="107">
        <v>1</v>
      </c>
      <c r="O237" s="5" t="s">
        <v>135</v>
      </c>
      <c r="P237" s="5" t="s">
        <v>70</v>
      </c>
      <c r="Q237" s="4" t="s">
        <v>1279</v>
      </c>
      <c r="R237" s="654">
        <f t="shared" si="7"/>
        <v>127</v>
      </c>
      <c r="S237" s="5"/>
      <c r="T237" s="5"/>
      <c r="U237" s="2"/>
      <c r="V237" s="2" t="s">
        <v>1382</v>
      </c>
      <c r="W237" s="5" t="s">
        <v>1357</v>
      </c>
      <c r="X237" s="5" t="s">
        <v>1357</v>
      </c>
      <c r="Y237" s="5" t="s">
        <v>1357</v>
      </c>
      <c r="Z237" s="23" t="s">
        <v>446</v>
      </c>
      <c r="AA237" s="23" t="s">
        <v>18</v>
      </c>
      <c r="AB237" s="23" t="s">
        <v>18</v>
      </c>
      <c r="AC237" s="23" t="s">
        <v>18</v>
      </c>
      <c r="AD237" s="23" t="s">
        <v>18</v>
      </c>
      <c r="AE237" s="17" t="s">
        <v>2480</v>
      </c>
      <c r="AF237" s="17" t="s">
        <v>2483</v>
      </c>
      <c r="AG237" s="17" t="s">
        <v>2480</v>
      </c>
      <c r="AH237" s="6" t="s">
        <v>2483</v>
      </c>
      <c r="AI237" s="6" t="s">
        <v>2483</v>
      </c>
      <c r="AJ237" s="6" t="s">
        <v>2483</v>
      </c>
      <c r="AK237" s="6" t="s">
        <v>4071</v>
      </c>
      <c r="AL237" s="6" t="s">
        <v>2483</v>
      </c>
      <c r="AM237" s="6" t="s">
        <v>4071</v>
      </c>
      <c r="AN237" s="6" t="s">
        <v>2483</v>
      </c>
      <c r="AO237" s="6" t="s">
        <v>1599</v>
      </c>
      <c r="AP237" s="6" t="s">
        <v>2483</v>
      </c>
      <c r="AQ237" s="186" t="s">
        <v>882</v>
      </c>
      <c r="AR237" s="191">
        <v>43577</v>
      </c>
      <c r="AS237" s="482" t="s">
        <v>1032</v>
      </c>
      <c r="AT237" s="464"/>
      <c r="AU237" s="10"/>
      <c r="AV237" s="10"/>
      <c r="AW237" s="10"/>
      <c r="AX237" s="10"/>
      <c r="AY237" s="30" t="s">
        <v>1332</v>
      </c>
      <c r="AZ237" s="30"/>
      <c r="BA237" s="30"/>
      <c r="BJ237" s="482"/>
      <c r="BK237" s="482"/>
      <c r="BL237" s="482"/>
      <c r="BM237" s="482" t="s">
        <v>4028</v>
      </c>
      <c r="BN237" s="482" t="s">
        <v>4043</v>
      </c>
      <c r="BO237" s="482" t="s">
        <v>3869</v>
      </c>
      <c r="BP237" s="482"/>
    </row>
    <row r="238" spans="1:68" s="14" customFormat="1" ht="115.5" hidden="1" customHeight="1" x14ac:dyDescent="0.25">
      <c r="A238" s="29" t="s">
        <v>2140</v>
      </c>
      <c r="B238" s="5" t="s">
        <v>1319</v>
      </c>
      <c r="C238" s="57">
        <v>42934</v>
      </c>
      <c r="D238" s="29" t="s">
        <v>1436</v>
      </c>
      <c r="E238" s="2" t="s">
        <v>1242</v>
      </c>
      <c r="F238" s="23" t="s">
        <v>451</v>
      </c>
      <c r="G238" s="83" t="s">
        <v>452</v>
      </c>
      <c r="H238" s="23" t="s">
        <v>453</v>
      </c>
      <c r="I238" s="364" t="s">
        <v>454</v>
      </c>
      <c r="J238" s="194">
        <v>1</v>
      </c>
      <c r="K238" s="275">
        <v>42979</v>
      </c>
      <c r="L238" s="275">
        <v>43281</v>
      </c>
      <c r="M238" s="79">
        <f t="shared" si="6"/>
        <v>44</v>
      </c>
      <c r="N238" s="107">
        <v>1</v>
      </c>
      <c r="O238" s="25" t="s">
        <v>52</v>
      </c>
      <c r="P238" s="25" t="s">
        <v>53</v>
      </c>
      <c r="Q238" s="4" t="s">
        <v>1728</v>
      </c>
      <c r="R238" s="654">
        <f t="shared" si="7"/>
        <v>375</v>
      </c>
      <c r="S238" s="25"/>
      <c r="T238" s="25"/>
      <c r="U238" s="5"/>
      <c r="V238" s="5"/>
      <c r="W238" s="5"/>
      <c r="X238" s="5"/>
      <c r="Y238" s="5"/>
      <c r="Z238" s="23" t="s">
        <v>455</v>
      </c>
      <c r="AA238" s="23" t="s">
        <v>18</v>
      </c>
      <c r="AB238" s="83" t="s">
        <v>18</v>
      </c>
      <c r="AC238" s="23" t="s">
        <v>18</v>
      </c>
      <c r="AD238" s="23" t="s">
        <v>18</v>
      </c>
      <c r="AE238" s="17" t="s">
        <v>2480</v>
      </c>
      <c r="AF238" s="17" t="s">
        <v>2483</v>
      </c>
      <c r="AG238" s="17" t="s">
        <v>2480</v>
      </c>
      <c r="AH238" s="6" t="s">
        <v>2483</v>
      </c>
      <c r="AI238" s="6" t="s">
        <v>2483</v>
      </c>
      <c r="AJ238" s="6" t="s">
        <v>2483</v>
      </c>
      <c r="AK238" s="6" t="s">
        <v>4071</v>
      </c>
      <c r="AL238" s="6" t="s">
        <v>2483</v>
      </c>
      <c r="AM238" s="6" t="s">
        <v>4071</v>
      </c>
      <c r="AN238" s="6" t="s">
        <v>2483</v>
      </c>
      <c r="AO238" s="6" t="s">
        <v>1599</v>
      </c>
      <c r="AP238" s="6" t="s">
        <v>2483</v>
      </c>
      <c r="AQ238" s="186" t="s">
        <v>882</v>
      </c>
      <c r="AR238" s="191">
        <v>43577</v>
      </c>
      <c r="AS238" s="482" t="s">
        <v>1032</v>
      </c>
      <c r="AT238" s="464"/>
      <c r="AU238" s="31"/>
      <c r="AV238" s="31"/>
      <c r="AW238" s="31"/>
      <c r="AX238" s="31"/>
      <c r="AY238" s="30" t="s">
        <v>1332</v>
      </c>
      <c r="AZ238" s="30"/>
      <c r="BA238" s="30"/>
      <c r="BJ238" s="482"/>
      <c r="BK238" s="482"/>
      <c r="BL238" s="482"/>
      <c r="BM238" s="482" t="s">
        <v>4028</v>
      </c>
      <c r="BN238" s="482" t="s">
        <v>4043</v>
      </c>
      <c r="BO238" s="482" t="s">
        <v>4031</v>
      </c>
      <c r="BP238" s="482"/>
    </row>
    <row r="239" spans="1:68" s="14" customFormat="1" ht="115.5" hidden="1" customHeight="1" x14ac:dyDescent="0.25">
      <c r="A239" s="29" t="s">
        <v>2141</v>
      </c>
      <c r="B239" s="5" t="s">
        <v>1319</v>
      </c>
      <c r="C239" s="57">
        <v>42934</v>
      </c>
      <c r="D239" s="29" t="s">
        <v>1436</v>
      </c>
      <c r="E239" s="2" t="s">
        <v>1242</v>
      </c>
      <c r="F239" s="23" t="s">
        <v>456</v>
      </c>
      <c r="G239" s="83" t="s">
        <v>457</v>
      </c>
      <c r="H239" s="23" t="s">
        <v>458</v>
      </c>
      <c r="I239" s="364" t="s">
        <v>459</v>
      </c>
      <c r="J239" s="194">
        <v>3</v>
      </c>
      <c r="K239" s="275">
        <v>42979</v>
      </c>
      <c r="L239" s="275">
        <v>43281</v>
      </c>
      <c r="M239" s="79">
        <f t="shared" si="6"/>
        <v>44</v>
      </c>
      <c r="N239" s="107">
        <v>3</v>
      </c>
      <c r="O239" s="25" t="s">
        <v>52</v>
      </c>
      <c r="P239" s="25" t="s">
        <v>33</v>
      </c>
      <c r="Q239" s="4" t="s">
        <v>1278</v>
      </c>
      <c r="R239" s="654">
        <f t="shared" si="7"/>
        <v>370</v>
      </c>
      <c r="S239" s="25"/>
      <c r="T239" s="25"/>
      <c r="U239" s="5"/>
      <c r="V239" s="5"/>
      <c r="W239" s="5"/>
      <c r="X239" s="5"/>
      <c r="Y239" s="5"/>
      <c r="Z239" s="2" t="s">
        <v>446</v>
      </c>
      <c r="AA239" s="23" t="s">
        <v>18</v>
      </c>
      <c r="AB239" s="83" t="s">
        <v>18</v>
      </c>
      <c r="AC239" s="23" t="s">
        <v>18</v>
      </c>
      <c r="AD239" s="23" t="s">
        <v>18</v>
      </c>
      <c r="AE239" s="17" t="s">
        <v>2480</v>
      </c>
      <c r="AF239" s="17" t="s">
        <v>2483</v>
      </c>
      <c r="AG239" s="17" t="s">
        <v>2480</v>
      </c>
      <c r="AH239" s="6" t="s">
        <v>2483</v>
      </c>
      <c r="AI239" s="6" t="s">
        <v>2483</v>
      </c>
      <c r="AJ239" s="6" t="s">
        <v>2483</v>
      </c>
      <c r="AK239" s="6" t="s">
        <v>4071</v>
      </c>
      <c r="AL239" s="6" t="s">
        <v>2483</v>
      </c>
      <c r="AM239" s="6" t="s">
        <v>4071</v>
      </c>
      <c r="AN239" s="6" t="s">
        <v>2483</v>
      </c>
      <c r="AO239" s="6" t="s">
        <v>1599</v>
      </c>
      <c r="AP239" s="6" t="s">
        <v>2483</v>
      </c>
      <c r="AQ239" s="186" t="s">
        <v>882</v>
      </c>
      <c r="AR239" s="191">
        <v>43577</v>
      </c>
      <c r="AS239" s="482" t="s">
        <v>1032</v>
      </c>
      <c r="AT239" s="464"/>
      <c r="AU239" s="31"/>
      <c r="AV239" s="31"/>
      <c r="AW239" s="31"/>
      <c r="AX239" s="31"/>
      <c r="AY239" s="30" t="s">
        <v>1332</v>
      </c>
      <c r="AZ239" s="30"/>
      <c r="BA239" s="30"/>
      <c r="BJ239" s="482"/>
      <c r="BK239" s="482"/>
      <c r="BL239" s="482"/>
      <c r="BM239" s="482" t="s">
        <v>4028</v>
      </c>
      <c r="BN239" s="482" t="s">
        <v>4043</v>
      </c>
      <c r="BO239" s="482" t="s">
        <v>4031</v>
      </c>
      <c r="BP239" s="482"/>
    </row>
    <row r="240" spans="1:68" s="14" customFormat="1" ht="115.5" hidden="1" customHeight="1" x14ac:dyDescent="0.25">
      <c r="A240" s="29" t="s">
        <v>2142</v>
      </c>
      <c r="B240" s="5" t="s">
        <v>1959</v>
      </c>
      <c r="C240" s="57">
        <v>43257</v>
      </c>
      <c r="D240" s="29" t="s">
        <v>1422</v>
      </c>
      <c r="E240" s="23" t="s">
        <v>1228</v>
      </c>
      <c r="F240" s="3" t="s">
        <v>612</v>
      </c>
      <c r="G240" s="3" t="s">
        <v>613</v>
      </c>
      <c r="H240" s="3" t="s">
        <v>614</v>
      </c>
      <c r="I240" s="5" t="s">
        <v>615</v>
      </c>
      <c r="J240" s="1">
        <v>44</v>
      </c>
      <c r="K240" s="193" t="s">
        <v>616</v>
      </c>
      <c r="L240" s="193">
        <v>43454</v>
      </c>
      <c r="M240" s="79">
        <f t="shared" si="6"/>
        <v>25</v>
      </c>
      <c r="N240" s="105">
        <v>44</v>
      </c>
      <c r="O240" s="25" t="s">
        <v>27</v>
      </c>
      <c r="P240" s="25"/>
      <c r="Q240" s="4" t="s">
        <v>1283</v>
      </c>
      <c r="R240" s="654">
        <f t="shared" si="7"/>
        <v>363</v>
      </c>
      <c r="S240" s="25"/>
      <c r="T240" s="25"/>
      <c r="U240" s="5"/>
      <c r="V240" s="5"/>
      <c r="W240" s="5"/>
      <c r="X240" s="5"/>
      <c r="Y240" s="5"/>
      <c r="Z240" s="23" t="s">
        <v>617</v>
      </c>
      <c r="AA240" s="3" t="s">
        <v>18</v>
      </c>
      <c r="AB240" s="3" t="s">
        <v>18</v>
      </c>
      <c r="AC240" s="3" t="s">
        <v>18</v>
      </c>
      <c r="AD240" s="23" t="s">
        <v>18</v>
      </c>
      <c r="AE240" s="17" t="s">
        <v>2480</v>
      </c>
      <c r="AF240" s="17" t="s">
        <v>2483</v>
      </c>
      <c r="AG240" s="17" t="s">
        <v>2480</v>
      </c>
      <c r="AH240" s="6" t="s">
        <v>2483</v>
      </c>
      <c r="AI240" s="6" t="s">
        <v>2483</v>
      </c>
      <c r="AJ240" s="6" t="s">
        <v>2483</v>
      </c>
      <c r="AK240" s="6" t="s">
        <v>4071</v>
      </c>
      <c r="AL240" s="6" t="s">
        <v>2483</v>
      </c>
      <c r="AM240" s="6" t="s">
        <v>4071</v>
      </c>
      <c r="AN240" s="6" t="s">
        <v>2483</v>
      </c>
      <c r="AO240" s="6" t="s">
        <v>1599</v>
      </c>
      <c r="AP240" s="6" t="s">
        <v>2483</v>
      </c>
      <c r="AQ240" s="186" t="s">
        <v>882</v>
      </c>
      <c r="AR240" s="191">
        <v>43577</v>
      </c>
      <c r="AS240" s="482" t="s">
        <v>1032</v>
      </c>
      <c r="AT240" s="464"/>
      <c r="AU240" s="31" t="s">
        <v>1061</v>
      </c>
      <c r="AV240" s="31"/>
      <c r="AW240" s="31"/>
      <c r="AX240" s="31"/>
      <c r="AY240" s="30" t="s">
        <v>1332</v>
      </c>
      <c r="AZ240" s="30"/>
      <c r="BA240" s="30"/>
      <c r="BJ240" s="30"/>
      <c r="BK240" s="30"/>
      <c r="BL240" s="30"/>
      <c r="BM240" s="482" t="s">
        <v>4028</v>
      </c>
      <c r="BN240" s="482" t="s">
        <v>3870</v>
      </c>
      <c r="BO240" s="482" t="s">
        <v>4030</v>
      </c>
      <c r="BP240" s="30"/>
    </row>
    <row r="241" spans="1:68" s="14" customFormat="1" ht="115.5" hidden="1" customHeight="1" x14ac:dyDescent="0.25">
      <c r="A241" s="29" t="s">
        <v>2143</v>
      </c>
      <c r="B241" s="5" t="s">
        <v>1959</v>
      </c>
      <c r="C241" s="57">
        <v>43257</v>
      </c>
      <c r="D241" s="29" t="s">
        <v>1422</v>
      </c>
      <c r="E241" s="23" t="s">
        <v>1228</v>
      </c>
      <c r="F241" s="3" t="s">
        <v>618</v>
      </c>
      <c r="G241" s="3" t="s">
        <v>613</v>
      </c>
      <c r="H241" s="3" t="s">
        <v>619</v>
      </c>
      <c r="I241" s="5" t="s">
        <v>620</v>
      </c>
      <c r="J241" s="1">
        <v>44</v>
      </c>
      <c r="K241" s="193" t="s">
        <v>616</v>
      </c>
      <c r="L241" s="193">
        <v>43454</v>
      </c>
      <c r="M241" s="79">
        <f t="shared" si="6"/>
        <v>25</v>
      </c>
      <c r="N241" s="105">
        <v>44</v>
      </c>
      <c r="O241" s="25" t="s">
        <v>27</v>
      </c>
      <c r="P241" s="25"/>
      <c r="Q241" s="4" t="s">
        <v>1283</v>
      </c>
      <c r="R241" s="654">
        <f t="shared" si="7"/>
        <v>363</v>
      </c>
      <c r="S241" s="25"/>
      <c r="T241" s="25"/>
      <c r="U241" s="5"/>
      <c r="V241" s="5"/>
      <c r="W241" s="5"/>
      <c r="X241" s="5"/>
      <c r="Y241" s="5"/>
      <c r="Z241" s="23" t="s">
        <v>617</v>
      </c>
      <c r="AA241" s="3" t="s">
        <v>18</v>
      </c>
      <c r="AB241" s="3" t="s">
        <v>18</v>
      </c>
      <c r="AC241" s="3" t="s">
        <v>18</v>
      </c>
      <c r="AD241" s="23" t="s">
        <v>18</v>
      </c>
      <c r="AE241" s="17" t="s">
        <v>2480</v>
      </c>
      <c r="AF241" s="17" t="s">
        <v>2483</v>
      </c>
      <c r="AG241" s="17" t="s">
        <v>2480</v>
      </c>
      <c r="AH241" s="6" t="s">
        <v>2483</v>
      </c>
      <c r="AI241" s="6" t="s">
        <v>2483</v>
      </c>
      <c r="AJ241" s="6" t="s">
        <v>2483</v>
      </c>
      <c r="AK241" s="6" t="s">
        <v>4071</v>
      </c>
      <c r="AL241" s="6" t="s">
        <v>2483</v>
      </c>
      <c r="AM241" s="6" t="s">
        <v>4071</v>
      </c>
      <c r="AN241" s="6" t="s">
        <v>2483</v>
      </c>
      <c r="AO241" s="6" t="s">
        <v>1599</v>
      </c>
      <c r="AP241" s="6" t="s">
        <v>2483</v>
      </c>
      <c r="AQ241" s="186" t="s">
        <v>882</v>
      </c>
      <c r="AR241" s="191">
        <v>43577</v>
      </c>
      <c r="AS241" s="482" t="s">
        <v>1032</v>
      </c>
      <c r="AT241" s="464"/>
      <c r="AU241" s="31" t="s">
        <v>1061</v>
      </c>
      <c r="AV241" s="31"/>
      <c r="AW241" s="31"/>
      <c r="AX241" s="31"/>
      <c r="AY241" s="30" t="s">
        <v>1332</v>
      </c>
      <c r="AZ241" s="30"/>
      <c r="BA241" s="30"/>
      <c r="BJ241" s="30"/>
      <c r="BK241" s="30"/>
      <c r="BL241" s="30"/>
      <c r="BM241" s="482" t="s">
        <v>4028</v>
      </c>
      <c r="BN241" s="482" t="s">
        <v>3870</v>
      </c>
      <c r="BO241" s="482" t="s">
        <v>4030</v>
      </c>
      <c r="BP241" s="30"/>
    </row>
    <row r="242" spans="1:68" s="14" customFormat="1" ht="115.5" hidden="1" customHeight="1" x14ac:dyDescent="0.25">
      <c r="A242" s="29" t="s">
        <v>2144</v>
      </c>
      <c r="B242" s="5" t="s">
        <v>1959</v>
      </c>
      <c r="C242" s="57">
        <v>43257</v>
      </c>
      <c r="D242" s="29" t="s">
        <v>1510</v>
      </c>
      <c r="E242" s="23" t="s">
        <v>1229</v>
      </c>
      <c r="F242" s="3" t="s">
        <v>621</v>
      </c>
      <c r="G242" s="3" t="s">
        <v>622</v>
      </c>
      <c r="H242" s="3" t="s">
        <v>623</v>
      </c>
      <c r="I242" s="5" t="s">
        <v>624</v>
      </c>
      <c r="J242" s="1">
        <v>6</v>
      </c>
      <c r="K242" s="193" t="s">
        <v>616</v>
      </c>
      <c r="L242" s="193">
        <v>43454</v>
      </c>
      <c r="M242" s="79">
        <f t="shared" si="6"/>
        <v>25</v>
      </c>
      <c r="N242" s="105">
        <v>6</v>
      </c>
      <c r="O242" s="25" t="s">
        <v>27</v>
      </c>
      <c r="P242" s="25"/>
      <c r="Q242" s="4" t="s">
        <v>1284</v>
      </c>
      <c r="R242" s="654">
        <f t="shared" si="7"/>
        <v>268</v>
      </c>
      <c r="S242" s="25"/>
      <c r="T242" s="25"/>
      <c r="U242" s="5"/>
      <c r="V242" s="5"/>
      <c r="W242" s="5"/>
      <c r="X242" s="5"/>
      <c r="Y242" s="5"/>
      <c r="Z242" s="23" t="s">
        <v>625</v>
      </c>
      <c r="AA242" s="3" t="s">
        <v>18</v>
      </c>
      <c r="AB242" s="3" t="s">
        <v>18</v>
      </c>
      <c r="AC242" s="3" t="s">
        <v>18</v>
      </c>
      <c r="AD242" s="23" t="s">
        <v>18</v>
      </c>
      <c r="AE242" s="17" t="s">
        <v>2480</v>
      </c>
      <c r="AF242" s="17" t="s">
        <v>2483</v>
      </c>
      <c r="AG242" s="17" t="s">
        <v>2480</v>
      </c>
      <c r="AH242" s="6" t="s">
        <v>2483</v>
      </c>
      <c r="AI242" s="6" t="s">
        <v>2483</v>
      </c>
      <c r="AJ242" s="6" t="s">
        <v>2483</v>
      </c>
      <c r="AK242" s="6" t="s">
        <v>4071</v>
      </c>
      <c r="AL242" s="6" t="s">
        <v>2483</v>
      </c>
      <c r="AM242" s="6" t="s">
        <v>4071</v>
      </c>
      <c r="AN242" s="6" t="s">
        <v>2483</v>
      </c>
      <c r="AO242" s="6" t="s">
        <v>1599</v>
      </c>
      <c r="AP242" s="6" t="s">
        <v>2483</v>
      </c>
      <c r="AQ242" s="186" t="s">
        <v>882</v>
      </c>
      <c r="AR242" s="191">
        <v>43577</v>
      </c>
      <c r="AS242" s="482" t="s">
        <v>1032</v>
      </c>
      <c r="AT242" s="464"/>
      <c r="AU242" s="31" t="s">
        <v>1061</v>
      </c>
      <c r="AV242" s="31"/>
      <c r="AW242" s="31"/>
      <c r="AX242" s="31"/>
      <c r="AY242" s="30" t="s">
        <v>1332</v>
      </c>
      <c r="AZ242" s="30"/>
      <c r="BA242" s="30"/>
      <c r="BJ242" s="30"/>
      <c r="BK242" s="30"/>
      <c r="BL242" s="30"/>
      <c r="BM242" s="482" t="s">
        <v>4028</v>
      </c>
      <c r="BN242" s="482" t="s">
        <v>3870</v>
      </c>
      <c r="BO242" s="482" t="s">
        <v>4030</v>
      </c>
      <c r="BP242" s="32"/>
    </row>
    <row r="243" spans="1:68" s="14" customFormat="1" ht="115.5" hidden="1" customHeight="1" x14ac:dyDescent="0.25">
      <c r="A243" s="29" t="s">
        <v>2145</v>
      </c>
      <c r="B243" s="5" t="s">
        <v>1959</v>
      </c>
      <c r="C243" s="57">
        <v>43257</v>
      </c>
      <c r="D243" s="29" t="s">
        <v>1510</v>
      </c>
      <c r="E243" s="23" t="s">
        <v>1229</v>
      </c>
      <c r="F243" s="3" t="s">
        <v>621</v>
      </c>
      <c r="G243" s="3" t="s">
        <v>622</v>
      </c>
      <c r="H243" s="3" t="s">
        <v>626</v>
      </c>
      <c r="I243" s="5" t="s">
        <v>627</v>
      </c>
      <c r="J243" s="1">
        <v>6</v>
      </c>
      <c r="K243" s="193" t="s">
        <v>616</v>
      </c>
      <c r="L243" s="193">
        <v>43524</v>
      </c>
      <c r="M243" s="79">
        <f t="shared" si="6"/>
        <v>35</v>
      </c>
      <c r="N243" s="105">
        <v>6</v>
      </c>
      <c r="O243" s="25" t="s">
        <v>135</v>
      </c>
      <c r="P243" s="25"/>
      <c r="Q243" s="4" t="s">
        <v>1285</v>
      </c>
      <c r="R243" s="654">
        <f t="shared" si="7"/>
        <v>152</v>
      </c>
      <c r="S243" s="25"/>
      <c r="T243" s="25"/>
      <c r="U243" s="5"/>
      <c r="V243" s="5"/>
      <c r="W243" s="5"/>
      <c r="X243" s="5"/>
      <c r="Y243" s="5"/>
      <c r="Z243" s="23" t="s">
        <v>628</v>
      </c>
      <c r="AA243" s="3" t="s">
        <v>18</v>
      </c>
      <c r="AB243" s="3" t="s">
        <v>18</v>
      </c>
      <c r="AC243" s="3" t="s">
        <v>18</v>
      </c>
      <c r="AD243" s="23" t="s">
        <v>18</v>
      </c>
      <c r="AE243" s="17" t="s">
        <v>2480</v>
      </c>
      <c r="AF243" s="17" t="s">
        <v>2483</v>
      </c>
      <c r="AG243" s="17" t="s">
        <v>2480</v>
      </c>
      <c r="AH243" s="6" t="s">
        <v>2483</v>
      </c>
      <c r="AI243" s="6" t="s">
        <v>2483</v>
      </c>
      <c r="AJ243" s="6" t="s">
        <v>2483</v>
      </c>
      <c r="AK243" s="6" t="s">
        <v>4071</v>
      </c>
      <c r="AL243" s="6" t="s">
        <v>2483</v>
      </c>
      <c r="AM243" s="6" t="s">
        <v>4071</v>
      </c>
      <c r="AN243" s="6" t="s">
        <v>2483</v>
      </c>
      <c r="AO243" s="6" t="s">
        <v>1599</v>
      </c>
      <c r="AP243" s="6" t="s">
        <v>2483</v>
      </c>
      <c r="AQ243" s="186" t="s">
        <v>882</v>
      </c>
      <c r="AR243" s="191">
        <v>43577</v>
      </c>
      <c r="AS243" s="482" t="s">
        <v>1032</v>
      </c>
      <c r="AT243" s="464"/>
      <c r="AU243" s="31"/>
      <c r="AV243" s="31"/>
      <c r="AW243" s="31"/>
      <c r="AX243" s="31"/>
      <c r="AY243" s="30" t="s">
        <v>1332</v>
      </c>
      <c r="AZ243" s="30"/>
      <c r="BA243" s="30"/>
      <c r="BJ243" s="30"/>
      <c r="BK243" s="30"/>
      <c r="BL243" s="30"/>
      <c r="BM243" s="482" t="s">
        <v>4028</v>
      </c>
      <c r="BN243" s="482" t="s">
        <v>3870</v>
      </c>
      <c r="BO243" s="482" t="s">
        <v>4030</v>
      </c>
      <c r="BP243" s="32"/>
    </row>
    <row r="244" spans="1:68" s="14" customFormat="1" ht="115.5" hidden="1" customHeight="1" x14ac:dyDescent="0.25">
      <c r="A244" s="29" t="s">
        <v>2146</v>
      </c>
      <c r="B244" s="5" t="s">
        <v>1959</v>
      </c>
      <c r="C244" s="57">
        <v>43257</v>
      </c>
      <c r="D244" s="29" t="s">
        <v>1423</v>
      </c>
      <c r="E244" s="23" t="s">
        <v>1230</v>
      </c>
      <c r="F244" s="3" t="s">
        <v>629</v>
      </c>
      <c r="G244" s="3" t="s">
        <v>630</v>
      </c>
      <c r="H244" s="3" t="s">
        <v>631</v>
      </c>
      <c r="I244" s="5" t="s">
        <v>632</v>
      </c>
      <c r="J244" s="1">
        <v>1</v>
      </c>
      <c r="K244" s="193" t="s">
        <v>633</v>
      </c>
      <c r="L244" s="193">
        <v>43434</v>
      </c>
      <c r="M244" s="79">
        <f t="shared" si="6"/>
        <v>18</v>
      </c>
      <c r="N244" s="105">
        <v>1</v>
      </c>
      <c r="O244" s="25" t="s">
        <v>135</v>
      </c>
      <c r="P244" s="25"/>
      <c r="Q244" s="4" t="s">
        <v>1286</v>
      </c>
      <c r="R244" s="654">
        <f t="shared" si="7"/>
        <v>249</v>
      </c>
      <c r="S244" s="25"/>
      <c r="T244" s="25"/>
      <c r="U244" s="5"/>
      <c r="V244" s="5"/>
      <c r="W244" s="5"/>
      <c r="X244" s="5"/>
      <c r="Y244" s="5"/>
      <c r="Z244" s="23" t="s">
        <v>634</v>
      </c>
      <c r="AA244" s="3" t="s">
        <v>18</v>
      </c>
      <c r="AB244" s="3" t="s">
        <v>18</v>
      </c>
      <c r="AC244" s="3" t="s">
        <v>18</v>
      </c>
      <c r="AD244" s="23" t="s">
        <v>18</v>
      </c>
      <c r="AE244" s="17" t="s">
        <v>2480</v>
      </c>
      <c r="AF244" s="17" t="s">
        <v>2483</v>
      </c>
      <c r="AG244" s="17" t="s">
        <v>2480</v>
      </c>
      <c r="AH244" s="6" t="s">
        <v>2483</v>
      </c>
      <c r="AI244" s="6" t="s">
        <v>2483</v>
      </c>
      <c r="AJ244" s="6" t="s">
        <v>2483</v>
      </c>
      <c r="AK244" s="6" t="s">
        <v>4071</v>
      </c>
      <c r="AL244" s="6" t="s">
        <v>2483</v>
      </c>
      <c r="AM244" s="6" t="s">
        <v>4071</v>
      </c>
      <c r="AN244" s="6" t="s">
        <v>2483</v>
      </c>
      <c r="AO244" s="6" t="s">
        <v>1599</v>
      </c>
      <c r="AP244" s="6" t="s">
        <v>2483</v>
      </c>
      <c r="AQ244" s="186" t="s">
        <v>882</v>
      </c>
      <c r="AR244" s="191">
        <v>43577</v>
      </c>
      <c r="AS244" s="482" t="s">
        <v>1032</v>
      </c>
      <c r="AT244" s="464"/>
      <c r="AU244" s="10"/>
      <c r="AV244" s="10"/>
      <c r="AW244" s="10"/>
      <c r="AX244" s="10"/>
      <c r="AY244" s="30" t="s">
        <v>1332</v>
      </c>
      <c r="AZ244" s="30"/>
      <c r="BA244" s="30"/>
      <c r="BJ244" s="482"/>
      <c r="BK244" s="482"/>
      <c r="BL244" s="482"/>
      <c r="BM244" s="482" t="s">
        <v>3759</v>
      </c>
      <c r="BN244" s="482" t="s">
        <v>4044</v>
      </c>
      <c r="BO244" s="482" t="s">
        <v>4032</v>
      </c>
      <c r="BP244" s="482" t="s">
        <v>4033</v>
      </c>
    </row>
    <row r="245" spans="1:68" s="14" customFormat="1" ht="115.5" hidden="1" customHeight="1" x14ac:dyDescent="0.25">
      <c r="A245" s="29" t="s">
        <v>2147</v>
      </c>
      <c r="B245" s="5" t="s">
        <v>1959</v>
      </c>
      <c r="C245" s="57">
        <v>43257</v>
      </c>
      <c r="D245" s="29" t="s">
        <v>1439</v>
      </c>
      <c r="E245" s="23" t="s">
        <v>1231</v>
      </c>
      <c r="F245" s="3" t="s">
        <v>629</v>
      </c>
      <c r="G245" s="3" t="s">
        <v>635</v>
      </c>
      <c r="H245" s="3" t="s">
        <v>636</v>
      </c>
      <c r="I245" s="5" t="s">
        <v>637</v>
      </c>
      <c r="J245" s="1">
        <v>1</v>
      </c>
      <c r="K245" s="193" t="s">
        <v>633</v>
      </c>
      <c r="L245" s="193">
        <v>43434</v>
      </c>
      <c r="M245" s="79">
        <f t="shared" si="6"/>
        <v>18</v>
      </c>
      <c r="N245" s="105">
        <v>1</v>
      </c>
      <c r="O245" s="25" t="s">
        <v>135</v>
      </c>
      <c r="P245" s="25"/>
      <c r="Q245" s="4" t="s">
        <v>1287</v>
      </c>
      <c r="R245" s="654">
        <f t="shared" si="7"/>
        <v>153</v>
      </c>
      <c r="S245" s="25"/>
      <c r="T245" s="25"/>
      <c r="U245" s="5"/>
      <c r="V245" s="5"/>
      <c r="W245" s="5"/>
      <c r="X245" s="5"/>
      <c r="Y245" s="5"/>
      <c r="Z245" s="23" t="s">
        <v>638</v>
      </c>
      <c r="AA245" s="3" t="s">
        <v>18</v>
      </c>
      <c r="AB245" s="3" t="s">
        <v>18</v>
      </c>
      <c r="AC245" s="3" t="s">
        <v>18</v>
      </c>
      <c r="AD245" s="23" t="s">
        <v>18</v>
      </c>
      <c r="AE245" s="17" t="s">
        <v>2480</v>
      </c>
      <c r="AF245" s="17" t="s">
        <v>2483</v>
      </c>
      <c r="AG245" s="17" t="s">
        <v>2480</v>
      </c>
      <c r="AH245" s="6" t="s">
        <v>2483</v>
      </c>
      <c r="AI245" s="6" t="s">
        <v>2483</v>
      </c>
      <c r="AJ245" s="6" t="s">
        <v>2483</v>
      </c>
      <c r="AK245" s="6" t="s">
        <v>4071</v>
      </c>
      <c r="AL245" s="6" t="s">
        <v>2483</v>
      </c>
      <c r="AM245" s="6" t="s">
        <v>4071</v>
      </c>
      <c r="AN245" s="6" t="s">
        <v>2483</v>
      </c>
      <c r="AO245" s="6" t="s">
        <v>1599</v>
      </c>
      <c r="AP245" s="6" t="s">
        <v>2483</v>
      </c>
      <c r="AQ245" s="186" t="s">
        <v>882</v>
      </c>
      <c r="AR245" s="191">
        <v>43577</v>
      </c>
      <c r="AS245" s="482" t="s">
        <v>1032</v>
      </c>
      <c r="AT245" s="464"/>
      <c r="AU245" s="10"/>
      <c r="AV245" s="10"/>
      <c r="AW245" s="10"/>
      <c r="AX245" s="10"/>
      <c r="AY245" s="30" t="s">
        <v>1332</v>
      </c>
      <c r="AZ245" s="30"/>
      <c r="BA245" s="30"/>
      <c r="BJ245" s="482"/>
      <c r="BK245" s="482"/>
      <c r="BL245" s="482"/>
      <c r="BM245" s="482" t="s">
        <v>4040</v>
      </c>
      <c r="BN245" s="482" t="s">
        <v>3785</v>
      </c>
      <c r="BO245" s="482" t="s">
        <v>4034</v>
      </c>
      <c r="BP245" s="482"/>
    </row>
    <row r="246" spans="1:68" s="14" customFormat="1" ht="115.5" hidden="1" customHeight="1" x14ac:dyDescent="0.25">
      <c r="A246" s="29" t="s">
        <v>2148</v>
      </c>
      <c r="B246" s="5" t="s">
        <v>1959</v>
      </c>
      <c r="C246" s="57">
        <v>43257</v>
      </c>
      <c r="D246" s="29" t="s">
        <v>1429</v>
      </c>
      <c r="E246" s="23" t="s">
        <v>1232</v>
      </c>
      <c r="F246" s="3" t="s">
        <v>639</v>
      </c>
      <c r="G246" s="3" t="s">
        <v>640</v>
      </c>
      <c r="H246" s="3" t="s">
        <v>641</v>
      </c>
      <c r="I246" s="5" t="s">
        <v>642</v>
      </c>
      <c r="J246" s="1">
        <v>1</v>
      </c>
      <c r="K246" s="193" t="s">
        <v>616</v>
      </c>
      <c r="L246" s="193">
        <v>43342</v>
      </c>
      <c r="M246" s="79">
        <f t="shared" si="6"/>
        <v>9</v>
      </c>
      <c r="N246" s="105">
        <v>1</v>
      </c>
      <c r="O246" s="25" t="s">
        <v>16</v>
      </c>
      <c r="P246" s="25" t="s">
        <v>643</v>
      </c>
      <c r="Q246" s="4" t="s">
        <v>1288</v>
      </c>
      <c r="R246" s="654">
        <f t="shared" si="7"/>
        <v>332</v>
      </c>
      <c r="S246" s="25"/>
      <c r="T246" s="25"/>
      <c r="U246" s="5"/>
      <c r="V246" s="5"/>
      <c r="W246" s="5"/>
      <c r="X246" s="5"/>
      <c r="Y246" s="5"/>
      <c r="Z246" s="23" t="s">
        <v>644</v>
      </c>
      <c r="AA246" s="3" t="s">
        <v>18</v>
      </c>
      <c r="AB246" s="3" t="s">
        <v>18</v>
      </c>
      <c r="AC246" s="3" t="s">
        <v>18</v>
      </c>
      <c r="AD246" s="23" t="s">
        <v>18</v>
      </c>
      <c r="AE246" s="23" t="s">
        <v>2475</v>
      </c>
      <c r="AF246" s="23" t="s">
        <v>2487</v>
      </c>
      <c r="AG246" s="23" t="s">
        <v>2475</v>
      </c>
      <c r="AH246" s="239" t="s">
        <v>2487</v>
      </c>
      <c r="AI246" s="239" t="s">
        <v>2487</v>
      </c>
      <c r="AJ246" s="239" t="s">
        <v>2487</v>
      </c>
      <c r="AK246" s="239" t="s">
        <v>4071</v>
      </c>
      <c r="AL246" s="239" t="s">
        <v>2487</v>
      </c>
      <c r="AM246" s="239" t="s">
        <v>4071</v>
      </c>
      <c r="AN246" s="239" t="s">
        <v>2487</v>
      </c>
      <c r="AO246" s="239" t="s">
        <v>1599</v>
      </c>
      <c r="AP246" s="239" t="s">
        <v>2487</v>
      </c>
      <c r="AQ246" s="186" t="s">
        <v>882</v>
      </c>
      <c r="AR246" s="191">
        <v>43577</v>
      </c>
      <c r="AS246" s="482" t="s">
        <v>1032</v>
      </c>
      <c r="AT246" s="464"/>
      <c r="AU246" s="10"/>
      <c r="AV246" s="10"/>
      <c r="AW246" s="10"/>
      <c r="AX246" s="10"/>
      <c r="AY246" s="30" t="s">
        <v>1332</v>
      </c>
      <c r="AZ246" s="30"/>
      <c r="BA246" s="30"/>
      <c r="BJ246" s="482"/>
      <c r="BK246" s="482"/>
      <c r="BL246" s="482"/>
      <c r="BM246" s="482" t="s">
        <v>3757</v>
      </c>
      <c r="BN246" s="190" t="s">
        <v>4042</v>
      </c>
      <c r="BO246" s="482" t="s">
        <v>4035</v>
      </c>
      <c r="BP246" s="482"/>
    </row>
    <row r="247" spans="1:68" s="14" customFormat="1" ht="115.5" hidden="1" customHeight="1" x14ac:dyDescent="0.25">
      <c r="A247" s="29" t="s">
        <v>2149</v>
      </c>
      <c r="B247" s="5" t="s">
        <v>1959</v>
      </c>
      <c r="C247" s="57">
        <v>43257</v>
      </c>
      <c r="D247" s="29" t="s">
        <v>1427</v>
      </c>
      <c r="E247" s="23" t="s">
        <v>1233</v>
      </c>
      <c r="F247" s="3" t="s">
        <v>645</v>
      </c>
      <c r="G247" s="3" t="s">
        <v>646</v>
      </c>
      <c r="H247" s="3" t="s">
        <v>647</v>
      </c>
      <c r="I247" s="5" t="s">
        <v>648</v>
      </c>
      <c r="J247" s="1">
        <v>2</v>
      </c>
      <c r="K247" s="193" t="s">
        <v>649</v>
      </c>
      <c r="L247" s="193">
        <v>43434</v>
      </c>
      <c r="M247" s="79">
        <f t="shared" si="6"/>
        <v>24</v>
      </c>
      <c r="N247" s="105">
        <v>2</v>
      </c>
      <c r="O247" s="25" t="s">
        <v>70</v>
      </c>
      <c r="P247" s="25" t="s">
        <v>643</v>
      </c>
      <c r="Q247" s="4" t="s">
        <v>3299</v>
      </c>
      <c r="R247" s="654">
        <f t="shared" si="7"/>
        <v>292</v>
      </c>
      <c r="S247" s="25"/>
      <c r="T247" s="25"/>
      <c r="U247" s="5"/>
      <c r="V247" s="5"/>
      <c r="W247" s="5"/>
      <c r="X247" s="5"/>
      <c r="Y247" s="5"/>
      <c r="Z247" s="23" t="s">
        <v>650</v>
      </c>
      <c r="AA247" s="3" t="s">
        <v>651</v>
      </c>
      <c r="AB247" s="3"/>
      <c r="AC247" s="3" t="s">
        <v>1059</v>
      </c>
      <c r="AD247" s="23" t="s">
        <v>1522</v>
      </c>
      <c r="AE247" s="23" t="s">
        <v>2475</v>
      </c>
      <c r="AF247" s="23" t="s">
        <v>2487</v>
      </c>
      <c r="AG247" s="23" t="s">
        <v>2475</v>
      </c>
      <c r="AH247" s="239" t="s">
        <v>2487</v>
      </c>
      <c r="AI247" s="239" t="s">
        <v>2487</v>
      </c>
      <c r="AJ247" s="239" t="s">
        <v>2487</v>
      </c>
      <c r="AK247" s="239" t="s">
        <v>4071</v>
      </c>
      <c r="AL247" s="239" t="s">
        <v>2487</v>
      </c>
      <c r="AM247" s="239" t="s">
        <v>4071</v>
      </c>
      <c r="AN247" s="239" t="s">
        <v>2487</v>
      </c>
      <c r="AO247" s="239" t="s">
        <v>1599</v>
      </c>
      <c r="AP247" s="239" t="s">
        <v>2487</v>
      </c>
      <c r="AQ247" s="240" t="s">
        <v>882</v>
      </c>
      <c r="AR247" s="191">
        <v>43851</v>
      </c>
      <c r="AS247" s="482" t="s">
        <v>1032</v>
      </c>
      <c r="AT247" s="464"/>
      <c r="AU247" s="10"/>
      <c r="AV247" s="10"/>
      <c r="AW247" s="10"/>
      <c r="AX247" s="10"/>
      <c r="AY247" s="30" t="s">
        <v>1332</v>
      </c>
      <c r="AZ247" s="30"/>
      <c r="BA247" s="30"/>
      <c r="BJ247" s="482"/>
      <c r="BK247" s="482"/>
      <c r="BL247" s="482"/>
      <c r="BM247" s="482" t="s">
        <v>3762</v>
      </c>
      <c r="BN247" s="185" t="s">
        <v>3763</v>
      </c>
      <c r="BO247" s="482" t="s">
        <v>4036</v>
      </c>
      <c r="BP247" s="482"/>
    </row>
    <row r="248" spans="1:68" s="14" customFormat="1" ht="115.5" hidden="1" customHeight="1" x14ac:dyDescent="0.25">
      <c r="A248" s="29" t="s">
        <v>2150</v>
      </c>
      <c r="B248" s="5" t="s">
        <v>1959</v>
      </c>
      <c r="C248" s="57">
        <v>43257</v>
      </c>
      <c r="D248" s="29" t="s">
        <v>1516</v>
      </c>
      <c r="E248" s="23" t="s">
        <v>1234</v>
      </c>
      <c r="F248" s="3" t="s">
        <v>645</v>
      </c>
      <c r="G248" s="3" t="s">
        <v>646</v>
      </c>
      <c r="H248" s="3" t="s">
        <v>647</v>
      </c>
      <c r="I248" s="5" t="s">
        <v>652</v>
      </c>
      <c r="J248" s="1">
        <v>2</v>
      </c>
      <c r="K248" s="193" t="s">
        <v>649</v>
      </c>
      <c r="L248" s="193">
        <v>43434</v>
      </c>
      <c r="M248" s="79">
        <f t="shared" si="6"/>
        <v>24</v>
      </c>
      <c r="N248" s="105">
        <v>2</v>
      </c>
      <c r="O248" s="25" t="s">
        <v>70</v>
      </c>
      <c r="P248" s="25"/>
      <c r="Q248" s="4" t="s">
        <v>3299</v>
      </c>
      <c r="R248" s="654">
        <f t="shared" si="7"/>
        <v>292</v>
      </c>
      <c r="S248" s="25"/>
      <c r="T248" s="25"/>
      <c r="U248" s="5"/>
      <c r="V248" s="5"/>
      <c r="W248" s="5"/>
      <c r="X248" s="5"/>
      <c r="Y248" s="5"/>
      <c r="Z248" s="23" t="s">
        <v>650</v>
      </c>
      <c r="AA248" s="3" t="s">
        <v>651</v>
      </c>
      <c r="AB248" s="3"/>
      <c r="AC248" s="3" t="s">
        <v>1059</v>
      </c>
      <c r="AD248" s="23" t="s">
        <v>1522</v>
      </c>
      <c r="AE248" s="23" t="s">
        <v>2475</v>
      </c>
      <c r="AF248" s="23" t="s">
        <v>2487</v>
      </c>
      <c r="AG248" s="23" t="s">
        <v>2475</v>
      </c>
      <c r="AH248" s="239" t="s">
        <v>2487</v>
      </c>
      <c r="AI248" s="239" t="s">
        <v>2487</v>
      </c>
      <c r="AJ248" s="239" t="s">
        <v>2487</v>
      </c>
      <c r="AK248" s="239" t="s">
        <v>4071</v>
      </c>
      <c r="AL248" s="239" t="s">
        <v>2487</v>
      </c>
      <c r="AM248" s="239" t="s">
        <v>4071</v>
      </c>
      <c r="AN248" s="239" t="s">
        <v>2487</v>
      </c>
      <c r="AO248" s="239" t="s">
        <v>1599</v>
      </c>
      <c r="AP248" s="239" t="s">
        <v>2487</v>
      </c>
      <c r="AQ248" s="240" t="s">
        <v>882</v>
      </c>
      <c r="AR248" s="191">
        <v>43851</v>
      </c>
      <c r="AS248" s="482" t="s">
        <v>1032</v>
      </c>
      <c r="AT248" s="464"/>
      <c r="AU248" s="10"/>
      <c r="AV248" s="10"/>
      <c r="AW248" s="10"/>
      <c r="AX248" s="10"/>
      <c r="AY248" s="30" t="s">
        <v>1332</v>
      </c>
      <c r="AZ248" s="30"/>
      <c r="BA248" s="30"/>
      <c r="BJ248" s="482"/>
      <c r="BK248" s="482"/>
      <c r="BL248" s="482"/>
      <c r="BM248" s="482" t="s">
        <v>3762</v>
      </c>
      <c r="BN248" s="185" t="s">
        <v>3763</v>
      </c>
      <c r="BO248" s="482" t="s">
        <v>4037</v>
      </c>
      <c r="BP248" s="482"/>
    </row>
    <row r="249" spans="1:68" s="14" customFormat="1" ht="115.5" hidden="1" customHeight="1" x14ac:dyDescent="0.25">
      <c r="A249" s="29" t="s">
        <v>2151</v>
      </c>
      <c r="B249" s="5" t="s">
        <v>1959</v>
      </c>
      <c r="C249" s="57">
        <v>43257</v>
      </c>
      <c r="D249" s="29" t="s">
        <v>1428</v>
      </c>
      <c r="E249" s="23" t="s">
        <v>1227</v>
      </c>
      <c r="F249" s="3" t="s">
        <v>606</v>
      </c>
      <c r="G249" s="3" t="s">
        <v>607</v>
      </c>
      <c r="H249" s="3" t="s">
        <v>608</v>
      </c>
      <c r="I249" s="5" t="s">
        <v>609</v>
      </c>
      <c r="J249" s="1">
        <v>1</v>
      </c>
      <c r="K249" s="193" t="s">
        <v>610</v>
      </c>
      <c r="L249" s="193">
        <v>43403</v>
      </c>
      <c r="M249" s="79">
        <f t="shared" si="6"/>
        <v>18</v>
      </c>
      <c r="N249" s="105">
        <v>1</v>
      </c>
      <c r="O249" s="25" t="s">
        <v>70</v>
      </c>
      <c r="P249" s="25"/>
      <c r="Q249" s="4" t="s">
        <v>928</v>
      </c>
      <c r="R249" s="654">
        <f t="shared" si="7"/>
        <v>267</v>
      </c>
      <c r="S249" s="25"/>
      <c r="T249" s="25"/>
      <c r="U249" s="5"/>
      <c r="V249" s="5"/>
      <c r="W249" s="5"/>
      <c r="X249" s="5"/>
      <c r="Y249" s="5"/>
      <c r="Z249" s="23" t="s">
        <v>611</v>
      </c>
      <c r="AA249" s="3" t="s">
        <v>611</v>
      </c>
      <c r="AB249" s="3"/>
      <c r="AC249" s="11" t="s">
        <v>1058</v>
      </c>
      <c r="AD249" s="23" t="s">
        <v>1522</v>
      </c>
      <c r="AE249" s="11" t="s">
        <v>2476</v>
      </c>
      <c r="AF249" s="11" t="s">
        <v>2472</v>
      </c>
      <c r="AG249" s="11" t="s">
        <v>2476</v>
      </c>
      <c r="AH249" s="11" t="s">
        <v>2472</v>
      </c>
      <c r="AI249" s="11" t="s">
        <v>2472</v>
      </c>
      <c r="AJ249" s="11" t="s">
        <v>2472</v>
      </c>
      <c r="AK249" s="11" t="s">
        <v>4071</v>
      </c>
      <c r="AL249" s="239" t="s">
        <v>2487</v>
      </c>
      <c r="AM249" s="239" t="s">
        <v>4071</v>
      </c>
      <c r="AN249" s="239" t="s">
        <v>2487</v>
      </c>
      <c r="AO249" s="239" t="s">
        <v>1599</v>
      </c>
      <c r="AP249" s="239" t="s">
        <v>2487</v>
      </c>
      <c r="AQ249" s="240" t="s">
        <v>882</v>
      </c>
      <c r="AR249" s="191">
        <v>43829</v>
      </c>
      <c r="AS249" s="482" t="s">
        <v>1032</v>
      </c>
      <c r="AT249" s="464"/>
      <c r="AU249" s="10"/>
      <c r="AV249" s="10"/>
      <c r="AW249" s="10"/>
      <c r="AX249" s="10"/>
      <c r="AY249" s="30" t="s">
        <v>1332</v>
      </c>
      <c r="AZ249" s="30"/>
      <c r="BA249" s="30"/>
      <c r="BJ249" s="482"/>
      <c r="BK249" s="482"/>
      <c r="BL249" s="482"/>
      <c r="BM249" s="482" t="s">
        <v>3762</v>
      </c>
      <c r="BN249" s="32" t="s">
        <v>3850</v>
      </c>
      <c r="BO249" s="482" t="s">
        <v>4038</v>
      </c>
      <c r="BP249" s="482" t="s">
        <v>4039</v>
      </c>
    </row>
    <row r="250" spans="1:68" s="14" customFormat="1" ht="115.5" hidden="1" customHeight="1" x14ac:dyDescent="0.25">
      <c r="A250" s="29" t="s">
        <v>2152</v>
      </c>
      <c r="B250" s="5" t="s">
        <v>1957</v>
      </c>
      <c r="C250" s="57">
        <v>43630</v>
      </c>
      <c r="D250" s="29" t="s">
        <v>1422</v>
      </c>
      <c r="E250" s="74" t="s">
        <v>6340</v>
      </c>
      <c r="F250" s="3" t="s">
        <v>653</v>
      </c>
      <c r="G250" s="3" t="s">
        <v>654</v>
      </c>
      <c r="H250" s="3" t="s">
        <v>655</v>
      </c>
      <c r="I250" s="3" t="s">
        <v>358</v>
      </c>
      <c r="J250" s="20">
        <v>1</v>
      </c>
      <c r="K250" s="57">
        <v>43668</v>
      </c>
      <c r="L250" s="57">
        <v>43830</v>
      </c>
      <c r="M250" s="79">
        <f t="shared" si="6"/>
        <v>24</v>
      </c>
      <c r="N250" s="105">
        <v>1</v>
      </c>
      <c r="O250" s="27" t="s">
        <v>52</v>
      </c>
      <c r="P250" s="27" t="s">
        <v>656</v>
      </c>
      <c r="Q250" s="4" t="s">
        <v>3332</v>
      </c>
      <c r="R250" s="654">
        <f t="shared" si="7"/>
        <v>381</v>
      </c>
      <c r="S250" s="27"/>
      <c r="T250" s="27"/>
      <c r="U250" s="28" t="s">
        <v>1308</v>
      </c>
      <c r="V250" s="28" t="s">
        <v>1308</v>
      </c>
      <c r="W250" s="28" t="s">
        <v>1308</v>
      </c>
      <c r="X250" s="28" t="s">
        <v>1308</v>
      </c>
      <c r="Y250" s="28" t="s">
        <v>1308</v>
      </c>
      <c r="Z250" s="3" t="s">
        <v>1308</v>
      </c>
      <c r="AA250" s="3" t="s">
        <v>1307</v>
      </c>
      <c r="AB250" s="3" t="s">
        <v>1311</v>
      </c>
      <c r="AC250" s="3" t="s">
        <v>1573</v>
      </c>
      <c r="AD250" s="3" t="s">
        <v>1596</v>
      </c>
      <c r="AE250" s="3" t="s">
        <v>2482</v>
      </c>
      <c r="AF250" s="3" t="s">
        <v>2485</v>
      </c>
      <c r="AG250" s="3" t="s">
        <v>2482</v>
      </c>
      <c r="AH250" s="6" t="s">
        <v>2485</v>
      </c>
      <c r="AI250" s="6" t="s">
        <v>2485</v>
      </c>
      <c r="AJ250" s="6" t="s">
        <v>2485</v>
      </c>
      <c r="AK250" s="6" t="s">
        <v>4071</v>
      </c>
      <c r="AL250" s="6" t="s">
        <v>2485</v>
      </c>
      <c r="AM250" s="6" t="s">
        <v>4071</v>
      </c>
      <c r="AN250" s="6" t="s">
        <v>2485</v>
      </c>
      <c r="AO250" s="6" t="s">
        <v>1599</v>
      </c>
      <c r="AP250" s="6" t="s">
        <v>2485</v>
      </c>
      <c r="AQ250" s="240" t="s">
        <v>1028</v>
      </c>
      <c r="AR250" s="191">
        <v>43948</v>
      </c>
      <c r="AS250" s="482" t="s">
        <v>1329</v>
      </c>
      <c r="AT250" s="33">
        <v>43991</v>
      </c>
      <c r="AU250" s="149" t="s">
        <v>1975</v>
      </c>
      <c r="AV250" s="31" t="s">
        <v>1605</v>
      </c>
      <c r="AW250" s="10" t="s">
        <v>3363</v>
      </c>
      <c r="AX250" s="10" t="s">
        <v>3364</v>
      </c>
      <c r="AY250" s="30" t="s">
        <v>2709</v>
      </c>
      <c r="AZ250" s="186" t="s">
        <v>3729</v>
      </c>
      <c r="BA250" s="30" t="s">
        <v>3580</v>
      </c>
      <c r="BJ250" s="30"/>
      <c r="BK250" s="30"/>
      <c r="BL250" s="30"/>
      <c r="BM250" s="482" t="s">
        <v>4028</v>
      </c>
      <c r="BN250" s="482" t="s">
        <v>3870</v>
      </c>
      <c r="BO250" s="482" t="s">
        <v>4030</v>
      </c>
      <c r="BP250" s="30"/>
    </row>
    <row r="251" spans="1:68" s="14" customFormat="1" ht="115.5" hidden="1" customHeight="1" x14ac:dyDescent="0.25">
      <c r="A251" s="29" t="s">
        <v>2153</v>
      </c>
      <c r="B251" s="5" t="s">
        <v>1957</v>
      </c>
      <c r="C251" s="57">
        <v>43630</v>
      </c>
      <c r="D251" s="29" t="s">
        <v>1422</v>
      </c>
      <c r="E251" s="74" t="s">
        <v>6340</v>
      </c>
      <c r="F251" s="3" t="s">
        <v>653</v>
      </c>
      <c r="G251" s="3" t="s">
        <v>657</v>
      </c>
      <c r="H251" s="3" t="s">
        <v>658</v>
      </c>
      <c r="I251" s="5" t="s">
        <v>659</v>
      </c>
      <c r="J251" s="20">
        <v>2</v>
      </c>
      <c r="K251" s="57">
        <v>43668</v>
      </c>
      <c r="L251" s="57">
        <v>43920</v>
      </c>
      <c r="M251" s="79">
        <f t="shared" ref="M251:M282" si="8">+WEEKNUM(L251-K251)</f>
        <v>36</v>
      </c>
      <c r="N251" s="105">
        <v>2</v>
      </c>
      <c r="O251" s="27" t="s">
        <v>52</v>
      </c>
      <c r="P251" s="27" t="s">
        <v>656</v>
      </c>
      <c r="Q251" s="4" t="s">
        <v>3349</v>
      </c>
      <c r="R251" s="654">
        <f t="shared" si="7"/>
        <v>321</v>
      </c>
      <c r="S251" s="27"/>
      <c r="T251" s="27"/>
      <c r="U251" s="28" t="s">
        <v>1308</v>
      </c>
      <c r="V251" s="28" t="s">
        <v>1308</v>
      </c>
      <c r="W251" s="28" t="s">
        <v>1308</v>
      </c>
      <c r="X251" s="28" t="s">
        <v>1308</v>
      </c>
      <c r="Y251" s="28" t="s">
        <v>1308</v>
      </c>
      <c r="Z251" s="3" t="s">
        <v>1308</v>
      </c>
      <c r="AA251" s="3" t="s">
        <v>1307</v>
      </c>
      <c r="AB251" s="3" t="s">
        <v>1311</v>
      </c>
      <c r="AC251" s="11" t="s">
        <v>1574</v>
      </c>
      <c r="AD251" s="11" t="s">
        <v>1597</v>
      </c>
      <c r="AE251" s="6" t="s">
        <v>1793</v>
      </c>
      <c r="AF251" s="3" t="s">
        <v>1794</v>
      </c>
      <c r="AG251" s="373" t="s">
        <v>3041</v>
      </c>
      <c r="AH251" s="6" t="s">
        <v>3042</v>
      </c>
      <c r="AI251" s="6" t="s">
        <v>3042</v>
      </c>
      <c r="AJ251" s="6" t="s">
        <v>3042</v>
      </c>
      <c r="AK251" s="6" t="s">
        <v>4071</v>
      </c>
      <c r="AL251" s="6" t="s">
        <v>3042</v>
      </c>
      <c r="AM251" s="6" t="s">
        <v>4071</v>
      </c>
      <c r="AN251" s="6" t="s">
        <v>3042</v>
      </c>
      <c r="AO251" s="6" t="s">
        <v>1599</v>
      </c>
      <c r="AP251" s="6" t="s">
        <v>3042</v>
      </c>
      <c r="AQ251" s="240" t="s">
        <v>1028</v>
      </c>
      <c r="AR251" s="191">
        <v>44026</v>
      </c>
      <c r="AS251" s="482" t="s">
        <v>1032</v>
      </c>
      <c r="AT251" s="192">
        <v>44498</v>
      </c>
      <c r="AU251" s="649" t="s">
        <v>7687</v>
      </c>
      <c r="AV251" s="258" t="s">
        <v>7688</v>
      </c>
      <c r="AW251" s="258" t="s">
        <v>7689</v>
      </c>
      <c r="AX251" s="258" t="s">
        <v>7690</v>
      </c>
      <c r="AY251" s="186" t="s">
        <v>2709</v>
      </c>
      <c r="AZ251" s="30"/>
      <c r="BA251" s="30"/>
      <c r="BJ251" s="30"/>
      <c r="BK251" s="30"/>
      <c r="BL251" s="30"/>
      <c r="BM251" s="482" t="s">
        <v>4028</v>
      </c>
      <c r="BN251" s="482" t="s">
        <v>3870</v>
      </c>
      <c r="BO251" s="482" t="s">
        <v>4030</v>
      </c>
      <c r="BP251" s="30"/>
    </row>
    <row r="252" spans="1:68" s="14" customFormat="1" ht="115.5" hidden="1" customHeight="1" x14ac:dyDescent="0.25">
      <c r="A252" s="29" t="s">
        <v>2154</v>
      </c>
      <c r="B252" s="5" t="s">
        <v>1957</v>
      </c>
      <c r="C252" s="57">
        <v>43630</v>
      </c>
      <c r="D252" s="29" t="s">
        <v>1422</v>
      </c>
      <c r="E252" s="74" t="s">
        <v>6340</v>
      </c>
      <c r="F252" s="3" t="s">
        <v>653</v>
      </c>
      <c r="G252" s="3" t="s">
        <v>660</v>
      </c>
      <c r="H252" s="3" t="s">
        <v>661</v>
      </c>
      <c r="I252" s="5" t="s">
        <v>662</v>
      </c>
      <c r="J252" s="20">
        <v>1</v>
      </c>
      <c r="K252" s="57">
        <v>43668</v>
      </c>
      <c r="L252" s="57">
        <v>44012</v>
      </c>
      <c r="M252" s="79">
        <f t="shared" si="8"/>
        <v>50</v>
      </c>
      <c r="N252" s="105">
        <v>1</v>
      </c>
      <c r="O252" s="27" t="s">
        <v>52</v>
      </c>
      <c r="P252" s="27" t="s">
        <v>656</v>
      </c>
      <c r="Q252" s="4" t="s">
        <v>3357</v>
      </c>
      <c r="R252" s="654">
        <f t="shared" si="7"/>
        <v>350</v>
      </c>
      <c r="S252" s="27"/>
      <c r="T252" s="27"/>
      <c r="U252" s="28" t="s">
        <v>1308</v>
      </c>
      <c r="V252" s="28" t="s">
        <v>1308</v>
      </c>
      <c r="W252" s="28" t="s">
        <v>1308</v>
      </c>
      <c r="X252" s="28" t="s">
        <v>1308</v>
      </c>
      <c r="Y252" s="28" t="s">
        <v>1308</v>
      </c>
      <c r="Z252" s="3" t="s">
        <v>1308</v>
      </c>
      <c r="AA252" s="3" t="s">
        <v>1307</v>
      </c>
      <c r="AB252" s="3" t="s">
        <v>1311</v>
      </c>
      <c r="AC252" s="11" t="s">
        <v>1586</v>
      </c>
      <c r="AD252" s="11" t="s">
        <v>1585</v>
      </c>
      <c r="AE252" s="23" t="s">
        <v>2475</v>
      </c>
      <c r="AF252" s="23" t="s">
        <v>2487</v>
      </c>
      <c r="AG252" s="23" t="s">
        <v>2475</v>
      </c>
      <c r="AH252" s="239" t="s">
        <v>2487</v>
      </c>
      <c r="AI252" s="239" t="s">
        <v>2487</v>
      </c>
      <c r="AJ252" s="239" t="s">
        <v>2487</v>
      </c>
      <c r="AK252" s="239" t="s">
        <v>4071</v>
      </c>
      <c r="AL252" s="239" t="s">
        <v>2487</v>
      </c>
      <c r="AM252" s="239" t="s">
        <v>4071</v>
      </c>
      <c r="AN252" s="239" t="s">
        <v>2487</v>
      </c>
      <c r="AO252" s="239" t="s">
        <v>1599</v>
      </c>
      <c r="AP252" s="239" t="s">
        <v>2487</v>
      </c>
      <c r="AQ252" s="240" t="s">
        <v>882</v>
      </c>
      <c r="AR252" s="191">
        <v>43829</v>
      </c>
      <c r="AS252" s="482" t="s">
        <v>1032</v>
      </c>
      <c r="AT252" s="192">
        <v>44498</v>
      </c>
      <c r="AU252" s="258" t="s">
        <v>7691</v>
      </c>
      <c r="AV252" s="258" t="s">
        <v>7688</v>
      </c>
      <c r="AW252" s="258" t="s">
        <v>7689</v>
      </c>
      <c r="AX252" s="258" t="s">
        <v>7690</v>
      </c>
      <c r="AY252" s="186" t="s">
        <v>2709</v>
      </c>
      <c r="AZ252" s="30"/>
      <c r="BA252" s="30"/>
      <c r="BJ252" s="30"/>
      <c r="BK252" s="30"/>
      <c r="BL252" s="30"/>
      <c r="BM252" s="482" t="s">
        <v>4028</v>
      </c>
      <c r="BN252" s="482" t="s">
        <v>3870</v>
      </c>
      <c r="BO252" s="482" t="s">
        <v>4030</v>
      </c>
      <c r="BP252" s="32"/>
    </row>
    <row r="253" spans="1:68" s="14" customFormat="1" ht="115.5" hidden="1" customHeight="1" x14ac:dyDescent="0.25">
      <c r="A253" s="29" t="s">
        <v>2155</v>
      </c>
      <c r="B253" s="5" t="s">
        <v>1957</v>
      </c>
      <c r="C253" s="57">
        <v>43630</v>
      </c>
      <c r="D253" s="29" t="s">
        <v>1510</v>
      </c>
      <c r="E253" s="74" t="s">
        <v>1998</v>
      </c>
      <c r="F253" s="3" t="s">
        <v>663</v>
      </c>
      <c r="G253" s="3" t="s">
        <v>664</v>
      </c>
      <c r="H253" s="3" t="s">
        <v>665</v>
      </c>
      <c r="I253" s="3" t="s">
        <v>666</v>
      </c>
      <c r="J253" s="20">
        <v>1</v>
      </c>
      <c r="K253" s="57">
        <v>43710</v>
      </c>
      <c r="L253" s="57">
        <v>43738</v>
      </c>
      <c r="M253" s="79">
        <f t="shared" si="8"/>
        <v>4</v>
      </c>
      <c r="N253" s="132">
        <v>1</v>
      </c>
      <c r="O253" s="27" t="s">
        <v>135</v>
      </c>
      <c r="P253" s="27"/>
      <c r="Q253" s="92" t="s">
        <v>938</v>
      </c>
      <c r="R253" s="654">
        <f t="shared" si="7"/>
        <v>375</v>
      </c>
      <c r="S253" s="27"/>
      <c r="T253" s="27"/>
      <c r="U253" s="28" t="s">
        <v>1308</v>
      </c>
      <c r="V253" s="28" t="s">
        <v>1308</v>
      </c>
      <c r="W253" s="28" t="s">
        <v>1308</v>
      </c>
      <c r="X253" s="28" t="s">
        <v>1308</v>
      </c>
      <c r="Y253" s="28" t="s">
        <v>1308</v>
      </c>
      <c r="Z253" s="3" t="s">
        <v>1308</v>
      </c>
      <c r="AA253" s="3" t="s">
        <v>1307</v>
      </c>
      <c r="AB253" s="3" t="s">
        <v>1311</v>
      </c>
      <c r="AC253" s="3" t="s">
        <v>925</v>
      </c>
      <c r="AD253" s="3" t="s">
        <v>1522</v>
      </c>
      <c r="AE253" s="23" t="s">
        <v>2475</v>
      </c>
      <c r="AF253" s="23" t="s">
        <v>2487</v>
      </c>
      <c r="AG253" s="23" t="s">
        <v>2475</v>
      </c>
      <c r="AH253" s="239" t="s">
        <v>2487</v>
      </c>
      <c r="AI253" s="239" t="s">
        <v>2487</v>
      </c>
      <c r="AJ253" s="239" t="s">
        <v>2487</v>
      </c>
      <c r="AK253" s="239" t="s">
        <v>4071</v>
      </c>
      <c r="AL253" s="239" t="s">
        <v>2487</v>
      </c>
      <c r="AM253" s="239" t="s">
        <v>4071</v>
      </c>
      <c r="AN253" s="239" t="s">
        <v>2487</v>
      </c>
      <c r="AO253" s="239" t="s">
        <v>1599</v>
      </c>
      <c r="AP253" s="239" t="s">
        <v>2487</v>
      </c>
      <c r="AQ253" s="240" t="s">
        <v>882</v>
      </c>
      <c r="AR253" s="191">
        <v>43829</v>
      </c>
      <c r="AS253" s="482" t="s">
        <v>1329</v>
      </c>
      <c r="AT253" s="33">
        <v>43991</v>
      </c>
      <c r="AU253" s="149" t="s">
        <v>1975</v>
      </c>
      <c r="AV253" s="31" t="s">
        <v>1605</v>
      </c>
      <c r="AW253" s="10" t="s">
        <v>3363</v>
      </c>
      <c r="AX253" s="10" t="s">
        <v>3364</v>
      </c>
      <c r="AY253" s="30" t="s">
        <v>2709</v>
      </c>
      <c r="AZ253" s="30" t="s">
        <v>3729</v>
      </c>
      <c r="BA253" s="30" t="s">
        <v>2305</v>
      </c>
      <c r="BJ253" s="30"/>
      <c r="BK253" s="30"/>
      <c r="BL253" s="30"/>
      <c r="BM253" s="482" t="s">
        <v>4028</v>
      </c>
      <c r="BN253" s="482" t="s">
        <v>3870</v>
      </c>
      <c r="BO253" s="482" t="s">
        <v>4030</v>
      </c>
      <c r="BP253" s="32"/>
    </row>
    <row r="254" spans="1:68" s="14" customFormat="1" ht="115.5" hidden="1" customHeight="1" x14ac:dyDescent="0.25">
      <c r="A254" s="29" t="s">
        <v>2156</v>
      </c>
      <c r="B254" s="5" t="s">
        <v>1957</v>
      </c>
      <c r="C254" s="57">
        <v>43630</v>
      </c>
      <c r="D254" s="29" t="s">
        <v>1510</v>
      </c>
      <c r="E254" s="74" t="s">
        <v>1998</v>
      </c>
      <c r="F254" s="3" t="s">
        <v>663</v>
      </c>
      <c r="G254" s="3" t="s">
        <v>664</v>
      </c>
      <c r="H254" s="3" t="s">
        <v>667</v>
      </c>
      <c r="I254" s="3" t="s">
        <v>668</v>
      </c>
      <c r="J254" s="20">
        <v>1</v>
      </c>
      <c r="K254" s="57">
        <v>43710</v>
      </c>
      <c r="L254" s="57">
        <v>43738</v>
      </c>
      <c r="M254" s="79">
        <f t="shared" si="8"/>
        <v>4</v>
      </c>
      <c r="N254" s="105">
        <v>1</v>
      </c>
      <c r="O254" s="27" t="s">
        <v>135</v>
      </c>
      <c r="P254" s="27"/>
      <c r="Q254" s="4" t="s">
        <v>891</v>
      </c>
      <c r="R254" s="654">
        <f t="shared" si="7"/>
        <v>95</v>
      </c>
      <c r="S254" s="27"/>
      <c r="T254" s="27"/>
      <c r="U254" s="28" t="s">
        <v>1308</v>
      </c>
      <c r="V254" s="28" t="s">
        <v>1308</v>
      </c>
      <c r="W254" s="28" t="s">
        <v>1308</v>
      </c>
      <c r="X254" s="28" t="s">
        <v>1308</v>
      </c>
      <c r="Y254" s="28" t="s">
        <v>1308</v>
      </c>
      <c r="Z254" s="3" t="s">
        <v>1308</v>
      </c>
      <c r="AA254" s="3" t="s">
        <v>1307</v>
      </c>
      <c r="AB254" s="3" t="s">
        <v>1311</v>
      </c>
      <c r="AC254" s="3" t="s">
        <v>1033</v>
      </c>
      <c r="AD254" s="3" t="s">
        <v>1522</v>
      </c>
      <c r="AE254" s="23" t="s">
        <v>2475</v>
      </c>
      <c r="AF254" s="23" t="s">
        <v>2487</v>
      </c>
      <c r="AG254" s="23" t="s">
        <v>2475</v>
      </c>
      <c r="AH254" s="239" t="s">
        <v>2487</v>
      </c>
      <c r="AI254" s="239" t="s">
        <v>2487</v>
      </c>
      <c r="AJ254" s="239" t="s">
        <v>2487</v>
      </c>
      <c r="AK254" s="239" t="s">
        <v>4071</v>
      </c>
      <c r="AL254" s="239" t="s">
        <v>2487</v>
      </c>
      <c r="AM254" s="239" t="s">
        <v>4071</v>
      </c>
      <c r="AN254" s="239" t="s">
        <v>2487</v>
      </c>
      <c r="AO254" s="239" t="s">
        <v>1599</v>
      </c>
      <c r="AP254" s="239" t="s">
        <v>2487</v>
      </c>
      <c r="AQ254" s="240" t="s">
        <v>882</v>
      </c>
      <c r="AR254" s="191">
        <v>43829</v>
      </c>
      <c r="AS254" s="482" t="s">
        <v>1328</v>
      </c>
      <c r="AT254" s="33">
        <v>43991</v>
      </c>
      <c r="AU254" s="149" t="s">
        <v>1976</v>
      </c>
      <c r="AV254" s="10" t="s">
        <v>1807</v>
      </c>
      <c r="AW254" s="10" t="s">
        <v>3363</v>
      </c>
      <c r="AX254" s="10" t="s">
        <v>3364</v>
      </c>
      <c r="AY254" s="30" t="s">
        <v>2708</v>
      </c>
      <c r="AZ254" s="30"/>
      <c r="BA254" s="30"/>
      <c r="BJ254" s="32" t="s">
        <v>3106</v>
      </c>
      <c r="BK254" s="32" t="s">
        <v>3676</v>
      </c>
      <c r="BL254" s="27"/>
      <c r="BM254" s="27" t="s">
        <v>3762</v>
      </c>
      <c r="BN254" s="185" t="s">
        <v>3763</v>
      </c>
      <c r="BO254" s="27" t="s">
        <v>3695</v>
      </c>
      <c r="BP254" s="27"/>
    </row>
    <row r="255" spans="1:68" s="14" customFormat="1" ht="115.5" hidden="1" customHeight="1" x14ac:dyDescent="0.25">
      <c r="A255" s="29" t="s">
        <v>2157</v>
      </c>
      <c r="B255" s="5" t="s">
        <v>1957</v>
      </c>
      <c r="C255" s="57">
        <v>43630</v>
      </c>
      <c r="D255" s="29" t="s">
        <v>1510</v>
      </c>
      <c r="E255" s="74" t="s">
        <v>1998</v>
      </c>
      <c r="F255" s="3" t="s">
        <v>663</v>
      </c>
      <c r="G255" s="3" t="s">
        <v>664</v>
      </c>
      <c r="H255" s="3" t="s">
        <v>669</v>
      </c>
      <c r="I255" s="3" t="s">
        <v>670</v>
      </c>
      <c r="J255" s="20">
        <v>1</v>
      </c>
      <c r="K255" s="57">
        <v>43710</v>
      </c>
      <c r="L255" s="57">
        <v>43738</v>
      </c>
      <c r="M255" s="79">
        <f t="shared" si="8"/>
        <v>4</v>
      </c>
      <c r="N255" s="105">
        <v>1</v>
      </c>
      <c r="O255" s="27" t="s">
        <v>135</v>
      </c>
      <c r="P255" s="27"/>
      <c r="Q255" s="4" t="s">
        <v>3356</v>
      </c>
      <c r="R255" s="654">
        <f t="shared" si="7"/>
        <v>363</v>
      </c>
      <c r="S255" s="27"/>
      <c r="T255" s="27"/>
      <c r="U255" s="28" t="s">
        <v>1308</v>
      </c>
      <c r="V255" s="28" t="s">
        <v>1308</v>
      </c>
      <c r="W255" s="28" t="s">
        <v>1308</v>
      </c>
      <c r="X255" s="28" t="s">
        <v>1308</v>
      </c>
      <c r="Y255" s="28" t="s">
        <v>1308</v>
      </c>
      <c r="Z255" s="3" t="s">
        <v>1308</v>
      </c>
      <c r="AA255" s="3" t="s">
        <v>1307</v>
      </c>
      <c r="AB255" s="3" t="s">
        <v>1311</v>
      </c>
      <c r="AC255" s="3" t="s">
        <v>917</v>
      </c>
      <c r="AD255" s="3" t="s">
        <v>1522</v>
      </c>
      <c r="AE255" s="23" t="s">
        <v>2475</v>
      </c>
      <c r="AF255" s="23" t="s">
        <v>2487</v>
      </c>
      <c r="AG255" s="23" t="s">
        <v>2475</v>
      </c>
      <c r="AH255" s="239" t="s">
        <v>2487</v>
      </c>
      <c r="AI255" s="239" t="s">
        <v>2487</v>
      </c>
      <c r="AJ255" s="239" t="s">
        <v>2487</v>
      </c>
      <c r="AK255" s="239" t="s">
        <v>4071</v>
      </c>
      <c r="AL255" s="239" t="s">
        <v>2487</v>
      </c>
      <c r="AM255" s="239" t="s">
        <v>4071</v>
      </c>
      <c r="AN255" s="239" t="s">
        <v>2487</v>
      </c>
      <c r="AO255" s="239" t="s">
        <v>1599</v>
      </c>
      <c r="AP255" s="239" t="s">
        <v>2487</v>
      </c>
      <c r="AQ255" s="240" t="s">
        <v>882</v>
      </c>
      <c r="AR255" s="192">
        <v>43851</v>
      </c>
      <c r="AS255" s="482" t="s">
        <v>1329</v>
      </c>
      <c r="AT255" s="33">
        <v>43991</v>
      </c>
      <c r="AU255" s="149" t="s">
        <v>1975</v>
      </c>
      <c r="AV255" s="31" t="s">
        <v>1605</v>
      </c>
      <c r="AW255" s="10" t="s">
        <v>3363</v>
      </c>
      <c r="AX255" s="10" t="s">
        <v>3364</v>
      </c>
      <c r="AY255" s="30" t="s">
        <v>2709</v>
      </c>
      <c r="AZ255" s="30" t="s">
        <v>3729</v>
      </c>
      <c r="BA255" s="30" t="s">
        <v>2305</v>
      </c>
      <c r="BJ255" s="32" t="s">
        <v>3106</v>
      </c>
      <c r="BK255" s="32" t="s">
        <v>3676</v>
      </c>
      <c r="BL255" s="27"/>
      <c r="BM255" s="27" t="s">
        <v>3762</v>
      </c>
      <c r="BN255" s="27" t="s">
        <v>3763</v>
      </c>
      <c r="BO255" s="27" t="s">
        <v>3695</v>
      </c>
      <c r="BP255" s="27"/>
    </row>
    <row r="256" spans="1:68" s="14" customFormat="1" ht="115.5" hidden="1" customHeight="1" x14ac:dyDescent="0.25">
      <c r="A256" s="29" t="s">
        <v>2158</v>
      </c>
      <c r="B256" s="5" t="s">
        <v>1957</v>
      </c>
      <c r="C256" s="57">
        <v>43630</v>
      </c>
      <c r="D256" s="29" t="s">
        <v>1423</v>
      </c>
      <c r="E256" s="74" t="s">
        <v>3775</v>
      </c>
      <c r="F256" s="3" t="s">
        <v>671</v>
      </c>
      <c r="G256" s="3" t="s">
        <v>672</v>
      </c>
      <c r="H256" s="3" t="s">
        <v>673</v>
      </c>
      <c r="I256" s="3" t="s">
        <v>670</v>
      </c>
      <c r="J256" s="20">
        <v>1</v>
      </c>
      <c r="K256" s="57">
        <v>43710</v>
      </c>
      <c r="L256" s="57">
        <v>43738</v>
      </c>
      <c r="M256" s="79">
        <f t="shared" si="8"/>
        <v>4</v>
      </c>
      <c r="N256" s="105">
        <v>1</v>
      </c>
      <c r="O256" s="27" t="s">
        <v>135</v>
      </c>
      <c r="P256" s="27"/>
      <c r="Q256" s="4" t="s">
        <v>3303</v>
      </c>
      <c r="R256" s="654">
        <f t="shared" si="7"/>
        <v>347</v>
      </c>
      <c r="S256" s="27"/>
      <c r="T256" s="27"/>
      <c r="U256" s="28" t="s">
        <v>1308</v>
      </c>
      <c r="V256" s="28" t="s">
        <v>1308</v>
      </c>
      <c r="W256" s="28" t="s">
        <v>1308</v>
      </c>
      <c r="X256" s="28" t="s">
        <v>1308</v>
      </c>
      <c r="Y256" s="28" t="s">
        <v>1308</v>
      </c>
      <c r="Z256" s="3" t="s">
        <v>1308</v>
      </c>
      <c r="AA256" s="3" t="s">
        <v>1307</v>
      </c>
      <c r="AB256" s="3" t="s">
        <v>1311</v>
      </c>
      <c r="AC256" s="3" t="s">
        <v>918</v>
      </c>
      <c r="AD256" s="3" t="s">
        <v>1522</v>
      </c>
      <c r="AE256" s="23" t="s">
        <v>2475</v>
      </c>
      <c r="AF256" s="23" t="s">
        <v>2487</v>
      </c>
      <c r="AG256" s="23" t="s">
        <v>2475</v>
      </c>
      <c r="AH256" s="239" t="s">
        <v>2487</v>
      </c>
      <c r="AI256" s="239" t="s">
        <v>2487</v>
      </c>
      <c r="AJ256" s="239" t="s">
        <v>2487</v>
      </c>
      <c r="AK256" s="239" t="s">
        <v>4071</v>
      </c>
      <c r="AL256" s="239" t="s">
        <v>2487</v>
      </c>
      <c r="AM256" s="239" t="s">
        <v>4071</v>
      </c>
      <c r="AN256" s="239" t="s">
        <v>2487</v>
      </c>
      <c r="AO256" s="239" t="s">
        <v>1599</v>
      </c>
      <c r="AP256" s="239" t="s">
        <v>2487</v>
      </c>
      <c r="AQ256" s="240" t="s">
        <v>1028</v>
      </c>
      <c r="AR256" s="192">
        <v>43851</v>
      </c>
      <c r="AS256" s="482" t="s">
        <v>1329</v>
      </c>
      <c r="AT256" s="33">
        <v>43991</v>
      </c>
      <c r="AU256" s="149" t="s">
        <v>1975</v>
      </c>
      <c r="AV256" s="31" t="s">
        <v>1605</v>
      </c>
      <c r="AW256" s="10" t="s">
        <v>3363</v>
      </c>
      <c r="AX256" s="10" t="s">
        <v>3364</v>
      </c>
      <c r="AY256" s="30" t="s">
        <v>2709</v>
      </c>
      <c r="AZ256" s="30" t="s">
        <v>3729</v>
      </c>
      <c r="BA256" s="30" t="s">
        <v>2305</v>
      </c>
      <c r="BJ256" s="32" t="s">
        <v>3106</v>
      </c>
      <c r="BK256" s="32" t="s">
        <v>3676</v>
      </c>
      <c r="BL256" s="27"/>
      <c r="BM256" s="183" t="s">
        <v>4041</v>
      </c>
      <c r="BN256" s="182" t="s">
        <v>3858</v>
      </c>
      <c r="BO256" s="182" t="s">
        <v>3774</v>
      </c>
      <c r="BP256" s="27"/>
    </row>
    <row r="257" spans="1:68" s="14" customFormat="1" ht="115.5" hidden="1" customHeight="1" x14ac:dyDescent="0.25">
      <c r="A257" s="29" t="s">
        <v>2159</v>
      </c>
      <c r="B257" s="195" t="s">
        <v>1957</v>
      </c>
      <c r="C257" s="192">
        <v>43630</v>
      </c>
      <c r="D257" s="196" t="s">
        <v>1423</v>
      </c>
      <c r="E257" s="74" t="s">
        <v>3775</v>
      </c>
      <c r="F257" s="6" t="s">
        <v>671</v>
      </c>
      <c r="G257" s="6" t="s">
        <v>672</v>
      </c>
      <c r="H257" s="6" t="s">
        <v>667</v>
      </c>
      <c r="I257" s="6" t="s">
        <v>668</v>
      </c>
      <c r="J257" s="197">
        <v>1</v>
      </c>
      <c r="K257" s="192">
        <v>43710</v>
      </c>
      <c r="L257" s="192">
        <v>43738</v>
      </c>
      <c r="M257" s="79">
        <f t="shared" si="8"/>
        <v>4</v>
      </c>
      <c r="N257" s="174">
        <v>1</v>
      </c>
      <c r="O257" s="175" t="s">
        <v>135</v>
      </c>
      <c r="P257" s="482"/>
      <c r="Q257" s="10" t="s">
        <v>891</v>
      </c>
      <c r="R257" s="654">
        <f t="shared" si="7"/>
        <v>95</v>
      </c>
      <c r="S257" s="27"/>
      <c r="T257" s="27"/>
      <c r="U257" s="241" t="s">
        <v>1308</v>
      </c>
      <c r="V257" s="241" t="s">
        <v>1308</v>
      </c>
      <c r="W257" s="241" t="s">
        <v>1308</v>
      </c>
      <c r="X257" s="241" t="s">
        <v>1308</v>
      </c>
      <c r="Y257" s="241" t="s">
        <v>1308</v>
      </c>
      <c r="Z257" s="6" t="s">
        <v>1308</v>
      </c>
      <c r="AA257" s="6" t="s">
        <v>1307</v>
      </c>
      <c r="AB257" s="6" t="s">
        <v>1311</v>
      </c>
      <c r="AC257" s="6" t="s">
        <v>1033</v>
      </c>
      <c r="AD257" s="6" t="s">
        <v>1522</v>
      </c>
      <c r="AE257" s="239" t="s">
        <v>2475</v>
      </c>
      <c r="AF257" s="239" t="s">
        <v>2487</v>
      </c>
      <c r="AG257" s="239" t="s">
        <v>2475</v>
      </c>
      <c r="AH257" s="239" t="s">
        <v>2487</v>
      </c>
      <c r="AI257" s="239" t="s">
        <v>2487</v>
      </c>
      <c r="AJ257" s="239" t="s">
        <v>2487</v>
      </c>
      <c r="AK257" s="239" t="s">
        <v>4071</v>
      </c>
      <c r="AL257" s="239" t="s">
        <v>2487</v>
      </c>
      <c r="AM257" s="239" t="s">
        <v>4071</v>
      </c>
      <c r="AN257" s="239" t="s">
        <v>2487</v>
      </c>
      <c r="AO257" s="239" t="s">
        <v>1599</v>
      </c>
      <c r="AP257" s="239" t="s">
        <v>2487</v>
      </c>
      <c r="AQ257" s="240" t="s">
        <v>882</v>
      </c>
      <c r="AR257" s="191">
        <v>43829</v>
      </c>
      <c r="AS257" s="482" t="s">
        <v>1329</v>
      </c>
      <c r="AT257" s="33">
        <v>43991</v>
      </c>
      <c r="AU257" s="149" t="s">
        <v>1975</v>
      </c>
      <c r="AV257" s="31" t="s">
        <v>1605</v>
      </c>
      <c r="AW257" s="10" t="s">
        <v>3363</v>
      </c>
      <c r="AX257" s="10" t="s">
        <v>3364</v>
      </c>
      <c r="AY257" s="30" t="s">
        <v>2709</v>
      </c>
      <c r="AZ257" s="30" t="s">
        <v>3729</v>
      </c>
      <c r="BA257" s="30" t="s">
        <v>2305</v>
      </c>
      <c r="BJ257" s="482" t="s">
        <v>3268</v>
      </c>
      <c r="BK257" s="32" t="s">
        <v>3701</v>
      </c>
      <c r="BL257" s="27"/>
      <c r="BM257" s="183" t="s">
        <v>4041</v>
      </c>
      <c r="BN257" s="182" t="s">
        <v>3858</v>
      </c>
      <c r="BO257" s="182" t="s">
        <v>3774</v>
      </c>
      <c r="BP257" s="27"/>
    </row>
    <row r="258" spans="1:68" s="14" customFormat="1" ht="115.5" hidden="1" customHeight="1" x14ac:dyDescent="0.25">
      <c r="A258" s="29" t="s">
        <v>2160</v>
      </c>
      <c r="B258" s="5" t="s">
        <v>1957</v>
      </c>
      <c r="C258" s="57">
        <v>43630</v>
      </c>
      <c r="D258" s="29" t="s">
        <v>1423</v>
      </c>
      <c r="E258" s="74" t="s">
        <v>3775</v>
      </c>
      <c r="F258" s="3" t="s">
        <v>671</v>
      </c>
      <c r="G258" s="3" t="s">
        <v>672</v>
      </c>
      <c r="H258" s="3" t="s">
        <v>674</v>
      </c>
      <c r="I258" s="3" t="s">
        <v>666</v>
      </c>
      <c r="J258" s="20">
        <v>1</v>
      </c>
      <c r="K258" s="57">
        <v>43710</v>
      </c>
      <c r="L258" s="57">
        <v>43738</v>
      </c>
      <c r="M258" s="79">
        <f t="shared" si="8"/>
        <v>4</v>
      </c>
      <c r="N258" s="105">
        <v>1</v>
      </c>
      <c r="O258" s="27" t="s">
        <v>135</v>
      </c>
      <c r="P258" s="27"/>
      <c r="Q258" s="4" t="s">
        <v>939</v>
      </c>
      <c r="R258" s="654">
        <f t="shared" si="7"/>
        <v>361</v>
      </c>
      <c r="S258" s="27"/>
      <c r="T258" s="27"/>
      <c r="U258" s="28" t="s">
        <v>1308</v>
      </c>
      <c r="V258" s="28" t="s">
        <v>1308</v>
      </c>
      <c r="W258" s="28" t="s">
        <v>1308</v>
      </c>
      <c r="X258" s="28" t="s">
        <v>1308</v>
      </c>
      <c r="Y258" s="28" t="s">
        <v>1308</v>
      </c>
      <c r="Z258" s="3" t="s">
        <v>1308</v>
      </c>
      <c r="AA258" s="3" t="s">
        <v>1307</v>
      </c>
      <c r="AB258" s="3" t="s">
        <v>1311</v>
      </c>
      <c r="AC258" s="3" t="s">
        <v>924</v>
      </c>
      <c r="AD258" s="3" t="s">
        <v>1522</v>
      </c>
      <c r="AE258" s="23" t="s">
        <v>2475</v>
      </c>
      <c r="AF258" s="23" t="s">
        <v>2487</v>
      </c>
      <c r="AG258" s="23" t="s">
        <v>2475</v>
      </c>
      <c r="AH258" s="239" t="s">
        <v>2487</v>
      </c>
      <c r="AI258" s="239" t="s">
        <v>2487</v>
      </c>
      <c r="AJ258" s="239" t="s">
        <v>2487</v>
      </c>
      <c r="AK258" s="239" t="s">
        <v>4071</v>
      </c>
      <c r="AL258" s="239" t="s">
        <v>2487</v>
      </c>
      <c r="AM258" s="239" t="s">
        <v>4071</v>
      </c>
      <c r="AN258" s="239" t="s">
        <v>2487</v>
      </c>
      <c r="AO258" s="239" t="s">
        <v>1599</v>
      </c>
      <c r="AP258" s="239" t="s">
        <v>2487</v>
      </c>
      <c r="AQ258" s="240" t="s">
        <v>882</v>
      </c>
      <c r="AR258" s="191">
        <v>43829</v>
      </c>
      <c r="AS258" s="482" t="s">
        <v>1328</v>
      </c>
      <c r="AT258" s="33">
        <v>43991</v>
      </c>
      <c r="AU258" s="31" t="s">
        <v>1977</v>
      </c>
      <c r="AV258" s="10" t="s">
        <v>1807</v>
      </c>
      <c r="AW258" s="10" t="s">
        <v>3363</v>
      </c>
      <c r="AX258" s="10" t="s">
        <v>3364</v>
      </c>
      <c r="AY258" s="30" t="s">
        <v>2708</v>
      </c>
      <c r="AZ258" s="30"/>
      <c r="BA258" s="30"/>
      <c r="BJ258" s="482" t="s">
        <v>3268</v>
      </c>
      <c r="BK258" s="32" t="s">
        <v>3701</v>
      </c>
      <c r="BL258" s="27"/>
      <c r="BM258" s="183" t="s">
        <v>4041</v>
      </c>
      <c r="BN258" s="182" t="s">
        <v>3858</v>
      </c>
      <c r="BO258" s="182" t="s">
        <v>3774</v>
      </c>
      <c r="BP258" s="27"/>
    </row>
    <row r="259" spans="1:68" s="14" customFormat="1" ht="115.5" hidden="1" customHeight="1" x14ac:dyDescent="0.25">
      <c r="A259" s="29" t="s">
        <v>2161</v>
      </c>
      <c r="B259" s="5" t="s">
        <v>1957</v>
      </c>
      <c r="C259" s="57">
        <v>43630</v>
      </c>
      <c r="D259" s="29" t="s">
        <v>1439</v>
      </c>
      <c r="E259" s="74" t="s">
        <v>3702</v>
      </c>
      <c r="F259" s="3" t="s">
        <v>675</v>
      </c>
      <c r="G259" s="3" t="s">
        <v>676</v>
      </c>
      <c r="H259" s="3" t="s">
        <v>677</v>
      </c>
      <c r="I259" s="3" t="s">
        <v>678</v>
      </c>
      <c r="J259" s="20">
        <v>2</v>
      </c>
      <c r="K259" s="57">
        <v>43710</v>
      </c>
      <c r="L259" s="57">
        <v>43799</v>
      </c>
      <c r="M259" s="79">
        <f t="shared" si="8"/>
        <v>13</v>
      </c>
      <c r="N259" s="105">
        <v>2</v>
      </c>
      <c r="O259" s="27" t="s">
        <v>135</v>
      </c>
      <c r="P259" s="27"/>
      <c r="Q259" s="4" t="s">
        <v>3300</v>
      </c>
      <c r="R259" s="654">
        <f t="shared" ref="R259:R322" si="9">LEN(Q259)</f>
        <v>374</v>
      </c>
      <c r="S259" s="27" t="s">
        <v>3703</v>
      </c>
      <c r="T259" s="27"/>
      <c r="U259" s="28" t="s">
        <v>1308</v>
      </c>
      <c r="V259" s="28" t="s">
        <v>1308</v>
      </c>
      <c r="W259" s="28" t="s">
        <v>1308</v>
      </c>
      <c r="X259" s="28" t="s">
        <v>1308</v>
      </c>
      <c r="Y259" s="28" t="s">
        <v>1308</v>
      </c>
      <c r="Z259" s="3" t="s">
        <v>1308</v>
      </c>
      <c r="AA259" s="3" t="s">
        <v>1307</v>
      </c>
      <c r="AB259" s="3" t="s">
        <v>1311</v>
      </c>
      <c r="AC259" s="21" t="s">
        <v>919</v>
      </c>
      <c r="AD259" s="3" t="s">
        <v>1522</v>
      </c>
      <c r="AE259" s="23" t="s">
        <v>2475</v>
      </c>
      <c r="AF259" s="23" t="s">
        <v>2487</v>
      </c>
      <c r="AG259" s="23" t="s">
        <v>2475</v>
      </c>
      <c r="AH259" s="239" t="s">
        <v>2487</v>
      </c>
      <c r="AI259" s="239" t="s">
        <v>2487</v>
      </c>
      <c r="AJ259" s="239" t="s">
        <v>2487</v>
      </c>
      <c r="AK259" s="239" t="s">
        <v>4071</v>
      </c>
      <c r="AL259" s="239" t="s">
        <v>2487</v>
      </c>
      <c r="AM259" s="239" t="s">
        <v>4071</v>
      </c>
      <c r="AN259" s="239" t="s">
        <v>2487</v>
      </c>
      <c r="AO259" s="239" t="s">
        <v>1599</v>
      </c>
      <c r="AP259" s="239" t="s">
        <v>2487</v>
      </c>
      <c r="AQ259" s="240" t="s">
        <v>882</v>
      </c>
      <c r="AR259" s="192">
        <v>43851</v>
      </c>
      <c r="AS259" s="482" t="s">
        <v>1329</v>
      </c>
      <c r="AT259" s="84">
        <v>43883</v>
      </c>
      <c r="AU259" s="10" t="s">
        <v>1978</v>
      </c>
      <c r="AV259" s="10" t="s">
        <v>1550</v>
      </c>
      <c r="AW259" s="10" t="s">
        <v>3365</v>
      </c>
      <c r="AX259" s="10" t="s">
        <v>275</v>
      </c>
      <c r="AY259" s="30" t="s">
        <v>2709</v>
      </c>
      <c r="AZ259" s="186" t="s">
        <v>3729</v>
      </c>
      <c r="BA259" s="32" t="s">
        <v>4014</v>
      </c>
      <c r="BJ259" s="482" t="s">
        <v>3268</v>
      </c>
      <c r="BK259" s="32" t="s">
        <v>3701</v>
      </c>
      <c r="BL259" s="27"/>
      <c r="BM259" s="27" t="s">
        <v>3759</v>
      </c>
      <c r="BN259" s="27" t="s">
        <v>3705</v>
      </c>
      <c r="BO259" s="27" t="s">
        <v>3776</v>
      </c>
      <c r="BP259" s="27"/>
    </row>
    <row r="260" spans="1:68" s="14" customFormat="1" ht="115.5" hidden="1" customHeight="1" x14ac:dyDescent="0.25">
      <c r="A260" s="29" t="s">
        <v>2162</v>
      </c>
      <c r="B260" s="5" t="s">
        <v>1957</v>
      </c>
      <c r="C260" s="57">
        <v>43630</v>
      </c>
      <c r="D260" s="29" t="s">
        <v>1439</v>
      </c>
      <c r="E260" s="74" t="s">
        <v>3702</v>
      </c>
      <c r="F260" s="3" t="s">
        <v>679</v>
      </c>
      <c r="G260" s="3" t="s">
        <v>680</v>
      </c>
      <c r="H260" s="3" t="s">
        <v>681</v>
      </c>
      <c r="I260" s="3" t="s">
        <v>349</v>
      </c>
      <c r="J260" s="20">
        <v>1</v>
      </c>
      <c r="K260" s="57">
        <v>43668</v>
      </c>
      <c r="L260" s="57">
        <v>43830</v>
      </c>
      <c r="M260" s="79">
        <f t="shared" si="8"/>
        <v>24</v>
      </c>
      <c r="N260" s="105">
        <v>1</v>
      </c>
      <c r="O260" s="27" t="s">
        <v>135</v>
      </c>
      <c r="P260" s="27"/>
      <c r="Q260" s="4" t="s">
        <v>3301</v>
      </c>
      <c r="R260" s="654">
        <f t="shared" si="9"/>
        <v>375</v>
      </c>
      <c r="S260" s="27" t="s">
        <v>3703</v>
      </c>
      <c r="T260" s="27"/>
      <c r="U260" s="28" t="s">
        <v>1308</v>
      </c>
      <c r="V260" s="28" t="s">
        <v>1308</v>
      </c>
      <c r="W260" s="28" t="s">
        <v>1308</v>
      </c>
      <c r="X260" s="28" t="s">
        <v>1308</v>
      </c>
      <c r="Y260" s="28" t="s">
        <v>1308</v>
      </c>
      <c r="Z260" s="3" t="s">
        <v>1308</v>
      </c>
      <c r="AA260" s="3" t="s">
        <v>1307</v>
      </c>
      <c r="AB260" s="3" t="s">
        <v>1311</v>
      </c>
      <c r="AC260" s="21" t="s">
        <v>920</v>
      </c>
      <c r="AD260" s="3" t="s">
        <v>1522</v>
      </c>
      <c r="AE260" s="23" t="s">
        <v>2475</v>
      </c>
      <c r="AF260" s="23" t="s">
        <v>2487</v>
      </c>
      <c r="AG260" s="23" t="s">
        <v>2475</v>
      </c>
      <c r="AH260" s="239" t="s">
        <v>2487</v>
      </c>
      <c r="AI260" s="239" t="s">
        <v>2487</v>
      </c>
      <c r="AJ260" s="239" t="s">
        <v>2487</v>
      </c>
      <c r="AK260" s="239" t="s">
        <v>4071</v>
      </c>
      <c r="AL260" s="239" t="s">
        <v>2487</v>
      </c>
      <c r="AM260" s="239" t="s">
        <v>4071</v>
      </c>
      <c r="AN260" s="239" t="s">
        <v>2487</v>
      </c>
      <c r="AO260" s="239" t="s">
        <v>1599</v>
      </c>
      <c r="AP260" s="239" t="s">
        <v>2487</v>
      </c>
      <c r="AQ260" s="240" t="s">
        <v>882</v>
      </c>
      <c r="AR260" s="192">
        <v>43851</v>
      </c>
      <c r="AS260" s="482" t="s">
        <v>1329</v>
      </c>
      <c r="AT260" s="84">
        <v>43883</v>
      </c>
      <c r="AU260" s="10" t="s">
        <v>1978</v>
      </c>
      <c r="AV260" s="10" t="s">
        <v>1550</v>
      </c>
      <c r="AW260" s="10" t="s">
        <v>3365</v>
      </c>
      <c r="AX260" s="10" t="s">
        <v>275</v>
      </c>
      <c r="AY260" s="30" t="s">
        <v>2709</v>
      </c>
      <c r="AZ260" s="186" t="s">
        <v>3729</v>
      </c>
      <c r="BA260" s="32" t="s">
        <v>4014</v>
      </c>
      <c r="BJ260" s="482" t="s">
        <v>3268</v>
      </c>
      <c r="BK260" s="32" t="s">
        <v>3701</v>
      </c>
      <c r="BL260" s="27"/>
      <c r="BM260" s="27" t="s">
        <v>3759</v>
      </c>
      <c r="BN260" s="27" t="s">
        <v>3705</v>
      </c>
      <c r="BO260" s="27" t="s">
        <v>3776</v>
      </c>
      <c r="BP260" s="27"/>
    </row>
    <row r="261" spans="1:68" s="14" customFormat="1" ht="115.5" hidden="1" customHeight="1" x14ac:dyDescent="0.25">
      <c r="A261" s="29" t="s">
        <v>2163</v>
      </c>
      <c r="B261" s="5" t="s">
        <v>1957</v>
      </c>
      <c r="C261" s="57">
        <v>43630</v>
      </c>
      <c r="D261" s="29" t="s">
        <v>1439</v>
      </c>
      <c r="E261" s="74" t="s">
        <v>3702</v>
      </c>
      <c r="F261" s="3" t="s">
        <v>679</v>
      </c>
      <c r="G261" s="3" t="s">
        <v>680</v>
      </c>
      <c r="H261" s="3" t="s">
        <v>682</v>
      </c>
      <c r="I261" s="18" t="s">
        <v>683</v>
      </c>
      <c r="J261" s="20">
        <v>1</v>
      </c>
      <c r="K261" s="57">
        <v>43668</v>
      </c>
      <c r="L261" s="57">
        <v>43830</v>
      </c>
      <c r="M261" s="79">
        <f t="shared" si="8"/>
        <v>24</v>
      </c>
      <c r="N261" s="105">
        <v>1</v>
      </c>
      <c r="O261" s="27" t="s">
        <v>135</v>
      </c>
      <c r="P261" s="27"/>
      <c r="Q261" s="4" t="s">
        <v>3302</v>
      </c>
      <c r="R261" s="654">
        <f t="shared" si="9"/>
        <v>316</v>
      </c>
      <c r="S261" s="27" t="s">
        <v>3703</v>
      </c>
      <c r="T261" s="27"/>
      <c r="U261" s="28" t="s">
        <v>1308</v>
      </c>
      <c r="V261" s="28" t="s">
        <v>1308</v>
      </c>
      <c r="W261" s="28" t="s">
        <v>1308</v>
      </c>
      <c r="X261" s="28" t="s">
        <v>1308</v>
      </c>
      <c r="Y261" s="28" t="s">
        <v>1308</v>
      </c>
      <c r="Z261" s="3" t="s">
        <v>1308</v>
      </c>
      <c r="AA261" s="3" t="s">
        <v>1307</v>
      </c>
      <c r="AB261" s="3" t="s">
        <v>1311</v>
      </c>
      <c r="AC261" s="21" t="s">
        <v>916</v>
      </c>
      <c r="AD261" s="3" t="s">
        <v>1522</v>
      </c>
      <c r="AE261" s="23" t="s">
        <v>2475</v>
      </c>
      <c r="AF261" s="23" t="s">
        <v>2487</v>
      </c>
      <c r="AG261" s="23" t="s">
        <v>2475</v>
      </c>
      <c r="AH261" s="239" t="s">
        <v>2487</v>
      </c>
      <c r="AI261" s="239" t="s">
        <v>2487</v>
      </c>
      <c r="AJ261" s="239" t="s">
        <v>2487</v>
      </c>
      <c r="AK261" s="239" t="s">
        <v>4071</v>
      </c>
      <c r="AL261" s="239" t="s">
        <v>2487</v>
      </c>
      <c r="AM261" s="239" t="s">
        <v>4071</v>
      </c>
      <c r="AN261" s="239" t="s">
        <v>2487</v>
      </c>
      <c r="AO261" s="239" t="s">
        <v>1599</v>
      </c>
      <c r="AP261" s="239" t="s">
        <v>2487</v>
      </c>
      <c r="AQ261" s="240" t="s">
        <v>882</v>
      </c>
      <c r="AR261" s="192">
        <v>43851</v>
      </c>
      <c r="AS261" s="482" t="s">
        <v>1329</v>
      </c>
      <c r="AT261" s="84">
        <v>43883</v>
      </c>
      <c r="AU261" s="10" t="s">
        <v>1978</v>
      </c>
      <c r="AV261" s="10" t="s">
        <v>1550</v>
      </c>
      <c r="AW261" s="10" t="s">
        <v>3365</v>
      </c>
      <c r="AX261" s="10" t="s">
        <v>275</v>
      </c>
      <c r="AY261" s="30" t="s">
        <v>2709</v>
      </c>
      <c r="AZ261" s="186" t="s">
        <v>3729</v>
      </c>
      <c r="BA261" s="32" t="s">
        <v>4014</v>
      </c>
      <c r="BJ261" s="482" t="s">
        <v>3268</v>
      </c>
      <c r="BK261" s="32" t="s">
        <v>3701</v>
      </c>
      <c r="BL261" s="27"/>
      <c r="BM261" s="27" t="s">
        <v>3759</v>
      </c>
      <c r="BN261" s="27" t="s">
        <v>3705</v>
      </c>
      <c r="BO261" s="27" t="s">
        <v>3776</v>
      </c>
      <c r="BP261" s="27"/>
    </row>
    <row r="262" spans="1:68" s="14" customFormat="1" ht="115.5" hidden="1" customHeight="1" x14ac:dyDescent="0.25">
      <c r="A262" s="29" t="s">
        <v>2164</v>
      </c>
      <c r="B262" s="195" t="s">
        <v>1957</v>
      </c>
      <c r="C262" s="192">
        <v>43630</v>
      </c>
      <c r="D262" s="196" t="s">
        <v>1439</v>
      </c>
      <c r="E262" s="74" t="s">
        <v>3702</v>
      </c>
      <c r="F262" s="6" t="s">
        <v>679</v>
      </c>
      <c r="G262" s="6" t="s">
        <v>680</v>
      </c>
      <c r="H262" s="6" t="s">
        <v>684</v>
      </c>
      <c r="I262" s="6" t="s">
        <v>685</v>
      </c>
      <c r="J262" s="197">
        <v>1</v>
      </c>
      <c r="K262" s="192">
        <v>43668</v>
      </c>
      <c r="L262" s="192">
        <v>43830</v>
      </c>
      <c r="M262" s="79">
        <f t="shared" si="8"/>
        <v>24</v>
      </c>
      <c r="N262" s="174">
        <v>1</v>
      </c>
      <c r="O262" s="175" t="s">
        <v>135</v>
      </c>
      <c r="P262" s="27"/>
      <c r="Q262" s="10" t="s">
        <v>3347</v>
      </c>
      <c r="R262" s="654">
        <f t="shared" si="9"/>
        <v>221</v>
      </c>
      <c r="S262" s="27" t="s">
        <v>3703</v>
      </c>
      <c r="T262" s="27"/>
      <c r="U262" s="241" t="s">
        <v>1308</v>
      </c>
      <c r="V262" s="241" t="s">
        <v>1308</v>
      </c>
      <c r="W262" s="241" t="s">
        <v>1308</v>
      </c>
      <c r="X262" s="241" t="s">
        <v>1308</v>
      </c>
      <c r="Y262" s="241" t="s">
        <v>1308</v>
      </c>
      <c r="Z262" s="6" t="s">
        <v>1308</v>
      </c>
      <c r="AA262" s="6" t="s">
        <v>1307</v>
      </c>
      <c r="AB262" s="6" t="s">
        <v>1311</v>
      </c>
      <c r="AC262" s="199" t="s">
        <v>1541</v>
      </c>
      <c r="AD262" s="199" t="s">
        <v>1622</v>
      </c>
      <c r="AE262" s="239" t="s">
        <v>1625</v>
      </c>
      <c r="AF262" s="239" t="s">
        <v>1800</v>
      </c>
      <c r="AG262" s="373" t="s">
        <v>2477</v>
      </c>
      <c r="AH262" s="6" t="s">
        <v>2473</v>
      </c>
      <c r="AI262" s="6" t="s">
        <v>2473</v>
      </c>
      <c r="AJ262" s="6" t="s">
        <v>2473</v>
      </c>
      <c r="AK262" s="6" t="s">
        <v>4071</v>
      </c>
      <c r="AL262" s="6" t="s">
        <v>2473</v>
      </c>
      <c r="AM262" s="6" t="s">
        <v>4071</v>
      </c>
      <c r="AN262" s="6" t="s">
        <v>2473</v>
      </c>
      <c r="AO262" s="6" t="s">
        <v>1599</v>
      </c>
      <c r="AP262" s="6" t="s">
        <v>2473</v>
      </c>
      <c r="AQ262" s="240" t="s">
        <v>1028</v>
      </c>
      <c r="AR262" s="192">
        <v>44027</v>
      </c>
      <c r="AS262" s="482" t="s">
        <v>1329</v>
      </c>
      <c r="AT262" s="33">
        <v>43991</v>
      </c>
      <c r="AU262" s="149" t="s">
        <v>1975</v>
      </c>
      <c r="AV262" s="31" t="s">
        <v>1605</v>
      </c>
      <c r="AW262" s="10" t="s">
        <v>3363</v>
      </c>
      <c r="AX262" s="10" t="s">
        <v>3364</v>
      </c>
      <c r="AY262" s="30" t="s">
        <v>2709</v>
      </c>
      <c r="AZ262" s="186" t="s">
        <v>3729</v>
      </c>
      <c r="BA262" s="32" t="s">
        <v>4014</v>
      </c>
      <c r="BJ262" s="482" t="s">
        <v>3268</v>
      </c>
      <c r="BK262" s="32" t="s">
        <v>3701</v>
      </c>
      <c r="BL262" s="27"/>
      <c r="BM262" s="27" t="s">
        <v>3759</v>
      </c>
      <c r="BN262" s="27" t="s">
        <v>3705</v>
      </c>
      <c r="BO262" s="27" t="s">
        <v>3776</v>
      </c>
      <c r="BP262" s="27"/>
    </row>
    <row r="263" spans="1:68" s="14" customFormat="1" ht="115.5" hidden="1" customHeight="1" x14ac:dyDescent="0.25">
      <c r="A263" s="29" t="s">
        <v>2165</v>
      </c>
      <c r="B263" s="5" t="s">
        <v>1957</v>
      </c>
      <c r="C263" s="57">
        <v>43630</v>
      </c>
      <c r="D263" s="29" t="s">
        <v>1429</v>
      </c>
      <c r="E263" s="74" t="s">
        <v>3704</v>
      </c>
      <c r="F263" s="3" t="s">
        <v>686</v>
      </c>
      <c r="G263" s="3" t="s">
        <v>687</v>
      </c>
      <c r="H263" s="3" t="s">
        <v>688</v>
      </c>
      <c r="I263" s="3" t="s">
        <v>689</v>
      </c>
      <c r="J263" s="20">
        <v>1</v>
      </c>
      <c r="K263" s="57">
        <v>43678</v>
      </c>
      <c r="L263" s="57">
        <v>43708</v>
      </c>
      <c r="M263" s="79">
        <f t="shared" si="8"/>
        <v>5</v>
      </c>
      <c r="N263" s="105">
        <v>1</v>
      </c>
      <c r="O263" s="27" t="s">
        <v>135</v>
      </c>
      <c r="P263" s="27"/>
      <c r="Q263" s="4" t="s">
        <v>892</v>
      </c>
      <c r="R263" s="654">
        <f t="shared" si="9"/>
        <v>377</v>
      </c>
      <c r="S263" s="27" t="s">
        <v>3706</v>
      </c>
      <c r="T263" s="27"/>
      <c r="U263" s="28" t="s">
        <v>1308</v>
      </c>
      <c r="V263" s="28" t="s">
        <v>1308</v>
      </c>
      <c r="W263" s="28" t="s">
        <v>1308</v>
      </c>
      <c r="X263" s="28" t="s">
        <v>1308</v>
      </c>
      <c r="Y263" s="28" t="s">
        <v>1308</v>
      </c>
      <c r="Z263" s="3" t="s">
        <v>1308</v>
      </c>
      <c r="AA263" s="3" t="s">
        <v>1307</v>
      </c>
      <c r="AB263" s="3" t="s">
        <v>1311</v>
      </c>
      <c r="AC263" s="3" t="s">
        <v>1029</v>
      </c>
      <c r="AD263" s="3" t="s">
        <v>1522</v>
      </c>
      <c r="AE263" s="23" t="s">
        <v>2475</v>
      </c>
      <c r="AF263" s="23" t="s">
        <v>2487</v>
      </c>
      <c r="AG263" s="23" t="s">
        <v>2475</v>
      </c>
      <c r="AH263" s="239" t="s">
        <v>2487</v>
      </c>
      <c r="AI263" s="239" t="s">
        <v>2487</v>
      </c>
      <c r="AJ263" s="239" t="s">
        <v>2487</v>
      </c>
      <c r="AK263" s="239" t="s">
        <v>4071</v>
      </c>
      <c r="AL263" s="239" t="s">
        <v>2487</v>
      </c>
      <c r="AM263" s="239" t="s">
        <v>4071</v>
      </c>
      <c r="AN263" s="239" t="s">
        <v>2487</v>
      </c>
      <c r="AO263" s="239" t="s">
        <v>1599</v>
      </c>
      <c r="AP263" s="239" t="s">
        <v>2487</v>
      </c>
      <c r="AQ263" s="240" t="s">
        <v>882</v>
      </c>
      <c r="AR263" s="192">
        <v>43829</v>
      </c>
      <c r="AS263" s="482" t="s">
        <v>1329</v>
      </c>
      <c r="AT263" s="84">
        <v>43883</v>
      </c>
      <c r="AU263" s="10" t="s">
        <v>1979</v>
      </c>
      <c r="AV263" s="10" t="s">
        <v>1547</v>
      </c>
      <c r="AW263" s="10" t="s">
        <v>3365</v>
      </c>
      <c r="AX263" s="10" t="s">
        <v>275</v>
      </c>
      <c r="AY263" s="30" t="s">
        <v>2709</v>
      </c>
      <c r="AZ263" s="30" t="s">
        <v>3729</v>
      </c>
      <c r="BA263" s="32" t="s">
        <v>3995</v>
      </c>
      <c r="BJ263" s="482" t="s">
        <v>3268</v>
      </c>
      <c r="BK263" s="32" t="s">
        <v>3701</v>
      </c>
      <c r="BL263" s="27"/>
      <c r="BM263" s="27" t="s">
        <v>3759</v>
      </c>
      <c r="BN263" s="27" t="s">
        <v>3778</v>
      </c>
      <c r="BO263" s="27" t="s">
        <v>3777</v>
      </c>
      <c r="BP263" s="27"/>
    </row>
    <row r="264" spans="1:68" s="14" customFormat="1" ht="115.5" hidden="1" customHeight="1" x14ac:dyDescent="0.25">
      <c r="A264" s="29" t="s">
        <v>2166</v>
      </c>
      <c r="B264" s="5" t="s">
        <v>1957</v>
      </c>
      <c r="C264" s="57">
        <v>43630</v>
      </c>
      <c r="D264" s="29" t="s">
        <v>1429</v>
      </c>
      <c r="E264" s="74" t="s">
        <v>3704</v>
      </c>
      <c r="F264" s="3" t="s">
        <v>686</v>
      </c>
      <c r="G264" s="3" t="s">
        <v>687</v>
      </c>
      <c r="H264" s="3" t="s">
        <v>690</v>
      </c>
      <c r="I264" s="3" t="s">
        <v>239</v>
      </c>
      <c r="J264" s="20">
        <v>1</v>
      </c>
      <c r="K264" s="57">
        <v>43678</v>
      </c>
      <c r="L264" s="57">
        <v>43830</v>
      </c>
      <c r="M264" s="79">
        <f t="shared" si="8"/>
        <v>22</v>
      </c>
      <c r="N264" s="105">
        <v>1</v>
      </c>
      <c r="O264" s="27" t="s">
        <v>52</v>
      </c>
      <c r="P264" s="27" t="s">
        <v>135</v>
      </c>
      <c r="Q264" s="4" t="s">
        <v>3334</v>
      </c>
      <c r="R264" s="654">
        <f t="shared" si="9"/>
        <v>388</v>
      </c>
      <c r="S264" s="27" t="s">
        <v>3706</v>
      </c>
      <c r="T264" s="27"/>
      <c r="U264" s="28" t="s">
        <v>1308</v>
      </c>
      <c r="V264" s="28" t="s">
        <v>1308</v>
      </c>
      <c r="W264" s="28" t="s">
        <v>1308</v>
      </c>
      <c r="X264" s="28" t="s">
        <v>1308</v>
      </c>
      <c r="Y264" s="28" t="s">
        <v>1308</v>
      </c>
      <c r="Z264" s="3" t="s">
        <v>1308</v>
      </c>
      <c r="AA264" s="3" t="s">
        <v>1307</v>
      </c>
      <c r="AB264" s="3" t="s">
        <v>1311</v>
      </c>
      <c r="AC264" s="3" t="s">
        <v>1575</v>
      </c>
      <c r="AD264" s="3" t="s">
        <v>1765</v>
      </c>
      <c r="AE264" s="3" t="s">
        <v>2482</v>
      </c>
      <c r="AF264" s="3" t="s">
        <v>2485</v>
      </c>
      <c r="AG264" s="3" t="s">
        <v>2482</v>
      </c>
      <c r="AH264" s="6" t="s">
        <v>2485</v>
      </c>
      <c r="AI264" s="6" t="s">
        <v>2485</v>
      </c>
      <c r="AJ264" s="6" t="s">
        <v>2485</v>
      </c>
      <c r="AK264" s="6" t="s">
        <v>4071</v>
      </c>
      <c r="AL264" s="6" t="s">
        <v>2485</v>
      </c>
      <c r="AM264" s="6" t="s">
        <v>4071</v>
      </c>
      <c r="AN264" s="6" t="s">
        <v>2485</v>
      </c>
      <c r="AO264" s="6" t="s">
        <v>1599</v>
      </c>
      <c r="AP264" s="6" t="s">
        <v>2485</v>
      </c>
      <c r="AQ264" s="240" t="s">
        <v>1028</v>
      </c>
      <c r="AR264" s="191">
        <v>43943</v>
      </c>
      <c r="AS264" s="482" t="s">
        <v>1329</v>
      </c>
      <c r="AT264" s="84">
        <v>43883</v>
      </c>
      <c r="AU264" s="376" t="s">
        <v>1979</v>
      </c>
      <c r="AV264" s="89" t="s">
        <v>1547</v>
      </c>
      <c r="AW264" s="10" t="s">
        <v>3365</v>
      </c>
      <c r="AX264" s="10" t="s">
        <v>275</v>
      </c>
      <c r="AY264" s="30" t="s">
        <v>2709</v>
      </c>
      <c r="AZ264" s="30" t="s">
        <v>3729</v>
      </c>
      <c r="BA264" s="32" t="s">
        <v>3995</v>
      </c>
      <c r="BJ264" s="482" t="s">
        <v>3268</v>
      </c>
      <c r="BK264" s="32" t="s">
        <v>3701</v>
      </c>
      <c r="BL264" s="27"/>
      <c r="BM264" s="27" t="s">
        <v>3759</v>
      </c>
      <c r="BN264" s="27" t="s">
        <v>3778</v>
      </c>
      <c r="BO264" s="27" t="s">
        <v>3777</v>
      </c>
      <c r="BP264" s="27"/>
    </row>
    <row r="265" spans="1:68" s="14" customFormat="1" ht="115.5" hidden="1" customHeight="1" x14ac:dyDescent="0.25">
      <c r="A265" s="29" t="s">
        <v>2167</v>
      </c>
      <c r="B265" s="5" t="s">
        <v>1957</v>
      </c>
      <c r="C265" s="57">
        <v>43630</v>
      </c>
      <c r="D265" s="29" t="s">
        <v>1429</v>
      </c>
      <c r="E265" s="74" t="s">
        <v>3704</v>
      </c>
      <c r="F265" s="3" t="s">
        <v>686</v>
      </c>
      <c r="G265" s="21" t="s">
        <v>692</v>
      </c>
      <c r="H265" s="21" t="s">
        <v>693</v>
      </c>
      <c r="I265" s="3" t="s">
        <v>694</v>
      </c>
      <c r="J265" s="20">
        <v>1</v>
      </c>
      <c r="K265" s="57">
        <v>43801</v>
      </c>
      <c r="L265" s="57">
        <v>43830</v>
      </c>
      <c r="M265" s="79">
        <f t="shared" si="8"/>
        <v>5</v>
      </c>
      <c r="N265" s="105">
        <v>1</v>
      </c>
      <c r="O265" s="27" t="s">
        <v>691</v>
      </c>
      <c r="P265" s="27" t="s">
        <v>52</v>
      </c>
      <c r="Q265" s="4" t="s">
        <v>3326</v>
      </c>
      <c r="R265" s="654">
        <f t="shared" si="9"/>
        <v>380</v>
      </c>
      <c r="S265" s="27" t="s">
        <v>3706</v>
      </c>
      <c r="T265" s="27"/>
      <c r="U265" s="28" t="s">
        <v>1308</v>
      </c>
      <c r="V265" s="28" t="s">
        <v>1308</v>
      </c>
      <c r="W265" s="28" t="s">
        <v>1308</v>
      </c>
      <c r="X265" s="28" t="s">
        <v>1308</v>
      </c>
      <c r="Y265" s="28" t="s">
        <v>1308</v>
      </c>
      <c r="Z265" s="3" t="s">
        <v>1308</v>
      </c>
      <c r="AA265" s="3" t="s">
        <v>1307</v>
      </c>
      <c r="AB265" s="3" t="s">
        <v>1311</v>
      </c>
      <c r="AC265" s="21" t="s">
        <v>1542</v>
      </c>
      <c r="AD265" s="21" t="s">
        <v>1546</v>
      </c>
      <c r="AE265" s="3" t="s">
        <v>2482</v>
      </c>
      <c r="AF265" s="3" t="s">
        <v>2485</v>
      </c>
      <c r="AG265" s="166" t="s">
        <v>2482</v>
      </c>
      <c r="AH265" s="6" t="s">
        <v>2485</v>
      </c>
      <c r="AI265" s="6" t="s">
        <v>2485</v>
      </c>
      <c r="AJ265" s="6" t="s">
        <v>2485</v>
      </c>
      <c r="AK265" s="6" t="s">
        <v>4071</v>
      </c>
      <c r="AL265" s="6" t="s">
        <v>2485</v>
      </c>
      <c r="AM265" s="6" t="s">
        <v>4071</v>
      </c>
      <c r="AN265" s="6" t="s">
        <v>2485</v>
      </c>
      <c r="AO265" s="6" t="s">
        <v>1599</v>
      </c>
      <c r="AP265" s="6" t="s">
        <v>2485</v>
      </c>
      <c r="AQ265" s="240" t="s">
        <v>1028</v>
      </c>
      <c r="AR265" s="192">
        <v>43941</v>
      </c>
      <c r="AS265" s="482" t="s">
        <v>1329</v>
      </c>
      <c r="AT265" s="84">
        <v>43883</v>
      </c>
      <c r="AU265" s="10" t="s">
        <v>1979</v>
      </c>
      <c r="AV265" s="10" t="s">
        <v>1547</v>
      </c>
      <c r="AW265" s="10" t="s">
        <v>3365</v>
      </c>
      <c r="AX265" s="10" t="s">
        <v>275</v>
      </c>
      <c r="AY265" s="30" t="s">
        <v>2709</v>
      </c>
      <c r="AZ265" s="30" t="s">
        <v>3729</v>
      </c>
      <c r="BA265" s="32" t="s">
        <v>3995</v>
      </c>
      <c r="BJ265" s="482" t="s">
        <v>3268</v>
      </c>
      <c r="BK265" s="32" t="s">
        <v>3701</v>
      </c>
      <c r="BL265" s="27"/>
      <c r="BM265" s="27" t="s">
        <v>3759</v>
      </c>
      <c r="BN265" s="27" t="s">
        <v>3778</v>
      </c>
      <c r="BO265" s="27" t="s">
        <v>3777</v>
      </c>
      <c r="BP265" s="27"/>
    </row>
    <row r="266" spans="1:68" s="14" customFormat="1" ht="115.5" hidden="1" customHeight="1" x14ac:dyDescent="0.25">
      <c r="A266" s="29" t="s">
        <v>2168</v>
      </c>
      <c r="B266" s="195" t="s">
        <v>1957</v>
      </c>
      <c r="C266" s="192">
        <v>43630</v>
      </c>
      <c r="D266" s="196" t="s">
        <v>1427</v>
      </c>
      <c r="E266" s="74" t="s">
        <v>3779</v>
      </c>
      <c r="F266" s="6" t="s">
        <v>695</v>
      </c>
      <c r="G266" s="6" t="s">
        <v>696</v>
      </c>
      <c r="H266" s="6" t="s">
        <v>697</v>
      </c>
      <c r="I266" s="6" t="s">
        <v>698</v>
      </c>
      <c r="J266" s="198">
        <v>3</v>
      </c>
      <c r="K266" s="192">
        <v>43656</v>
      </c>
      <c r="L266" s="192">
        <v>43718</v>
      </c>
      <c r="M266" s="79">
        <f t="shared" si="8"/>
        <v>9</v>
      </c>
      <c r="N266" s="174">
        <v>3</v>
      </c>
      <c r="O266" s="175" t="s">
        <v>32</v>
      </c>
      <c r="P266" s="27"/>
      <c r="Q266" s="10" t="s">
        <v>3328</v>
      </c>
      <c r="R266" s="654">
        <f t="shared" si="9"/>
        <v>276</v>
      </c>
      <c r="S266" s="27"/>
      <c r="T266" s="27"/>
      <c r="U266" s="241" t="s">
        <v>1308</v>
      </c>
      <c r="V266" s="241" t="s">
        <v>1308</v>
      </c>
      <c r="W266" s="241" t="s">
        <v>1308</v>
      </c>
      <c r="X266" s="241" t="s">
        <v>1308</v>
      </c>
      <c r="Y266" s="241" t="s">
        <v>1308</v>
      </c>
      <c r="Z266" s="6" t="s">
        <v>1308</v>
      </c>
      <c r="AA266" s="6" t="s">
        <v>1307</v>
      </c>
      <c r="AB266" s="6" t="s">
        <v>1311</v>
      </c>
      <c r="AC266" s="6" t="s">
        <v>1562</v>
      </c>
      <c r="AD266" s="6" t="s">
        <v>1759</v>
      </c>
      <c r="AE266" s="6" t="s">
        <v>2482</v>
      </c>
      <c r="AF266" s="6" t="s">
        <v>2485</v>
      </c>
      <c r="AG266" s="6" t="s">
        <v>2482</v>
      </c>
      <c r="AH266" s="6" t="s">
        <v>2485</v>
      </c>
      <c r="AI266" s="6" t="s">
        <v>2485</v>
      </c>
      <c r="AJ266" s="6" t="s">
        <v>2485</v>
      </c>
      <c r="AK266" s="6" t="s">
        <v>4071</v>
      </c>
      <c r="AL266" s="6" t="s">
        <v>2485</v>
      </c>
      <c r="AM266" s="6" t="s">
        <v>4071</v>
      </c>
      <c r="AN266" s="6" t="s">
        <v>2485</v>
      </c>
      <c r="AO266" s="6" t="s">
        <v>1599</v>
      </c>
      <c r="AP266" s="6" t="s">
        <v>2485</v>
      </c>
      <c r="AQ266" s="240" t="s">
        <v>1028</v>
      </c>
      <c r="AR266" s="191">
        <v>43942</v>
      </c>
      <c r="AS266" s="482" t="s">
        <v>1329</v>
      </c>
      <c r="AT266" s="33">
        <v>43991</v>
      </c>
      <c r="AU266" s="149" t="s">
        <v>1975</v>
      </c>
      <c r="AV266" s="31" t="s">
        <v>1605</v>
      </c>
      <c r="AW266" s="10" t="s">
        <v>3363</v>
      </c>
      <c r="AX266" s="10" t="s">
        <v>3364</v>
      </c>
      <c r="AY266" s="30" t="s">
        <v>2709</v>
      </c>
      <c r="AZ266" s="30" t="s">
        <v>3729</v>
      </c>
      <c r="BA266" s="32" t="s">
        <v>3996</v>
      </c>
      <c r="BJ266" s="32" t="s">
        <v>3660</v>
      </c>
      <c r="BK266" s="32" t="s">
        <v>3682</v>
      </c>
      <c r="BL266" s="27"/>
      <c r="BM266" s="182" t="s">
        <v>3780</v>
      </c>
      <c r="BN266" s="182" t="s">
        <v>3781</v>
      </c>
      <c r="BO266" s="27"/>
      <c r="BP266" s="27"/>
    </row>
    <row r="267" spans="1:68" s="14" customFormat="1" ht="115.5" hidden="1" customHeight="1" x14ac:dyDescent="0.25">
      <c r="A267" s="29" t="s">
        <v>2169</v>
      </c>
      <c r="B267" s="5" t="s">
        <v>1957</v>
      </c>
      <c r="C267" s="57">
        <v>43630</v>
      </c>
      <c r="D267" s="29" t="s">
        <v>1427</v>
      </c>
      <c r="E267" s="74" t="s">
        <v>3779</v>
      </c>
      <c r="F267" s="3" t="s">
        <v>695</v>
      </c>
      <c r="G267" s="3" t="s">
        <v>696</v>
      </c>
      <c r="H267" s="3" t="s">
        <v>699</v>
      </c>
      <c r="I267" s="18" t="s">
        <v>700</v>
      </c>
      <c r="J267" s="1">
        <v>3</v>
      </c>
      <c r="K267" s="57">
        <v>43738</v>
      </c>
      <c r="L267" s="57">
        <v>43791</v>
      </c>
      <c r="M267" s="79">
        <f t="shared" si="8"/>
        <v>8</v>
      </c>
      <c r="N267" s="138">
        <v>1.6</v>
      </c>
      <c r="O267" s="27" t="s">
        <v>32</v>
      </c>
      <c r="P267" s="27"/>
      <c r="Q267" s="4" t="s">
        <v>3350</v>
      </c>
      <c r="R267" s="654">
        <f t="shared" si="9"/>
        <v>341</v>
      </c>
      <c r="S267" s="27"/>
      <c r="T267" s="27"/>
      <c r="U267" s="28" t="s">
        <v>1308</v>
      </c>
      <c r="V267" s="28" t="s">
        <v>1308</v>
      </c>
      <c r="W267" s="28" t="s">
        <v>1308</v>
      </c>
      <c r="X267" s="28" t="s">
        <v>1308</v>
      </c>
      <c r="Y267" s="28" t="s">
        <v>1308</v>
      </c>
      <c r="Z267" s="3" t="s">
        <v>1308</v>
      </c>
      <c r="AA267" s="3" t="s">
        <v>1307</v>
      </c>
      <c r="AB267" s="3" t="s">
        <v>1311</v>
      </c>
      <c r="AC267" s="6" t="s">
        <v>1563</v>
      </c>
      <c r="AD267" s="6" t="s">
        <v>1582</v>
      </c>
      <c r="AE267" s="6" t="s">
        <v>1783</v>
      </c>
      <c r="AF267" s="3" t="s">
        <v>1970</v>
      </c>
      <c r="AG267" s="3" t="s">
        <v>2492</v>
      </c>
      <c r="AH267" s="6" t="s">
        <v>2579</v>
      </c>
      <c r="AI267" s="239" t="s">
        <v>4071</v>
      </c>
      <c r="AJ267" s="239" t="s">
        <v>6332</v>
      </c>
      <c r="AK267" s="239" t="s">
        <v>4071</v>
      </c>
      <c r="AL267" s="239" t="s">
        <v>6332</v>
      </c>
      <c r="AM267" s="239" t="s">
        <v>4071</v>
      </c>
      <c r="AN267" s="239" t="s">
        <v>6332</v>
      </c>
      <c r="AO267" s="239" t="s">
        <v>1599</v>
      </c>
      <c r="AP267" s="239" t="s">
        <v>6332</v>
      </c>
      <c r="AQ267" s="240" t="s">
        <v>1968</v>
      </c>
      <c r="AR267" s="191">
        <v>44070</v>
      </c>
      <c r="AS267" s="482" t="s">
        <v>1329</v>
      </c>
      <c r="AT267" s="33">
        <v>43991</v>
      </c>
      <c r="AU267" s="10" t="s">
        <v>2711</v>
      </c>
      <c r="AV267" s="10" t="s">
        <v>2712</v>
      </c>
      <c r="AW267" s="10" t="s">
        <v>3363</v>
      </c>
      <c r="AX267" s="10" t="s">
        <v>3364</v>
      </c>
      <c r="AY267" s="32" t="s">
        <v>2709</v>
      </c>
      <c r="AZ267" s="30" t="s">
        <v>3729</v>
      </c>
      <c r="BA267" s="32" t="s">
        <v>3996</v>
      </c>
      <c r="BJ267" s="32" t="s">
        <v>3660</v>
      </c>
      <c r="BK267" s="32" t="s">
        <v>3682</v>
      </c>
      <c r="BL267" s="27"/>
      <c r="BM267" s="182" t="s">
        <v>3780</v>
      </c>
      <c r="BN267" s="182" t="s">
        <v>3781</v>
      </c>
      <c r="BO267" s="27"/>
      <c r="BP267" s="27"/>
    </row>
    <row r="268" spans="1:68" s="14" customFormat="1" ht="115.5" hidden="1" customHeight="1" x14ac:dyDescent="0.25">
      <c r="A268" s="29" t="s">
        <v>2169</v>
      </c>
      <c r="B268" s="5" t="s">
        <v>1957</v>
      </c>
      <c r="C268" s="57">
        <v>43630</v>
      </c>
      <c r="D268" s="29" t="s">
        <v>1427</v>
      </c>
      <c r="E268" s="74" t="s">
        <v>3779</v>
      </c>
      <c r="F268" s="3" t="s">
        <v>695</v>
      </c>
      <c r="G268" s="3" t="s">
        <v>696</v>
      </c>
      <c r="H268" s="3" t="s">
        <v>699</v>
      </c>
      <c r="I268" s="251" t="s">
        <v>700</v>
      </c>
      <c r="J268" s="1">
        <v>4</v>
      </c>
      <c r="K268" s="57">
        <v>43738</v>
      </c>
      <c r="L268" s="57">
        <v>44165</v>
      </c>
      <c r="M268" s="79">
        <f t="shared" si="8"/>
        <v>9</v>
      </c>
      <c r="N268" s="105">
        <v>4</v>
      </c>
      <c r="O268" s="27" t="s">
        <v>32</v>
      </c>
      <c r="P268" s="27"/>
      <c r="Q268" s="160" t="s">
        <v>3358</v>
      </c>
      <c r="R268" s="654">
        <f t="shared" si="9"/>
        <v>316</v>
      </c>
      <c r="S268" s="27"/>
      <c r="T268" s="27"/>
      <c r="U268" s="28" t="s">
        <v>1308</v>
      </c>
      <c r="V268" s="28" t="s">
        <v>1308</v>
      </c>
      <c r="W268" s="28" t="s">
        <v>1308</v>
      </c>
      <c r="X268" s="28" t="s">
        <v>1308</v>
      </c>
      <c r="Y268" s="28" t="s">
        <v>1308</v>
      </c>
      <c r="Z268" s="3" t="s">
        <v>1308</v>
      </c>
      <c r="AA268" s="3" t="s">
        <v>1307</v>
      </c>
      <c r="AB268" s="3" t="s">
        <v>1311</v>
      </c>
      <c r="AC268" s="6" t="s">
        <v>1563</v>
      </c>
      <c r="AD268" s="6" t="s">
        <v>1582</v>
      </c>
      <c r="AE268" s="6" t="s">
        <v>1783</v>
      </c>
      <c r="AF268" s="3" t="s">
        <v>1970</v>
      </c>
      <c r="AG268" s="3" t="s">
        <v>2575</v>
      </c>
      <c r="AH268" s="6" t="s">
        <v>6341</v>
      </c>
      <c r="AI268" s="6" t="s">
        <v>3136</v>
      </c>
      <c r="AJ268" s="161" t="s">
        <v>6330</v>
      </c>
      <c r="AK268" s="146" t="s">
        <v>4071</v>
      </c>
      <c r="AL268" s="6" t="s">
        <v>5996</v>
      </c>
      <c r="AM268" s="146" t="s">
        <v>4071</v>
      </c>
      <c r="AN268" s="6" t="s">
        <v>5996</v>
      </c>
      <c r="AO268" s="6" t="s">
        <v>1599</v>
      </c>
      <c r="AP268" s="6" t="s">
        <v>5996</v>
      </c>
      <c r="AQ268" s="240" t="s">
        <v>1028</v>
      </c>
      <c r="AR268" s="191">
        <v>44223</v>
      </c>
      <c r="AS268" s="482" t="s">
        <v>1032</v>
      </c>
      <c r="AT268" s="33"/>
      <c r="AU268" s="149"/>
      <c r="AV268" s="31"/>
      <c r="AW268" s="31"/>
      <c r="AX268" s="31"/>
      <c r="AY268" s="30" t="s">
        <v>1332</v>
      </c>
      <c r="AZ268" s="30"/>
      <c r="BA268" s="30"/>
      <c r="BJ268" s="32" t="s">
        <v>3660</v>
      </c>
      <c r="BK268" s="32" t="s">
        <v>3682</v>
      </c>
      <c r="BL268" s="27"/>
      <c r="BM268" s="182" t="s">
        <v>3780</v>
      </c>
      <c r="BN268" s="182" t="s">
        <v>3781</v>
      </c>
      <c r="BO268" s="27"/>
      <c r="BP268" s="27"/>
    </row>
    <row r="269" spans="1:68" s="14" customFormat="1" ht="115.5" hidden="1" customHeight="1" x14ac:dyDescent="0.25">
      <c r="A269" s="29" t="s">
        <v>2170</v>
      </c>
      <c r="B269" s="5" t="s">
        <v>1957</v>
      </c>
      <c r="C269" s="57">
        <v>43630</v>
      </c>
      <c r="D269" s="29" t="s">
        <v>1427</v>
      </c>
      <c r="E269" s="74" t="s">
        <v>3779</v>
      </c>
      <c r="F269" s="3" t="s">
        <v>695</v>
      </c>
      <c r="G269" s="3" t="s">
        <v>696</v>
      </c>
      <c r="H269" s="2" t="s">
        <v>1567</v>
      </c>
      <c r="I269" s="18" t="s">
        <v>701</v>
      </c>
      <c r="J269" s="1">
        <v>3</v>
      </c>
      <c r="K269" s="57">
        <v>43801</v>
      </c>
      <c r="L269" s="57">
        <v>43814</v>
      </c>
      <c r="M269" s="79">
        <f t="shared" si="8"/>
        <v>2</v>
      </c>
      <c r="N269" s="138">
        <v>1.6</v>
      </c>
      <c r="O269" s="27" t="s">
        <v>32</v>
      </c>
      <c r="P269" s="27"/>
      <c r="Q269" s="4" t="s">
        <v>3351</v>
      </c>
      <c r="R269" s="654">
        <f t="shared" si="9"/>
        <v>340</v>
      </c>
      <c r="S269" s="27"/>
      <c r="T269" s="27"/>
      <c r="U269" s="28" t="s">
        <v>1308</v>
      </c>
      <c r="V269" s="28" t="s">
        <v>1308</v>
      </c>
      <c r="W269" s="28" t="s">
        <v>1308</v>
      </c>
      <c r="X269" s="28" t="s">
        <v>1308</v>
      </c>
      <c r="Y269" s="28" t="s">
        <v>1308</v>
      </c>
      <c r="Z269" s="3" t="s">
        <v>1308</v>
      </c>
      <c r="AA269" s="3" t="s">
        <v>1307</v>
      </c>
      <c r="AB269" s="3" t="s">
        <v>1311</v>
      </c>
      <c r="AC269" s="6" t="s">
        <v>1564</v>
      </c>
      <c r="AD269" s="6" t="s">
        <v>1760</v>
      </c>
      <c r="AE269" s="161" t="s">
        <v>1784</v>
      </c>
      <c r="AF269" s="3" t="s">
        <v>1817</v>
      </c>
      <c r="AG269" s="3" t="s">
        <v>2492</v>
      </c>
      <c r="AH269" s="6" t="s">
        <v>2489</v>
      </c>
      <c r="AI269" s="239" t="s">
        <v>4071</v>
      </c>
      <c r="AJ269" s="239" t="s">
        <v>6332</v>
      </c>
      <c r="AK269" s="239" t="s">
        <v>4071</v>
      </c>
      <c r="AL269" s="239" t="s">
        <v>6332</v>
      </c>
      <c r="AM269" s="239" t="s">
        <v>4071</v>
      </c>
      <c r="AN269" s="239" t="s">
        <v>6332</v>
      </c>
      <c r="AO269" s="239" t="s">
        <v>1599</v>
      </c>
      <c r="AP269" s="239" t="s">
        <v>6332</v>
      </c>
      <c r="AQ269" s="240" t="s">
        <v>1968</v>
      </c>
      <c r="AR269" s="191">
        <v>44070</v>
      </c>
      <c r="AS269" s="482" t="s">
        <v>1329</v>
      </c>
      <c r="AT269" s="33">
        <v>43991</v>
      </c>
      <c r="AU269" s="10" t="s">
        <v>2713</v>
      </c>
      <c r="AV269" s="10" t="s">
        <v>2714</v>
      </c>
      <c r="AW269" s="10" t="s">
        <v>3363</v>
      </c>
      <c r="AX269" s="10" t="s">
        <v>3364</v>
      </c>
      <c r="AY269" s="32" t="s">
        <v>2709</v>
      </c>
      <c r="AZ269" s="30" t="s">
        <v>3729</v>
      </c>
      <c r="BA269" s="32" t="s">
        <v>3996</v>
      </c>
      <c r="BJ269" s="32" t="s">
        <v>3660</v>
      </c>
      <c r="BK269" s="32" t="s">
        <v>3682</v>
      </c>
      <c r="BL269" s="27"/>
      <c r="BM269" s="182" t="s">
        <v>3780</v>
      </c>
      <c r="BN269" s="182" t="s">
        <v>3781</v>
      </c>
      <c r="BO269" s="27"/>
      <c r="BP269" s="27"/>
    </row>
    <row r="270" spans="1:68" s="14" customFormat="1" ht="115.5" hidden="1" customHeight="1" x14ac:dyDescent="0.25">
      <c r="A270" s="29" t="s">
        <v>2170</v>
      </c>
      <c r="B270" s="5" t="s">
        <v>1957</v>
      </c>
      <c r="C270" s="57">
        <v>43630</v>
      </c>
      <c r="D270" s="29" t="s">
        <v>1427</v>
      </c>
      <c r="E270" s="74" t="s">
        <v>3779</v>
      </c>
      <c r="F270" s="3" t="s">
        <v>695</v>
      </c>
      <c r="G270" s="3" t="s">
        <v>696</v>
      </c>
      <c r="H270" s="2" t="s">
        <v>1567</v>
      </c>
      <c r="I270" s="251" t="s">
        <v>701</v>
      </c>
      <c r="J270" s="1">
        <v>4</v>
      </c>
      <c r="K270" s="57">
        <v>43801</v>
      </c>
      <c r="L270" s="57">
        <v>44185</v>
      </c>
      <c r="M270" s="79">
        <f t="shared" si="8"/>
        <v>3</v>
      </c>
      <c r="N270" s="105">
        <v>4</v>
      </c>
      <c r="O270" s="27" t="s">
        <v>32</v>
      </c>
      <c r="P270" s="27"/>
      <c r="Q270" s="4" t="s">
        <v>3359</v>
      </c>
      <c r="R270" s="654">
        <f t="shared" si="9"/>
        <v>304</v>
      </c>
      <c r="S270" s="27"/>
      <c r="T270" s="27"/>
      <c r="U270" s="28" t="s">
        <v>1308</v>
      </c>
      <c r="V270" s="28" t="s">
        <v>1308</v>
      </c>
      <c r="W270" s="28" t="s">
        <v>1308</v>
      </c>
      <c r="X270" s="28" t="s">
        <v>1308</v>
      </c>
      <c r="Y270" s="28" t="s">
        <v>1308</v>
      </c>
      <c r="Z270" s="3" t="s">
        <v>1308</v>
      </c>
      <c r="AA270" s="3" t="s">
        <v>1307</v>
      </c>
      <c r="AB270" s="3" t="s">
        <v>1311</v>
      </c>
      <c r="AC270" s="6" t="s">
        <v>1564</v>
      </c>
      <c r="AD270" s="6" t="s">
        <v>1760</v>
      </c>
      <c r="AE270" s="161" t="s">
        <v>1784</v>
      </c>
      <c r="AF270" s="3" t="s">
        <v>1817</v>
      </c>
      <c r="AG270" s="3" t="s">
        <v>2576</v>
      </c>
      <c r="AH270" s="6" t="s">
        <v>3036</v>
      </c>
      <c r="AI270" s="161" t="s">
        <v>3137</v>
      </c>
      <c r="AJ270" s="6" t="s">
        <v>3275</v>
      </c>
      <c r="AK270" s="146" t="s">
        <v>4071</v>
      </c>
      <c r="AL270" s="6" t="s">
        <v>5996</v>
      </c>
      <c r="AM270" s="146" t="s">
        <v>4071</v>
      </c>
      <c r="AN270" s="6" t="s">
        <v>5996</v>
      </c>
      <c r="AO270" s="6" t="s">
        <v>1599</v>
      </c>
      <c r="AP270" s="6" t="s">
        <v>5996</v>
      </c>
      <c r="AQ270" s="240" t="s">
        <v>1028</v>
      </c>
      <c r="AR270" s="191">
        <v>44224</v>
      </c>
      <c r="AS270" s="482" t="s">
        <v>1032</v>
      </c>
      <c r="AT270" s="33"/>
      <c r="AU270" s="149"/>
      <c r="AV270" s="31"/>
      <c r="AW270" s="31"/>
      <c r="AX270" s="31"/>
      <c r="AY270" s="30" t="s">
        <v>1332</v>
      </c>
      <c r="AZ270" s="30"/>
      <c r="BA270" s="30"/>
      <c r="BJ270" s="32" t="s">
        <v>3660</v>
      </c>
      <c r="BK270" s="32" t="s">
        <v>3682</v>
      </c>
      <c r="BL270" s="27"/>
      <c r="BM270" s="182" t="s">
        <v>3780</v>
      </c>
      <c r="BN270" s="182" t="s">
        <v>3781</v>
      </c>
      <c r="BO270" s="27"/>
      <c r="BP270" s="27"/>
    </row>
    <row r="271" spans="1:68" s="14" customFormat="1" ht="115.5" hidden="1" customHeight="1" x14ac:dyDescent="0.25">
      <c r="A271" s="29" t="s">
        <v>2171</v>
      </c>
      <c r="B271" s="5" t="s">
        <v>1957</v>
      </c>
      <c r="C271" s="57">
        <v>43630</v>
      </c>
      <c r="D271" s="29" t="s">
        <v>1427</v>
      </c>
      <c r="E271" s="74" t="s">
        <v>3779</v>
      </c>
      <c r="F271" s="3" t="s">
        <v>695</v>
      </c>
      <c r="G271" s="3" t="s">
        <v>702</v>
      </c>
      <c r="H271" s="2" t="s">
        <v>703</v>
      </c>
      <c r="I271" s="18" t="s">
        <v>704</v>
      </c>
      <c r="J271" s="1">
        <v>1</v>
      </c>
      <c r="K271" s="57">
        <v>43668</v>
      </c>
      <c r="L271" s="57">
        <v>43830</v>
      </c>
      <c r="M271" s="79">
        <f t="shared" si="8"/>
        <v>24</v>
      </c>
      <c r="N271" s="135">
        <v>0</v>
      </c>
      <c r="O271" s="27" t="s">
        <v>32</v>
      </c>
      <c r="P271" s="27" t="s">
        <v>709</v>
      </c>
      <c r="Q271" s="4" t="s">
        <v>3352</v>
      </c>
      <c r="R271" s="654">
        <f t="shared" si="9"/>
        <v>291</v>
      </c>
      <c r="S271" s="27"/>
      <c r="T271" s="27"/>
      <c r="U271" s="28" t="s">
        <v>1308</v>
      </c>
      <c r="V271" s="28" t="s">
        <v>1308</v>
      </c>
      <c r="W271" s="28" t="s">
        <v>1308</v>
      </c>
      <c r="X271" s="28" t="s">
        <v>1308</v>
      </c>
      <c r="Y271" s="28" t="s">
        <v>1308</v>
      </c>
      <c r="Z271" s="3" t="s">
        <v>1308</v>
      </c>
      <c r="AA271" s="3" t="s">
        <v>1307</v>
      </c>
      <c r="AB271" s="3" t="s">
        <v>1311</v>
      </c>
      <c r="AC271" s="68" t="s">
        <v>1565</v>
      </c>
      <c r="AD271" s="96" t="s">
        <v>1764</v>
      </c>
      <c r="AE271" s="239" t="s">
        <v>1785</v>
      </c>
      <c r="AF271" s="23" t="s">
        <v>4146</v>
      </c>
      <c r="AG271" s="23" t="s">
        <v>2488</v>
      </c>
      <c r="AH271" s="6" t="s">
        <v>2577</v>
      </c>
      <c r="AI271" s="239" t="s">
        <v>4071</v>
      </c>
      <c r="AJ271" s="239" t="s">
        <v>6332</v>
      </c>
      <c r="AK271" s="239" t="s">
        <v>4071</v>
      </c>
      <c r="AL271" s="239" t="s">
        <v>6332</v>
      </c>
      <c r="AM271" s="239" t="s">
        <v>4071</v>
      </c>
      <c r="AN271" s="239" t="s">
        <v>6332</v>
      </c>
      <c r="AO271" s="239" t="s">
        <v>1599</v>
      </c>
      <c r="AP271" s="239" t="s">
        <v>6332</v>
      </c>
      <c r="AQ271" s="240" t="s">
        <v>1969</v>
      </c>
      <c r="AR271" s="191">
        <v>44070</v>
      </c>
      <c r="AS271" s="482" t="s">
        <v>1329</v>
      </c>
      <c r="AT271" s="33">
        <v>43991</v>
      </c>
      <c r="AU271" s="149" t="s">
        <v>3994</v>
      </c>
      <c r="AV271" s="31" t="s">
        <v>1605</v>
      </c>
      <c r="AW271" s="10" t="s">
        <v>3363</v>
      </c>
      <c r="AX271" s="10" t="s">
        <v>3364</v>
      </c>
      <c r="AY271" s="30" t="s">
        <v>2709</v>
      </c>
      <c r="AZ271" s="30" t="s">
        <v>3729</v>
      </c>
      <c r="BA271" s="32" t="s">
        <v>3996</v>
      </c>
      <c r="BJ271" s="32" t="s">
        <v>3660</v>
      </c>
      <c r="BK271" s="32" t="s">
        <v>3682</v>
      </c>
      <c r="BL271" s="27"/>
      <c r="BM271" s="182" t="s">
        <v>3780</v>
      </c>
      <c r="BN271" s="182" t="s">
        <v>3781</v>
      </c>
      <c r="BO271" s="27"/>
      <c r="BP271" s="27"/>
    </row>
    <row r="272" spans="1:68" s="14" customFormat="1" ht="115.5" hidden="1" customHeight="1" x14ac:dyDescent="0.25">
      <c r="A272" s="29" t="s">
        <v>2172</v>
      </c>
      <c r="B272" s="195" t="s">
        <v>1957</v>
      </c>
      <c r="C272" s="192">
        <v>43630</v>
      </c>
      <c r="D272" s="196" t="s">
        <v>1516</v>
      </c>
      <c r="E272" s="74" t="s">
        <v>3707</v>
      </c>
      <c r="F272" s="40" t="s">
        <v>705</v>
      </c>
      <c r="G272" s="6" t="s">
        <v>706</v>
      </c>
      <c r="H272" s="6" t="s">
        <v>707</v>
      </c>
      <c r="I272" s="6" t="s">
        <v>708</v>
      </c>
      <c r="J272" s="197">
        <v>1</v>
      </c>
      <c r="K272" s="192">
        <v>43710</v>
      </c>
      <c r="L272" s="192">
        <v>43769</v>
      </c>
      <c r="M272" s="79">
        <f t="shared" si="8"/>
        <v>9</v>
      </c>
      <c r="N272" s="174">
        <v>1</v>
      </c>
      <c r="O272" s="482" t="s">
        <v>135</v>
      </c>
      <c r="P272" s="482" t="s">
        <v>709</v>
      </c>
      <c r="Q272" s="10" t="s">
        <v>893</v>
      </c>
      <c r="R272" s="654">
        <f t="shared" si="9"/>
        <v>381</v>
      </c>
      <c r="S272" s="27"/>
      <c r="T272" s="27"/>
      <c r="U272" s="241" t="s">
        <v>1308</v>
      </c>
      <c r="V272" s="241" t="s">
        <v>1308</v>
      </c>
      <c r="W272" s="241" t="s">
        <v>1308</v>
      </c>
      <c r="X272" s="241" t="s">
        <v>1308</v>
      </c>
      <c r="Y272" s="241" t="s">
        <v>1308</v>
      </c>
      <c r="Z272" s="6" t="s">
        <v>1308</v>
      </c>
      <c r="AA272" s="6" t="s">
        <v>1307</v>
      </c>
      <c r="AB272" s="6" t="s">
        <v>1311</v>
      </c>
      <c r="AC272" s="6" t="s">
        <v>1030</v>
      </c>
      <c r="AD272" s="6" t="s">
        <v>1522</v>
      </c>
      <c r="AE272" s="239" t="s">
        <v>2475</v>
      </c>
      <c r="AF272" s="239" t="s">
        <v>2487</v>
      </c>
      <c r="AG272" s="375" t="s">
        <v>2475</v>
      </c>
      <c r="AH272" s="239" t="s">
        <v>2487</v>
      </c>
      <c r="AI272" s="239" t="s">
        <v>2487</v>
      </c>
      <c r="AJ272" s="239" t="s">
        <v>2487</v>
      </c>
      <c r="AK272" s="239" t="s">
        <v>4071</v>
      </c>
      <c r="AL272" s="239" t="s">
        <v>2487</v>
      </c>
      <c r="AM272" s="239" t="s">
        <v>4071</v>
      </c>
      <c r="AN272" s="239" t="s">
        <v>2487</v>
      </c>
      <c r="AO272" s="239" t="s">
        <v>1599</v>
      </c>
      <c r="AP272" s="239" t="s">
        <v>2487</v>
      </c>
      <c r="AQ272" s="240" t="s">
        <v>882</v>
      </c>
      <c r="AR272" s="192">
        <v>43829</v>
      </c>
      <c r="AS272" s="482" t="s">
        <v>1328</v>
      </c>
      <c r="AT272" s="84">
        <v>43883</v>
      </c>
      <c r="AU272" s="10" t="s">
        <v>1980</v>
      </c>
      <c r="AV272" s="10" t="s">
        <v>1808</v>
      </c>
      <c r="AW272" s="10" t="s">
        <v>3365</v>
      </c>
      <c r="AX272" s="10" t="s">
        <v>275</v>
      </c>
      <c r="AY272" s="30" t="s">
        <v>2708</v>
      </c>
      <c r="AZ272" s="30"/>
      <c r="BA272" s="30"/>
      <c r="BJ272" s="482" t="s">
        <v>3268</v>
      </c>
      <c r="BK272" s="32" t="s">
        <v>3701</v>
      </c>
      <c r="BL272" s="27"/>
      <c r="BM272" s="27" t="s">
        <v>3759</v>
      </c>
      <c r="BN272" s="27" t="s">
        <v>3782</v>
      </c>
      <c r="BO272" s="27" t="s">
        <v>3708</v>
      </c>
      <c r="BP272" s="27"/>
    </row>
    <row r="273" spans="1:281" s="14" customFormat="1" ht="115.5" hidden="1" customHeight="1" x14ac:dyDescent="0.25">
      <c r="A273" s="29" t="s">
        <v>2173</v>
      </c>
      <c r="B273" s="5" t="s">
        <v>1957</v>
      </c>
      <c r="C273" s="57">
        <v>43630</v>
      </c>
      <c r="D273" s="29" t="s">
        <v>1428</v>
      </c>
      <c r="E273" s="74" t="s">
        <v>3709</v>
      </c>
      <c r="F273" s="3" t="s">
        <v>710</v>
      </c>
      <c r="G273" s="3" t="s">
        <v>711</v>
      </c>
      <c r="H273" s="3" t="s">
        <v>712</v>
      </c>
      <c r="I273" s="3" t="s">
        <v>708</v>
      </c>
      <c r="J273" s="20">
        <v>1</v>
      </c>
      <c r="K273" s="57">
        <v>43710</v>
      </c>
      <c r="L273" s="57">
        <v>43769</v>
      </c>
      <c r="M273" s="79">
        <f t="shared" si="8"/>
        <v>9</v>
      </c>
      <c r="N273" s="105">
        <v>1</v>
      </c>
      <c r="O273" s="27" t="s">
        <v>135</v>
      </c>
      <c r="P273" s="27"/>
      <c r="Q273" s="4" t="s">
        <v>893</v>
      </c>
      <c r="R273" s="654">
        <f t="shared" si="9"/>
        <v>381</v>
      </c>
      <c r="S273" s="27"/>
      <c r="T273" s="27"/>
      <c r="U273" s="28" t="s">
        <v>1308</v>
      </c>
      <c r="V273" s="28" t="s">
        <v>1308</v>
      </c>
      <c r="W273" s="28" t="s">
        <v>1308</v>
      </c>
      <c r="X273" s="28" t="s">
        <v>1308</v>
      </c>
      <c r="Y273" s="28" t="s">
        <v>1308</v>
      </c>
      <c r="Z273" s="3" t="s">
        <v>1308</v>
      </c>
      <c r="AA273" s="3" t="s">
        <v>1307</v>
      </c>
      <c r="AB273" s="3" t="s">
        <v>1311</v>
      </c>
      <c r="AC273" s="69" t="s">
        <v>1529</v>
      </c>
      <c r="AD273" s="3" t="s">
        <v>1522</v>
      </c>
      <c r="AE273" s="23" t="s">
        <v>2475</v>
      </c>
      <c r="AF273" s="23" t="s">
        <v>2487</v>
      </c>
      <c r="AG273" s="23" t="s">
        <v>2475</v>
      </c>
      <c r="AH273" s="239" t="s">
        <v>2487</v>
      </c>
      <c r="AI273" s="239" t="s">
        <v>2487</v>
      </c>
      <c r="AJ273" s="239" t="s">
        <v>2487</v>
      </c>
      <c r="AK273" s="239" t="s">
        <v>4071</v>
      </c>
      <c r="AL273" s="239" t="s">
        <v>2487</v>
      </c>
      <c r="AM273" s="239" t="s">
        <v>4071</v>
      </c>
      <c r="AN273" s="239" t="s">
        <v>2487</v>
      </c>
      <c r="AO273" s="239" t="s">
        <v>1599</v>
      </c>
      <c r="AP273" s="239" t="s">
        <v>2487</v>
      </c>
      <c r="AQ273" s="240" t="s">
        <v>882</v>
      </c>
      <c r="AR273" s="192">
        <v>43829</v>
      </c>
      <c r="AS273" s="482" t="s">
        <v>1329</v>
      </c>
      <c r="AT273" s="84">
        <v>43883</v>
      </c>
      <c r="AU273" s="10" t="s">
        <v>1981</v>
      </c>
      <c r="AV273" s="10" t="s">
        <v>1548</v>
      </c>
      <c r="AW273" s="10" t="s">
        <v>3365</v>
      </c>
      <c r="AX273" s="10" t="s">
        <v>275</v>
      </c>
      <c r="AY273" s="30" t="s">
        <v>2709</v>
      </c>
      <c r="AZ273" s="30" t="s">
        <v>3729</v>
      </c>
      <c r="BA273" s="32" t="s">
        <v>3997</v>
      </c>
      <c r="BJ273" s="482" t="s">
        <v>3268</v>
      </c>
      <c r="BK273" s="32" t="s">
        <v>3701</v>
      </c>
      <c r="BL273" s="27"/>
      <c r="BM273" s="27" t="s">
        <v>3759</v>
      </c>
      <c r="BN273" s="27" t="s">
        <v>3782</v>
      </c>
      <c r="BO273" s="27" t="s">
        <v>3708</v>
      </c>
      <c r="BP273" s="27"/>
    </row>
    <row r="274" spans="1:281" s="14" customFormat="1" ht="115.5" hidden="1" customHeight="1" x14ac:dyDescent="0.25">
      <c r="A274" s="29" t="s">
        <v>2174</v>
      </c>
      <c r="B274" s="5" t="s">
        <v>1957</v>
      </c>
      <c r="C274" s="57">
        <v>43630</v>
      </c>
      <c r="D274" s="29" t="s">
        <v>1517</v>
      </c>
      <c r="E274" s="74" t="s">
        <v>3710</v>
      </c>
      <c r="F274" s="3" t="s">
        <v>713</v>
      </c>
      <c r="G274" s="3" t="s">
        <v>714</v>
      </c>
      <c r="H274" s="3" t="s">
        <v>715</v>
      </c>
      <c r="I274" s="3" t="s">
        <v>716</v>
      </c>
      <c r="J274" s="20">
        <v>1</v>
      </c>
      <c r="K274" s="57">
        <v>43678</v>
      </c>
      <c r="L274" s="57">
        <v>43830</v>
      </c>
      <c r="M274" s="79">
        <f t="shared" si="8"/>
        <v>22</v>
      </c>
      <c r="N274" s="105">
        <v>1</v>
      </c>
      <c r="O274" s="27" t="s">
        <v>27</v>
      </c>
      <c r="P274" s="27" t="s">
        <v>1584</v>
      </c>
      <c r="Q274" s="4" t="s">
        <v>3329</v>
      </c>
      <c r="R274" s="654">
        <f t="shared" si="9"/>
        <v>296</v>
      </c>
      <c r="S274" s="27"/>
      <c r="T274" s="27"/>
      <c r="U274" s="28" t="s">
        <v>1308</v>
      </c>
      <c r="V274" s="28" t="s">
        <v>1308</v>
      </c>
      <c r="W274" s="28" t="s">
        <v>1308</v>
      </c>
      <c r="X274" s="28" t="s">
        <v>1308</v>
      </c>
      <c r="Y274" s="28" t="s">
        <v>1308</v>
      </c>
      <c r="Z274" s="3" t="s">
        <v>1308</v>
      </c>
      <c r="AA274" s="3" t="s">
        <v>1307</v>
      </c>
      <c r="AB274" s="3" t="s">
        <v>1311</v>
      </c>
      <c r="AC274" s="3" t="s">
        <v>894</v>
      </c>
      <c r="AD274" s="3" t="s">
        <v>1750</v>
      </c>
      <c r="AE274" s="3" t="s">
        <v>2482</v>
      </c>
      <c r="AF274" s="3" t="s">
        <v>2485</v>
      </c>
      <c r="AG274" s="3" t="s">
        <v>2482</v>
      </c>
      <c r="AH274" s="6" t="s">
        <v>2485</v>
      </c>
      <c r="AI274" s="6" t="s">
        <v>2485</v>
      </c>
      <c r="AJ274" s="6" t="s">
        <v>2485</v>
      </c>
      <c r="AK274" s="6" t="s">
        <v>4071</v>
      </c>
      <c r="AL274" s="6" t="s">
        <v>2485</v>
      </c>
      <c r="AM274" s="6" t="s">
        <v>4071</v>
      </c>
      <c r="AN274" s="6" t="s">
        <v>2485</v>
      </c>
      <c r="AO274" s="6" t="s">
        <v>1599</v>
      </c>
      <c r="AP274" s="6" t="s">
        <v>2485</v>
      </c>
      <c r="AQ274" s="186" t="s">
        <v>882</v>
      </c>
      <c r="AR274" s="191">
        <v>43942</v>
      </c>
      <c r="AS274" s="482" t="s">
        <v>1329</v>
      </c>
      <c r="AT274" s="33">
        <v>43991</v>
      </c>
      <c r="AU274" s="149" t="s">
        <v>1975</v>
      </c>
      <c r="AV274" s="31" t="s">
        <v>1605</v>
      </c>
      <c r="AW274" s="10" t="s">
        <v>3363</v>
      </c>
      <c r="AX274" s="10" t="s">
        <v>3364</v>
      </c>
      <c r="AY274" s="30" t="s">
        <v>2709</v>
      </c>
      <c r="AZ274" s="30" t="s">
        <v>3729</v>
      </c>
      <c r="BA274" s="32" t="s">
        <v>3998</v>
      </c>
      <c r="BJ274" s="482" t="s">
        <v>3268</v>
      </c>
      <c r="BK274" s="32"/>
      <c r="BL274" s="27"/>
      <c r="BM274" s="27" t="s">
        <v>3757</v>
      </c>
      <c r="BN274" s="27" t="s">
        <v>3785</v>
      </c>
      <c r="BO274" s="27" t="s">
        <v>3723</v>
      </c>
      <c r="BP274" s="27"/>
    </row>
    <row r="275" spans="1:281" s="14" customFormat="1" ht="115.5" hidden="1" customHeight="1" x14ac:dyDescent="0.25">
      <c r="A275" s="29" t="s">
        <v>2175</v>
      </c>
      <c r="B275" s="5" t="s">
        <v>1957</v>
      </c>
      <c r="C275" s="57">
        <v>43630</v>
      </c>
      <c r="D275" s="29" t="s">
        <v>1431</v>
      </c>
      <c r="E275" s="74" t="s">
        <v>3783</v>
      </c>
      <c r="F275" s="3" t="s">
        <v>717</v>
      </c>
      <c r="G275" s="3" t="s">
        <v>718</v>
      </c>
      <c r="H275" s="3" t="s">
        <v>719</v>
      </c>
      <c r="I275" s="3" t="s">
        <v>720</v>
      </c>
      <c r="J275" s="1">
        <v>1</v>
      </c>
      <c r="K275" s="57">
        <v>43668</v>
      </c>
      <c r="L275" s="57">
        <v>43814</v>
      </c>
      <c r="M275" s="79">
        <f t="shared" si="8"/>
        <v>21</v>
      </c>
      <c r="N275" s="105">
        <v>1</v>
      </c>
      <c r="O275" s="27" t="s">
        <v>56</v>
      </c>
      <c r="P275" s="27" t="s">
        <v>721</v>
      </c>
      <c r="Q275" s="4" t="s">
        <v>940</v>
      </c>
      <c r="R275" s="654">
        <f t="shared" si="9"/>
        <v>197</v>
      </c>
      <c r="S275" s="27"/>
      <c r="T275" s="27"/>
      <c r="U275" s="28" t="s">
        <v>1308</v>
      </c>
      <c r="V275" s="28" t="s">
        <v>1308</v>
      </c>
      <c r="W275" s="28" t="s">
        <v>1308</v>
      </c>
      <c r="X275" s="28" t="s">
        <v>1308</v>
      </c>
      <c r="Y275" s="28" t="s">
        <v>1308</v>
      </c>
      <c r="Z275" s="3" t="s">
        <v>1308</v>
      </c>
      <c r="AA275" s="3" t="s">
        <v>1307</v>
      </c>
      <c r="AB275" s="3" t="s">
        <v>1311</v>
      </c>
      <c r="AC275" s="3" t="s">
        <v>1034</v>
      </c>
      <c r="AD275" s="23" t="s">
        <v>1522</v>
      </c>
      <c r="AE275" s="23" t="s">
        <v>2475</v>
      </c>
      <c r="AF275" s="23" t="s">
        <v>2487</v>
      </c>
      <c r="AG275" s="23" t="s">
        <v>2475</v>
      </c>
      <c r="AH275" s="239" t="s">
        <v>2487</v>
      </c>
      <c r="AI275" s="239" t="s">
        <v>2487</v>
      </c>
      <c r="AJ275" s="239" t="s">
        <v>2487</v>
      </c>
      <c r="AK275" s="239" t="s">
        <v>4071</v>
      </c>
      <c r="AL275" s="239" t="s">
        <v>2487</v>
      </c>
      <c r="AM275" s="239" t="s">
        <v>4071</v>
      </c>
      <c r="AN275" s="239" t="s">
        <v>2487</v>
      </c>
      <c r="AO275" s="239" t="s">
        <v>1599</v>
      </c>
      <c r="AP275" s="239" t="s">
        <v>2487</v>
      </c>
      <c r="AQ275" s="240" t="s">
        <v>882</v>
      </c>
      <c r="AR275" s="192">
        <v>43829</v>
      </c>
      <c r="AS275" s="482" t="s">
        <v>1329</v>
      </c>
      <c r="AT275" s="33">
        <v>43991</v>
      </c>
      <c r="AU275" s="149" t="s">
        <v>1975</v>
      </c>
      <c r="AV275" s="31" t="s">
        <v>1605</v>
      </c>
      <c r="AW275" s="10" t="s">
        <v>3363</v>
      </c>
      <c r="AX275" s="10" t="s">
        <v>3364</v>
      </c>
      <c r="AY275" s="30" t="s">
        <v>2709</v>
      </c>
      <c r="AZ275" s="30" t="s">
        <v>3729</v>
      </c>
      <c r="BA275" s="32" t="s">
        <v>3999</v>
      </c>
      <c r="BJ275" s="32" t="s">
        <v>3106</v>
      </c>
      <c r="BK275" s="32" t="s">
        <v>3676</v>
      </c>
      <c r="BL275" s="27"/>
      <c r="BM275" s="27" t="s">
        <v>3757</v>
      </c>
      <c r="BN275" s="27" t="s">
        <v>3785</v>
      </c>
      <c r="BO275" s="27" t="s">
        <v>3784</v>
      </c>
      <c r="BP275" s="27"/>
    </row>
    <row r="276" spans="1:281" s="14" customFormat="1" ht="115.5" hidden="1" customHeight="1" x14ac:dyDescent="0.25">
      <c r="A276" s="29" t="s">
        <v>2176</v>
      </c>
      <c r="B276" s="5" t="s">
        <v>1957</v>
      </c>
      <c r="C276" s="57">
        <v>43630</v>
      </c>
      <c r="D276" s="29" t="s">
        <v>1431</v>
      </c>
      <c r="E276" s="74" t="s">
        <v>3783</v>
      </c>
      <c r="F276" s="3" t="s">
        <v>717</v>
      </c>
      <c r="G276" s="3" t="s">
        <v>722</v>
      </c>
      <c r="H276" s="3" t="s">
        <v>723</v>
      </c>
      <c r="I276" s="3" t="s">
        <v>724</v>
      </c>
      <c r="J276" s="1">
        <v>1</v>
      </c>
      <c r="K276" s="57">
        <v>43668</v>
      </c>
      <c r="L276" s="57">
        <v>43814</v>
      </c>
      <c r="M276" s="79">
        <f t="shared" si="8"/>
        <v>21</v>
      </c>
      <c r="N276" s="105">
        <v>1</v>
      </c>
      <c r="O276" s="27" t="s">
        <v>56</v>
      </c>
      <c r="P276" s="27" t="s">
        <v>721</v>
      </c>
      <c r="Q276" s="4" t="s">
        <v>1789</v>
      </c>
      <c r="R276" s="654">
        <f t="shared" si="9"/>
        <v>316</v>
      </c>
      <c r="S276" s="27"/>
      <c r="T276" s="27"/>
      <c r="U276" s="28" t="s">
        <v>1308</v>
      </c>
      <c r="V276" s="28" t="s">
        <v>1308</v>
      </c>
      <c r="W276" s="28" t="s">
        <v>1308</v>
      </c>
      <c r="X276" s="28" t="s">
        <v>1308</v>
      </c>
      <c r="Y276" s="28" t="s">
        <v>1308</v>
      </c>
      <c r="Z276" s="3" t="s">
        <v>1308</v>
      </c>
      <c r="AA276" s="3" t="s">
        <v>1307</v>
      </c>
      <c r="AB276" s="3" t="s">
        <v>1311</v>
      </c>
      <c r="AC276" s="3" t="s">
        <v>1035</v>
      </c>
      <c r="AD276" s="23" t="s">
        <v>1522</v>
      </c>
      <c r="AE276" s="23" t="s">
        <v>2475</v>
      </c>
      <c r="AF276" s="23" t="s">
        <v>2487</v>
      </c>
      <c r="AG276" s="23" t="s">
        <v>2475</v>
      </c>
      <c r="AH276" s="239" t="s">
        <v>2487</v>
      </c>
      <c r="AI276" s="239" t="s">
        <v>2487</v>
      </c>
      <c r="AJ276" s="239" t="s">
        <v>2487</v>
      </c>
      <c r="AK276" s="239" t="s">
        <v>4071</v>
      </c>
      <c r="AL276" s="239" t="s">
        <v>2487</v>
      </c>
      <c r="AM276" s="239" t="s">
        <v>4071</v>
      </c>
      <c r="AN276" s="239" t="s">
        <v>2487</v>
      </c>
      <c r="AO276" s="239" t="s">
        <v>1599</v>
      </c>
      <c r="AP276" s="239" t="s">
        <v>2487</v>
      </c>
      <c r="AQ276" s="240" t="s">
        <v>882</v>
      </c>
      <c r="AR276" s="192">
        <v>43829</v>
      </c>
      <c r="AS276" s="482" t="s">
        <v>1329</v>
      </c>
      <c r="AT276" s="33">
        <v>43991</v>
      </c>
      <c r="AU276" s="149" t="s">
        <v>1975</v>
      </c>
      <c r="AV276" s="31" t="s">
        <v>1605</v>
      </c>
      <c r="AW276" s="10" t="s">
        <v>3363</v>
      </c>
      <c r="AX276" s="10" t="s">
        <v>3364</v>
      </c>
      <c r="AY276" s="30" t="s">
        <v>2709</v>
      </c>
      <c r="AZ276" s="30" t="s">
        <v>3729</v>
      </c>
      <c r="BA276" s="32" t="s">
        <v>3999</v>
      </c>
      <c r="BJ276" s="32" t="s">
        <v>3106</v>
      </c>
      <c r="BK276" s="32" t="s">
        <v>3676</v>
      </c>
      <c r="BL276" s="27"/>
      <c r="BM276" s="27" t="s">
        <v>3757</v>
      </c>
      <c r="BN276" s="27" t="s">
        <v>3785</v>
      </c>
      <c r="BO276" s="27" t="s">
        <v>3784</v>
      </c>
      <c r="BP276" s="27"/>
    </row>
    <row r="277" spans="1:281" s="14" customFormat="1" ht="115.5" hidden="1" customHeight="1" x14ac:dyDescent="0.25">
      <c r="A277" s="29" t="s">
        <v>2177</v>
      </c>
      <c r="B277" s="5" t="s">
        <v>1957</v>
      </c>
      <c r="C277" s="57">
        <v>43630</v>
      </c>
      <c r="D277" s="29" t="s">
        <v>1431</v>
      </c>
      <c r="E277" s="74" t="s">
        <v>3783</v>
      </c>
      <c r="F277" s="3" t="s">
        <v>722</v>
      </c>
      <c r="G277" s="3" t="s">
        <v>723</v>
      </c>
      <c r="H277" s="3" t="s">
        <v>724</v>
      </c>
      <c r="I277" s="3" t="s">
        <v>880</v>
      </c>
      <c r="J277" s="1">
        <v>1</v>
      </c>
      <c r="K277" s="57">
        <v>43668</v>
      </c>
      <c r="L277" s="57">
        <v>43814</v>
      </c>
      <c r="M277" s="79">
        <f t="shared" si="8"/>
        <v>21</v>
      </c>
      <c r="N277" s="105">
        <v>1</v>
      </c>
      <c r="O277" s="27" t="s">
        <v>56</v>
      </c>
      <c r="P277" s="27" t="s">
        <v>721</v>
      </c>
      <c r="Q277" s="4" t="s">
        <v>1789</v>
      </c>
      <c r="R277" s="654">
        <f t="shared" si="9"/>
        <v>316</v>
      </c>
      <c r="S277" s="27"/>
      <c r="T277" s="27"/>
      <c r="U277" s="28" t="s">
        <v>1308</v>
      </c>
      <c r="V277" s="28" t="s">
        <v>1308</v>
      </c>
      <c r="W277" s="28" t="s">
        <v>1308</v>
      </c>
      <c r="X277" s="28" t="s">
        <v>1308</v>
      </c>
      <c r="Y277" s="28" t="s">
        <v>1308</v>
      </c>
      <c r="Z277" s="3" t="s">
        <v>1308</v>
      </c>
      <c r="AA277" s="3" t="s">
        <v>1307</v>
      </c>
      <c r="AB277" s="3" t="s">
        <v>1311</v>
      </c>
      <c r="AC277" s="3" t="s">
        <v>1036</v>
      </c>
      <c r="AD277" s="23" t="s">
        <v>1522</v>
      </c>
      <c r="AE277" s="23" t="s">
        <v>2475</v>
      </c>
      <c r="AF277" s="23" t="s">
        <v>2487</v>
      </c>
      <c r="AG277" s="23" t="s">
        <v>2475</v>
      </c>
      <c r="AH277" s="239" t="s">
        <v>2487</v>
      </c>
      <c r="AI277" s="239" t="s">
        <v>2487</v>
      </c>
      <c r="AJ277" s="239" t="s">
        <v>2487</v>
      </c>
      <c r="AK277" s="239" t="s">
        <v>4071</v>
      </c>
      <c r="AL277" s="239" t="s">
        <v>2487</v>
      </c>
      <c r="AM277" s="239" t="s">
        <v>4071</v>
      </c>
      <c r="AN277" s="239" t="s">
        <v>2487</v>
      </c>
      <c r="AO277" s="239" t="s">
        <v>1599</v>
      </c>
      <c r="AP277" s="239" t="s">
        <v>2487</v>
      </c>
      <c r="AQ277" s="240" t="s">
        <v>882</v>
      </c>
      <c r="AR277" s="192">
        <v>43829</v>
      </c>
      <c r="AS277" s="482" t="s">
        <v>1329</v>
      </c>
      <c r="AT277" s="33">
        <v>43991</v>
      </c>
      <c r="AU277" s="149" t="s">
        <v>1975</v>
      </c>
      <c r="AV277" s="31" t="s">
        <v>1605</v>
      </c>
      <c r="AW277" s="10" t="s">
        <v>3363</v>
      </c>
      <c r="AX277" s="10" t="s">
        <v>3364</v>
      </c>
      <c r="AY277" s="30" t="s">
        <v>2709</v>
      </c>
      <c r="AZ277" s="30" t="s">
        <v>3729</v>
      </c>
      <c r="BA277" s="32" t="s">
        <v>3999</v>
      </c>
      <c r="BJ277" s="32" t="s">
        <v>3106</v>
      </c>
      <c r="BK277" s="32" t="s">
        <v>3676</v>
      </c>
      <c r="BL277" s="27"/>
      <c r="BM277" s="27" t="s">
        <v>3757</v>
      </c>
      <c r="BN277" s="27" t="s">
        <v>3785</v>
      </c>
      <c r="BO277" s="27" t="s">
        <v>3784</v>
      </c>
      <c r="BP277" s="27"/>
    </row>
    <row r="278" spans="1:281" s="14" customFormat="1" ht="115.5" hidden="1" customHeight="1" x14ac:dyDescent="0.25">
      <c r="A278" s="29" t="s">
        <v>2178</v>
      </c>
      <c r="B278" s="5" t="s">
        <v>1957</v>
      </c>
      <c r="C278" s="57">
        <v>43630</v>
      </c>
      <c r="D278" s="29" t="s">
        <v>1431</v>
      </c>
      <c r="E278" s="74" t="s">
        <v>3783</v>
      </c>
      <c r="F278" s="3" t="s">
        <v>717</v>
      </c>
      <c r="G278" s="3" t="s">
        <v>725</v>
      </c>
      <c r="H278" s="3" t="s">
        <v>726</v>
      </c>
      <c r="I278" s="3" t="s">
        <v>727</v>
      </c>
      <c r="J278" s="1">
        <v>1</v>
      </c>
      <c r="K278" s="57">
        <v>43668</v>
      </c>
      <c r="L278" s="57">
        <v>43814</v>
      </c>
      <c r="M278" s="79">
        <f t="shared" si="8"/>
        <v>21</v>
      </c>
      <c r="N278" s="105">
        <v>1</v>
      </c>
      <c r="O278" s="27" t="s">
        <v>56</v>
      </c>
      <c r="P278" s="27"/>
      <c r="Q278" s="4" t="s">
        <v>3339</v>
      </c>
      <c r="R278" s="654">
        <f t="shared" si="9"/>
        <v>355</v>
      </c>
      <c r="S278" s="27"/>
      <c r="T278" s="27"/>
      <c r="U278" s="28" t="s">
        <v>1308</v>
      </c>
      <c r="V278" s="28" t="s">
        <v>1308</v>
      </c>
      <c r="W278" s="28" t="s">
        <v>1308</v>
      </c>
      <c r="X278" s="28" t="s">
        <v>1308</v>
      </c>
      <c r="Y278" s="28" t="s">
        <v>1308</v>
      </c>
      <c r="Z278" s="3" t="s">
        <v>1308</v>
      </c>
      <c r="AA278" s="3" t="s">
        <v>1307</v>
      </c>
      <c r="AB278" s="3" t="s">
        <v>1311</v>
      </c>
      <c r="AC278" s="3" t="s">
        <v>1523</v>
      </c>
      <c r="AD278" s="3" t="s">
        <v>1633</v>
      </c>
      <c r="AE278" s="23" t="s">
        <v>1657</v>
      </c>
      <c r="AF278" s="23" t="s">
        <v>1743</v>
      </c>
      <c r="AG278" s="373" t="s">
        <v>2477</v>
      </c>
      <c r="AH278" s="6" t="s">
        <v>2473</v>
      </c>
      <c r="AI278" s="6" t="s">
        <v>2473</v>
      </c>
      <c r="AJ278" s="6" t="s">
        <v>2473</v>
      </c>
      <c r="AK278" s="6" t="s">
        <v>4071</v>
      </c>
      <c r="AL278" s="6" t="s">
        <v>2473</v>
      </c>
      <c r="AM278" s="6" t="s">
        <v>4071</v>
      </c>
      <c r="AN278" s="6" t="s">
        <v>2473</v>
      </c>
      <c r="AO278" s="6" t="s">
        <v>1599</v>
      </c>
      <c r="AP278" s="6" t="s">
        <v>2473</v>
      </c>
      <c r="AQ278" s="240" t="s">
        <v>1028</v>
      </c>
      <c r="AR278" s="191">
        <v>44021</v>
      </c>
      <c r="AS278" s="482" t="s">
        <v>1329</v>
      </c>
      <c r="AT278" s="33">
        <v>43991</v>
      </c>
      <c r="AU278" s="149" t="s">
        <v>1975</v>
      </c>
      <c r="AV278" s="31" t="s">
        <v>1605</v>
      </c>
      <c r="AW278" s="10" t="s">
        <v>3363</v>
      </c>
      <c r="AX278" s="10" t="s">
        <v>3364</v>
      </c>
      <c r="AY278" s="30" t="s">
        <v>2709</v>
      </c>
      <c r="AZ278" s="30" t="s">
        <v>3729</v>
      </c>
      <c r="BA278" s="32" t="s">
        <v>3999</v>
      </c>
      <c r="BJ278" s="32" t="s">
        <v>3106</v>
      </c>
      <c r="BK278" s="32" t="s">
        <v>3676</v>
      </c>
      <c r="BL278" s="27"/>
      <c r="BM278" s="27" t="s">
        <v>3757</v>
      </c>
      <c r="BN278" s="27" t="s">
        <v>3785</v>
      </c>
      <c r="BO278" s="27" t="s">
        <v>3784</v>
      </c>
      <c r="BP278" s="27"/>
    </row>
    <row r="279" spans="1:281" s="14" customFormat="1" ht="115.5" hidden="1" customHeight="1" x14ac:dyDescent="0.25">
      <c r="A279" s="29" t="s">
        <v>2179</v>
      </c>
      <c r="B279" s="5" t="s">
        <v>1957</v>
      </c>
      <c r="C279" s="57">
        <v>43630</v>
      </c>
      <c r="D279" s="29" t="s">
        <v>1432</v>
      </c>
      <c r="E279" s="74" t="s">
        <v>3786</v>
      </c>
      <c r="F279" s="3" t="s">
        <v>728</v>
      </c>
      <c r="G279" s="3" t="s">
        <v>729</v>
      </c>
      <c r="H279" s="3" t="s">
        <v>730</v>
      </c>
      <c r="I279" s="3" t="s">
        <v>708</v>
      </c>
      <c r="J279" s="20">
        <v>1</v>
      </c>
      <c r="K279" s="57">
        <v>43710</v>
      </c>
      <c r="L279" s="57">
        <v>43769</v>
      </c>
      <c r="M279" s="79">
        <f t="shared" si="8"/>
        <v>9</v>
      </c>
      <c r="N279" s="105">
        <v>1</v>
      </c>
      <c r="O279" s="27" t="s">
        <v>135</v>
      </c>
      <c r="P279" s="27"/>
      <c r="Q279" s="4" t="s">
        <v>3317</v>
      </c>
      <c r="R279" s="654">
        <f t="shared" si="9"/>
        <v>390</v>
      </c>
      <c r="S279" s="27"/>
      <c r="T279" s="27"/>
      <c r="U279" s="28" t="s">
        <v>1308</v>
      </c>
      <c r="V279" s="28" t="s">
        <v>1308</v>
      </c>
      <c r="W279" s="28" t="s">
        <v>1308</v>
      </c>
      <c r="X279" s="28" t="s">
        <v>1308</v>
      </c>
      <c r="Y279" s="28" t="s">
        <v>1308</v>
      </c>
      <c r="Z279" s="3" t="s">
        <v>1308</v>
      </c>
      <c r="AA279" s="3" t="s">
        <v>1307</v>
      </c>
      <c r="AB279" s="3" t="s">
        <v>1311</v>
      </c>
      <c r="AC279" s="3" t="s">
        <v>921</v>
      </c>
      <c r="AD279" s="3" t="s">
        <v>1522</v>
      </c>
      <c r="AE279" s="207" t="s">
        <v>2475</v>
      </c>
      <c r="AF279" s="207" t="s">
        <v>2487</v>
      </c>
      <c r="AG279" s="23" t="s">
        <v>2475</v>
      </c>
      <c r="AH279" s="239" t="s">
        <v>2487</v>
      </c>
      <c r="AI279" s="239" t="s">
        <v>2487</v>
      </c>
      <c r="AJ279" s="239" t="s">
        <v>2487</v>
      </c>
      <c r="AK279" s="239" t="s">
        <v>4071</v>
      </c>
      <c r="AL279" s="239" t="s">
        <v>2487</v>
      </c>
      <c r="AM279" s="239" t="s">
        <v>4071</v>
      </c>
      <c r="AN279" s="239" t="s">
        <v>2487</v>
      </c>
      <c r="AO279" s="239" t="s">
        <v>1599</v>
      </c>
      <c r="AP279" s="239" t="s">
        <v>2487</v>
      </c>
      <c r="AQ279" s="240" t="s">
        <v>1028</v>
      </c>
      <c r="AR279" s="192">
        <v>43851</v>
      </c>
      <c r="AS279" s="482" t="s">
        <v>1329</v>
      </c>
      <c r="AT279" s="84">
        <v>43883</v>
      </c>
      <c r="AU279" s="10" t="s">
        <v>1982</v>
      </c>
      <c r="AV279" s="10" t="s">
        <v>1549</v>
      </c>
      <c r="AW279" s="10" t="s">
        <v>3365</v>
      </c>
      <c r="AX279" s="10" t="s">
        <v>275</v>
      </c>
      <c r="AY279" s="30" t="s">
        <v>2709</v>
      </c>
      <c r="AZ279" s="30" t="s">
        <v>3729</v>
      </c>
      <c r="BA279" s="32" t="s">
        <v>3998</v>
      </c>
      <c r="BJ279" s="32" t="s">
        <v>3106</v>
      </c>
      <c r="BK279" s="32" t="s">
        <v>3676</v>
      </c>
      <c r="BL279" s="27"/>
      <c r="BM279" s="27" t="s">
        <v>3757</v>
      </c>
      <c r="BN279" s="27" t="s">
        <v>3785</v>
      </c>
      <c r="BO279" s="27" t="s">
        <v>3784</v>
      </c>
      <c r="BP279" s="27"/>
    </row>
    <row r="280" spans="1:281" s="14" customFormat="1" ht="115.5" hidden="1" customHeight="1" x14ac:dyDescent="0.25">
      <c r="A280" s="29" t="s">
        <v>2180</v>
      </c>
      <c r="B280" s="195" t="s">
        <v>1957</v>
      </c>
      <c r="C280" s="192">
        <v>43630</v>
      </c>
      <c r="D280" s="196" t="s">
        <v>1432</v>
      </c>
      <c r="E280" s="74" t="s">
        <v>3786</v>
      </c>
      <c r="F280" s="6" t="s">
        <v>728</v>
      </c>
      <c r="G280" s="6" t="s">
        <v>731</v>
      </c>
      <c r="H280" s="6" t="s">
        <v>732</v>
      </c>
      <c r="I280" s="6" t="s">
        <v>733</v>
      </c>
      <c r="J280" s="197">
        <v>1</v>
      </c>
      <c r="K280" s="192">
        <v>43710</v>
      </c>
      <c r="L280" s="192">
        <v>43738</v>
      </c>
      <c r="M280" s="79">
        <f t="shared" si="8"/>
        <v>4</v>
      </c>
      <c r="N280" s="174">
        <v>1</v>
      </c>
      <c r="O280" s="482" t="s">
        <v>135</v>
      </c>
      <c r="P280" s="27"/>
      <c r="Q280" s="10" t="s">
        <v>3318</v>
      </c>
      <c r="R280" s="654">
        <f t="shared" si="9"/>
        <v>301</v>
      </c>
      <c r="S280" s="27"/>
      <c r="T280" s="27"/>
      <c r="U280" s="241" t="s">
        <v>1308</v>
      </c>
      <c r="V280" s="241" t="s">
        <v>1308</v>
      </c>
      <c r="W280" s="241" t="s">
        <v>1308</v>
      </c>
      <c r="X280" s="241" t="s">
        <v>1308</v>
      </c>
      <c r="Y280" s="241" t="s">
        <v>1308</v>
      </c>
      <c r="Z280" s="6" t="s">
        <v>1308</v>
      </c>
      <c r="AA280" s="6" t="s">
        <v>1307</v>
      </c>
      <c r="AB280" s="6" t="s">
        <v>1311</v>
      </c>
      <c r="AC280" s="6" t="s">
        <v>922</v>
      </c>
      <c r="AD280" s="6" t="s">
        <v>1522</v>
      </c>
      <c r="AE280" s="239" t="s">
        <v>2475</v>
      </c>
      <c r="AF280" s="242" t="s">
        <v>2487</v>
      </c>
      <c r="AG280" s="242" t="s">
        <v>2475</v>
      </c>
      <c r="AH280" s="242" t="s">
        <v>2487</v>
      </c>
      <c r="AI280" s="239" t="s">
        <v>2487</v>
      </c>
      <c r="AJ280" s="242" t="s">
        <v>2487</v>
      </c>
      <c r="AK280" s="239" t="s">
        <v>4071</v>
      </c>
      <c r="AL280" s="239" t="s">
        <v>2487</v>
      </c>
      <c r="AM280" s="239" t="s">
        <v>4071</v>
      </c>
      <c r="AN280" s="239" t="s">
        <v>2487</v>
      </c>
      <c r="AO280" s="239" t="s">
        <v>1599</v>
      </c>
      <c r="AP280" s="239" t="s">
        <v>2487</v>
      </c>
      <c r="AQ280" s="240" t="s">
        <v>1028</v>
      </c>
      <c r="AR280" s="192">
        <v>43851</v>
      </c>
      <c r="AS280" s="482" t="s">
        <v>1329</v>
      </c>
      <c r="AT280" s="84">
        <v>43883</v>
      </c>
      <c r="AU280" s="10" t="s">
        <v>1982</v>
      </c>
      <c r="AV280" s="10" t="s">
        <v>1549</v>
      </c>
      <c r="AW280" s="10" t="s">
        <v>3365</v>
      </c>
      <c r="AX280" s="10" t="s">
        <v>275</v>
      </c>
      <c r="AY280" s="30" t="s">
        <v>2709</v>
      </c>
      <c r="AZ280" s="30" t="s">
        <v>3729</v>
      </c>
      <c r="BA280" s="32" t="s">
        <v>3998</v>
      </c>
      <c r="BJ280" s="32" t="s">
        <v>3106</v>
      </c>
      <c r="BK280" s="32" t="s">
        <v>3676</v>
      </c>
      <c r="BL280" s="27"/>
      <c r="BM280" s="27" t="s">
        <v>3757</v>
      </c>
      <c r="BN280" s="27" t="s">
        <v>3785</v>
      </c>
      <c r="BO280" s="27" t="s">
        <v>3784</v>
      </c>
      <c r="BP280" s="27"/>
    </row>
    <row r="281" spans="1:281" s="14" customFormat="1" ht="115.5" hidden="1" customHeight="1" x14ac:dyDescent="0.25">
      <c r="A281" s="29" t="s">
        <v>2181</v>
      </c>
      <c r="B281" s="5" t="s">
        <v>1957</v>
      </c>
      <c r="C281" s="57">
        <v>43630</v>
      </c>
      <c r="D281" s="29" t="s">
        <v>1432</v>
      </c>
      <c r="E281" s="74" t="s">
        <v>3786</v>
      </c>
      <c r="F281" s="3" t="s">
        <v>728</v>
      </c>
      <c r="G281" s="3" t="s">
        <v>734</v>
      </c>
      <c r="H281" s="3" t="s">
        <v>674</v>
      </c>
      <c r="I281" s="3" t="s">
        <v>666</v>
      </c>
      <c r="J281" s="20">
        <v>1</v>
      </c>
      <c r="K281" s="57">
        <v>43710</v>
      </c>
      <c r="L281" s="57">
        <v>43738</v>
      </c>
      <c r="M281" s="79">
        <f t="shared" si="8"/>
        <v>4</v>
      </c>
      <c r="N281" s="105">
        <v>1</v>
      </c>
      <c r="O281" s="27" t="s">
        <v>135</v>
      </c>
      <c r="P281" s="27"/>
      <c r="Q281" s="4" t="s">
        <v>941</v>
      </c>
      <c r="R281" s="654">
        <f t="shared" si="9"/>
        <v>380</v>
      </c>
      <c r="S281" s="27"/>
      <c r="T281" s="27"/>
      <c r="U281" s="28" t="s">
        <v>1308</v>
      </c>
      <c r="V281" s="28" t="s">
        <v>1308</v>
      </c>
      <c r="W281" s="28" t="s">
        <v>1308</v>
      </c>
      <c r="X281" s="28" t="s">
        <v>1308</v>
      </c>
      <c r="Y281" s="28" t="s">
        <v>1308</v>
      </c>
      <c r="Z281" s="3" t="s">
        <v>1308</v>
      </c>
      <c r="AA281" s="3" t="s">
        <v>1307</v>
      </c>
      <c r="AB281" s="3" t="s">
        <v>1311</v>
      </c>
      <c r="AC281" s="3" t="s">
        <v>913</v>
      </c>
      <c r="AD281" s="3" t="s">
        <v>1522</v>
      </c>
      <c r="AE281" s="23" t="s">
        <v>2475</v>
      </c>
      <c r="AF281" s="23" t="s">
        <v>2487</v>
      </c>
      <c r="AG281" s="23" t="s">
        <v>2475</v>
      </c>
      <c r="AH281" s="239" t="s">
        <v>2487</v>
      </c>
      <c r="AI281" s="239" t="s">
        <v>2487</v>
      </c>
      <c r="AJ281" s="239" t="s">
        <v>2487</v>
      </c>
      <c r="AK281" s="239" t="s">
        <v>4071</v>
      </c>
      <c r="AL281" s="239" t="s">
        <v>2487</v>
      </c>
      <c r="AM281" s="239" t="s">
        <v>4071</v>
      </c>
      <c r="AN281" s="239" t="s">
        <v>2487</v>
      </c>
      <c r="AO281" s="239" t="s">
        <v>1599</v>
      </c>
      <c r="AP281" s="239" t="s">
        <v>2487</v>
      </c>
      <c r="AQ281" s="240" t="s">
        <v>882</v>
      </c>
      <c r="AR281" s="192">
        <v>43829</v>
      </c>
      <c r="AS281" s="482" t="s">
        <v>1329</v>
      </c>
      <c r="AT281" s="84">
        <v>43883</v>
      </c>
      <c r="AU281" s="10" t="s">
        <v>1983</v>
      </c>
      <c r="AV281" s="10" t="s">
        <v>1549</v>
      </c>
      <c r="AW281" s="10" t="s">
        <v>3365</v>
      </c>
      <c r="AX281" s="10" t="s">
        <v>275</v>
      </c>
      <c r="AY281" s="30" t="s">
        <v>2709</v>
      </c>
      <c r="AZ281" s="30" t="s">
        <v>3729</v>
      </c>
      <c r="BA281" s="32" t="s">
        <v>3998</v>
      </c>
      <c r="BJ281" s="32" t="s">
        <v>3106</v>
      </c>
      <c r="BK281" s="32" t="s">
        <v>3676</v>
      </c>
      <c r="BL281" s="27"/>
      <c r="BM281" s="27" t="s">
        <v>3757</v>
      </c>
      <c r="BN281" s="27" t="s">
        <v>3785</v>
      </c>
      <c r="BO281" s="27" t="s">
        <v>3784</v>
      </c>
      <c r="BP281" s="27"/>
    </row>
    <row r="282" spans="1:281" ht="115.5" hidden="1" customHeight="1" x14ac:dyDescent="0.3">
      <c r="A282" s="29" t="s">
        <v>2182</v>
      </c>
      <c r="B282" s="5" t="s">
        <v>1957</v>
      </c>
      <c r="C282" s="57">
        <v>43630</v>
      </c>
      <c r="D282" s="29" t="s">
        <v>1433</v>
      </c>
      <c r="E282" s="74" t="s">
        <v>3688</v>
      </c>
      <c r="F282" s="3" t="s">
        <v>735</v>
      </c>
      <c r="G282" s="3" t="s">
        <v>736</v>
      </c>
      <c r="H282" s="3" t="s">
        <v>737</v>
      </c>
      <c r="I282" s="3" t="s">
        <v>733</v>
      </c>
      <c r="J282" s="20">
        <v>1</v>
      </c>
      <c r="K282" s="57">
        <v>43710</v>
      </c>
      <c r="L282" s="57">
        <v>43769</v>
      </c>
      <c r="M282" s="79">
        <f t="shared" si="8"/>
        <v>9</v>
      </c>
      <c r="N282" s="105">
        <v>1</v>
      </c>
      <c r="O282" s="27" t="s">
        <v>135</v>
      </c>
      <c r="P282" s="27"/>
      <c r="Q282" s="4" t="s">
        <v>3327</v>
      </c>
      <c r="R282" s="654">
        <f t="shared" si="9"/>
        <v>376</v>
      </c>
      <c r="S282" s="27"/>
      <c r="T282" s="27"/>
      <c r="U282" s="28" t="s">
        <v>1308</v>
      </c>
      <c r="V282" s="28" t="s">
        <v>1308</v>
      </c>
      <c r="W282" s="28" t="s">
        <v>1308</v>
      </c>
      <c r="X282" s="28" t="s">
        <v>1308</v>
      </c>
      <c r="Y282" s="28" t="s">
        <v>1308</v>
      </c>
      <c r="Z282" s="3" t="s">
        <v>1308</v>
      </c>
      <c r="AA282" s="3" t="s">
        <v>1307</v>
      </c>
      <c r="AB282" s="3" t="s">
        <v>1311</v>
      </c>
      <c r="AC282" s="3" t="s">
        <v>923</v>
      </c>
      <c r="AD282" s="3" t="s">
        <v>1545</v>
      </c>
      <c r="AE282" s="3" t="s">
        <v>2482</v>
      </c>
      <c r="AF282" s="131" t="s">
        <v>2485</v>
      </c>
      <c r="AG282" s="131" t="s">
        <v>2482</v>
      </c>
      <c r="AH282" s="146" t="s">
        <v>2485</v>
      </c>
      <c r="AI282" s="6" t="s">
        <v>2485</v>
      </c>
      <c r="AJ282" s="146" t="s">
        <v>2485</v>
      </c>
      <c r="AK282" s="6" t="s">
        <v>4071</v>
      </c>
      <c r="AL282" s="6" t="s">
        <v>2485</v>
      </c>
      <c r="AM282" s="6" t="s">
        <v>4071</v>
      </c>
      <c r="AN282" s="6" t="s">
        <v>2485</v>
      </c>
      <c r="AO282" s="6" t="s">
        <v>1599</v>
      </c>
      <c r="AP282" s="6" t="s">
        <v>2485</v>
      </c>
      <c r="AQ282" s="240" t="s">
        <v>1028</v>
      </c>
      <c r="AR282" s="192">
        <v>43941</v>
      </c>
      <c r="AS282" s="482" t="s">
        <v>1328</v>
      </c>
      <c r="AT282" s="33">
        <v>43991</v>
      </c>
      <c r="AU282" s="31" t="s">
        <v>1977</v>
      </c>
      <c r="AV282" s="10" t="s">
        <v>1807</v>
      </c>
      <c r="AW282" s="10" t="s">
        <v>3363</v>
      </c>
      <c r="AX282" s="10" t="s">
        <v>3364</v>
      </c>
      <c r="AY282" s="30" t="s">
        <v>2708</v>
      </c>
      <c r="AZ282" s="30"/>
      <c r="BA282" s="30"/>
      <c r="BB282" s="14"/>
      <c r="BC282" s="14"/>
      <c r="BD282" s="14"/>
      <c r="BE282" s="14"/>
      <c r="BF282" s="14"/>
      <c r="BG282" s="14"/>
      <c r="BH282" s="14"/>
      <c r="BI282" s="14"/>
      <c r="BJ282" s="482" t="s">
        <v>3268</v>
      </c>
      <c r="BK282" s="482" t="s">
        <v>3687</v>
      </c>
      <c r="BL282" s="27"/>
      <c r="BM282" s="27" t="s">
        <v>3757</v>
      </c>
      <c r="BN282" s="27" t="s">
        <v>3787</v>
      </c>
      <c r="BO282" s="27" t="s">
        <v>3689</v>
      </c>
      <c r="BP282" s="27"/>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c r="IU282" s="14"/>
      <c r="IV282" s="14"/>
      <c r="IW282" s="14"/>
      <c r="IX282" s="14"/>
      <c r="IY282" s="14"/>
      <c r="IZ282" s="14"/>
      <c r="JA282" s="14"/>
      <c r="JB282" s="14"/>
      <c r="JC282" s="14"/>
      <c r="JD282" s="14"/>
      <c r="JE282" s="14"/>
      <c r="JF282" s="14"/>
      <c r="JG282" s="14"/>
      <c r="JH282" s="14"/>
      <c r="JI282" s="14"/>
      <c r="JJ282" s="14"/>
      <c r="JK282" s="14"/>
      <c r="JL282" s="14"/>
      <c r="JM282" s="14"/>
      <c r="JN282" s="14"/>
      <c r="JO282" s="14"/>
      <c r="JP282" s="14"/>
      <c r="JQ282" s="14"/>
      <c r="JR282" s="14"/>
      <c r="JS282" s="14"/>
      <c r="JT282" s="14"/>
      <c r="JU282" s="14"/>
    </row>
    <row r="283" spans="1:281" ht="115.5" hidden="1" customHeight="1" x14ac:dyDescent="0.3">
      <c r="A283" s="29" t="s">
        <v>2183</v>
      </c>
      <c r="B283" s="195" t="s">
        <v>1957</v>
      </c>
      <c r="C283" s="192">
        <v>43630</v>
      </c>
      <c r="D283" s="196" t="s">
        <v>1433</v>
      </c>
      <c r="E283" s="74" t="s">
        <v>3688</v>
      </c>
      <c r="F283" s="6" t="s">
        <v>735</v>
      </c>
      <c r="G283" s="6" t="s">
        <v>736</v>
      </c>
      <c r="H283" s="6" t="s">
        <v>738</v>
      </c>
      <c r="I283" s="6" t="s">
        <v>739</v>
      </c>
      <c r="J283" s="197">
        <v>1</v>
      </c>
      <c r="K283" s="192">
        <v>43710</v>
      </c>
      <c r="L283" s="192">
        <v>43738</v>
      </c>
      <c r="M283" s="79">
        <f t="shared" ref="M283:M314" si="10">+WEEKNUM(L283-K283)</f>
        <v>4</v>
      </c>
      <c r="N283" s="174">
        <v>1</v>
      </c>
      <c r="O283" s="176" t="s">
        <v>135</v>
      </c>
      <c r="P283" s="176" t="s">
        <v>180</v>
      </c>
      <c r="Q283" s="10" t="s">
        <v>939</v>
      </c>
      <c r="R283" s="654">
        <f t="shared" si="9"/>
        <v>361</v>
      </c>
      <c r="S283" s="27"/>
      <c r="T283" s="27"/>
      <c r="U283" s="241" t="s">
        <v>1308</v>
      </c>
      <c r="V283" s="241" t="s">
        <v>1308</v>
      </c>
      <c r="W283" s="241" t="s">
        <v>1308</v>
      </c>
      <c r="X283" s="241" t="s">
        <v>1308</v>
      </c>
      <c r="Y283" s="241" t="s">
        <v>1308</v>
      </c>
      <c r="Z283" s="6" t="s">
        <v>1308</v>
      </c>
      <c r="AA283" s="6" t="s">
        <v>1307</v>
      </c>
      <c r="AB283" s="6" t="s">
        <v>1311</v>
      </c>
      <c r="AC283" s="6" t="s">
        <v>914</v>
      </c>
      <c r="AD283" s="6" t="s">
        <v>1522</v>
      </c>
      <c r="AE283" s="239" t="s">
        <v>2475</v>
      </c>
      <c r="AF283" s="239" t="s">
        <v>2487</v>
      </c>
      <c r="AG283" s="239" t="s">
        <v>2475</v>
      </c>
      <c r="AH283" s="239" t="s">
        <v>2487</v>
      </c>
      <c r="AI283" s="239" t="s">
        <v>2487</v>
      </c>
      <c r="AJ283" s="239" t="s">
        <v>2487</v>
      </c>
      <c r="AK283" s="239" t="s">
        <v>4071</v>
      </c>
      <c r="AL283" s="239" t="s">
        <v>2487</v>
      </c>
      <c r="AM283" s="239" t="s">
        <v>4071</v>
      </c>
      <c r="AN283" s="239" t="s">
        <v>2487</v>
      </c>
      <c r="AO283" s="239" t="s">
        <v>1599</v>
      </c>
      <c r="AP283" s="239" t="s">
        <v>2487</v>
      </c>
      <c r="AQ283" s="240" t="s">
        <v>882</v>
      </c>
      <c r="AR283" s="192">
        <v>43829</v>
      </c>
      <c r="AS283" s="482" t="s">
        <v>1328</v>
      </c>
      <c r="AT283" s="33">
        <v>43991</v>
      </c>
      <c r="AU283" s="31" t="s">
        <v>1977</v>
      </c>
      <c r="AV283" s="10" t="s">
        <v>1807</v>
      </c>
      <c r="AW283" s="10" t="s">
        <v>3363</v>
      </c>
      <c r="AX283" s="10" t="s">
        <v>3364</v>
      </c>
      <c r="AY283" s="30" t="s">
        <v>2708</v>
      </c>
      <c r="AZ283" s="30"/>
      <c r="BA283" s="30"/>
      <c r="BB283" s="14"/>
      <c r="BC283" s="14"/>
      <c r="BD283" s="14"/>
      <c r="BE283" s="14"/>
      <c r="BF283" s="14"/>
      <c r="BG283" s="14"/>
      <c r="BH283" s="14"/>
      <c r="BI283" s="14"/>
      <c r="BJ283" s="482" t="s">
        <v>3268</v>
      </c>
      <c r="BK283" s="482" t="s">
        <v>3687</v>
      </c>
      <c r="BL283" s="27"/>
      <c r="BM283" s="27" t="s">
        <v>3757</v>
      </c>
      <c r="BN283" s="27" t="s">
        <v>3787</v>
      </c>
      <c r="BO283" s="27" t="s">
        <v>3689</v>
      </c>
      <c r="BP283" s="27"/>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c r="IU283" s="14"/>
      <c r="IV283" s="14"/>
      <c r="IW283" s="14"/>
      <c r="IX283" s="14"/>
      <c r="IY283" s="14"/>
      <c r="IZ283" s="14"/>
      <c r="JA283" s="14"/>
      <c r="JB283" s="14"/>
      <c r="JC283" s="14"/>
      <c r="JD283" s="14"/>
      <c r="JE283" s="14"/>
      <c r="JF283" s="14"/>
      <c r="JG283" s="14"/>
      <c r="JH283" s="14"/>
      <c r="JI283" s="14"/>
      <c r="JJ283" s="14"/>
      <c r="JK283" s="14"/>
      <c r="JL283" s="14"/>
      <c r="JM283" s="14"/>
      <c r="JN283" s="14"/>
      <c r="JO283" s="14"/>
      <c r="JP283" s="14"/>
      <c r="JQ283" s="14"/>
      <c r="JR283" s="14"/>
      <c r="JS283" s="14"/>
      <c r="JT283" s="14"/>
      <c r="JU283" s="14"/>
    </row>
    <row r="284" spans="1:281" ht="115.5" hidden="1" customHeight="1" x14ac:dyDescent="0.3">
      <c r="A284" s="29" t="s">
        <v>2184</v>
      </c>
      <c r="B284" s="195" t="s">
        <v>1957</v>
      </c>
      <c r="C284" s="192">
        <v>43630</v>
      </c>
      <c r="D284" s="196" t="s">
        <v>1434</v>
      </c>
      <c r="E284" s="74" t="s">
        <v>3788</v>
      </c>
      <c r="F284" s="199" t="s">
        <v>740</v>
      </c>
      <c r="G284" s="199" t="s">
        <v>741</v>
      </c>
      <c r="H284" s="199" t="s">
        <v>915</v>
      </c>
      <c r="I284" s="199" t="s">
        <v>743</v>
      </c>
      <c r="J284" s="463">
        <v>2</v>
      </c>
      <c r="K284" s="192">
        <v>43668</v>
      </c>
      <c r="L284" s="192">
        <v>44012</v>
      </c>
      <c r="M284" s="79">
        <f t="shared" si="10"/>
        <v>50</v>
      </c>
      <c r="N284" s="177">
        <v>0</v>
      </c>
      <c r="O284" s="343" t="s">
        <v>1552</v>
      </c>
      <c r="P284" s="27"/>
      <c r="Q284" s="10" t="s">
        <v>3087</v>
      </c>
      <c r="R284" s="654">
        <f t="shared" si="9"/>
        <v>102</v>
      </c>
      <c r="S284" s="27"/>
      <c r="T284" s="27"/>
      <c r="U284" s="241" t="s">
        <v>1308</v>
      </c>
      <c r="V284" s="241" t="s">
        <v>1308</v>
      </c>
      <c r="W284" s="241" t="s">
        <v>1308</v>
      </c>
      <c r="X284" s="241" t="s">
        <v>1308</v>
      </c>
      <c r="Y284" s="241" t="s">
        <v>1308</v>
      </c>
      <c r="Z284" s="6" t="s">
        <v>1308</v>
      </c>
      <c r="AA284" s="6" t="s">
        <v>1307</v>
      </c>
      <c r="AB284" s="6" t="s">
        <v>1311</v>
      </c>
      <c r="AC284" s="199" t="s">
        <v>1554</v>
      </c>
      <c r="AD284" s="199" t="s">
        <v>1614</v>
      </c>
      <c r="AE284" s="239" t="s">
        <v>1604</v>
      </c>
      <c r="AF284" s="239" t="s">
        <v>1809</v>
      </c>
      <c r="AG284" s="239" t="s">
        <v>2493</v>
      </c>
      <c r="AH284" s="239" t="s">
        <v>2494</v>
      </c>
      <c r="AI284" s="239" t="s">
        <v>4071</v>
      </c>
      <c r="AJ284" s="239" t="s">
        <v>6332</v>
      </c>
      <c r="AK284" s="239" t="s">
        <v>4071</v>
      </c>
      <c r="AL284" s="239" t="s">
        <v>6332</v>
      </c>
      <c r="AM284" s="239" t="s">
        <v>4071</v>
      </c>
      <c r="AN284" s="239" t="s">
        <v>6332</v>
      </c>
      <c r="AO284" s="239" t="s">
        <v>1599</v>
      </c>
      <c r="AP284" s="239" t="s">
        <v>6332</v>
      </c>
      <c r="AQ284" s="240" t="s">
        <v>1333</v>
      </c>
      <c r="AR284" s="191">
        <v>44070</v>
      </c>
      <c r="AS284" s="482" t="s">
        <v>2470</v>
      </c>
      <c r="AT284" s="191">
        <v>44070</v>
      </c>
      <c r="AU284" s="9" t="s">
        <v>1971</v>
      </c>
      <c r="AV284" s="31" t="s">
        <v>1967</v>
      </c>
      <c r="AW284" s="31" t="s">
        <v>1599</v>
      </c>
      <c r="AX284" s="31" t="s">
        <v>1599</v>
      </c>
      <c r="AY284" s="32" t="s">
        <v>2710</v>
      </c>
      <c r="AZ284" s="30" t="s">
        <v>3729</v>
      </c>
      <c r="BA284" s="30" t="s">
        <v>2341</v>
      </c>
      <c r="BB284" s="14"/>
      <c r="BC284" s="14"/>
      <c r="BD284" s="14"/>
      <c r="BE284" s="14"/>
      <c r="BF284" s="14"/>
      <c r="BG284" s="14"/>
      <c r="BH284" s="14"/>
      <c r="BI284" s="14"/>
      <c r="BJ284" s="32" t="s">
        <v>3106</v>
      </c>
      <c r="BK284" s="32" t="s">
        <v>3676</v>
      </c>
      <c r="BL284" s="27"/>
      <c r="BM284" s="27" t="s">
        <v>3789</v>
      </c>
      <c r="BN284" s="27" t="s">
        <v>3864</v>
      </c>
      <c r="BO284" s="27" t="s">
        <v>3790</v>
      </c>
      <c r="BP284" s="27"/>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c r="IU284" s="14"/>
      <c r="IV284" s="14"/>
      <c r="IW284" s="14"/>
      <c r="IX284" s="14"/>
      <c r="IY284" s="14"/>
      <c r="IZ284" s="14"/>
      <c r="JA284" s="14"/>
      <c r="JB284" s="14"/>
      <c r="JC284" s="14"/>
      <c r="JD284" s="14"/>
      <c r="JE284" s="14"/>
      <c r="JF284" s="14"/>
      <c r="JG284" s="14"/>
      <c r="JH284" s="14"/>
      <c r="JI284" s="14"/>
      <c r="JJ284" s="14"/>
      <c r="JK284" s="14"/>
      <c r="JL284" s="14"/>
      <c r="JM284" s="14"/>
      <c r="JN284" s="14"/>
      <c r="JO284" s="14"/>
      <c r="JP284" s="14"/>
      <c r="JQ284" s="14"/>
      <c r="JR284" s="14"/>
      <c r="JS284" s="14"/>
      <c r="JT284" s="14"/>
      <c r="JU284" s="14"/>
    </row>
    <row r="285" spans="1:281" s="14" customFormat="1" ht="115.5" hidden="1" customHeight="1" x14ac:dyDescent="0.25">
      <c r="A285" s="29" t="s">
        <v>2185</v>
      </c>
      <c r="B285" s="5" t="s">
        <v>1957</v>
      </c>
      <c r="C285" s="57">
        <v>43630</v>
      </c>
      <c r="D285" s="29" t="s">
        <v>1434</v>
      </c>
      <c r="E285" s="74" t="s">
        <v>3788</v>
      </c>
      <c r="F285" s="21" t="s">
        <v>740</v>
      </c>
      <c r="G285" s="21" t="s">
        <v>744</v>
      </c>
      <c r="H285" s="21" t="s">
        <v>745</v>
      </c>
      <c r="I285" s="21" t="s">
        <v>746</v>
      </c>
      <c r="J285" s="22">
        <v>1</v>
      </c>
      <c r="K285" s="57">
        <v>43678</v>
      </c>
      <c r="L285" s="57">
        <v>43830</v>
      </c>
      <c r="M285" s="79">
        <f t="shared" si="10"/>
        <v>22</v>
      </c>
      <c r="N285" s="135">
        <v>0</v>
      </c>
      <c r="O285" s="27" t="s">
        <v>1552</v>
      </c>
      <c r="P285" s="27" t="s">
        <v>70</v>
      </c>
      <c r="Q285" s="10" t="s">
        <v>4064</v>
      </c>
      <c r="R285" s="654">
        <f t="shared" si="9"/>
        <v>101</v>
      </c>
      <c r="S285" s="27"/>
      <c r="T285" s="27"/>
      <c r="U285" s="28" t="s">
        <v>1308</v>
      </c>
      <c r="V285" s="28" t="s">
        <v>1308</v>
      </c>
      <c r="W285" s="28" t="s">
        <v>1308</v>
      </c>
      <c r="X285" s="28" t="s">
        <v>1308</v>
      </c>
      <c r="Y285" s="28" t="s">
        <v>1308</v>
      </c>
      <c r="Z285" s="3" t="s">
        <v>1308</v>
      </c>
      <c r="AA285" s="3" t="s">
        <v>1307</v>
      </c>
      <c r="AB285" s="3" t="s">
        <v>1311</v>
      </c>
      <c r="AC285" s="21" t="s">
        <v>1555</v>
      </c>
      <c r="AD285" s="21" t="s">
        <v>1613</v>
      </c>
      <c r="AE285" s="23"/>
      <c r="AF285" s="23" t="s">
        <v>1810</v>
      </c>
      <c r="AG285" s="23" t="s">
        <v>2493</v>
      </c>
      <c r="AH285" s="239" t="s">
        <v>2495</v>
      </c>
      <c r="AI285" s="239" t="s">
        <v>4071</v>
      </c>
      <c r="AJ285" s="239" t="s">
        <v>6332</v>
      </c>
      <c r="AK285" s="239" t="s">
        <v>4071</v>
      </c>
      <c r="AL285" s="239" t="s">
        <v>6332</v>
      </c>
      <c r="AM285" s="239" t="s">
        <v>4071</v>
      </c>
      <c r="AN285" s="239" t="s">
        <v>6332</v>
      </c>
      <c r="AO285" s="239" t="s">
        <v>1599</v>
      </c>
      <c r="AP285" s="239" t="s">
        <v>6332</v>
      </c>
      <c r="AQ285" s="240" t="s">
        <v>1333</v>
      </c>
      <c r="AR285" s="191">
        <v>44070</v>
      </c>
      <c r="AS285" s="482" t="s">
        <v>1329</v>
      </c>
      <c r="AT285" s="33">
        <v>43991</v>
      </c>
      <c r="AU285" s="149" t="s">
        <v>1984</v>
      </c>
      <c r="AV285" s="31" t="s">
        <v>1605</v>
      </c>
      <c r="AW285" s="10" t="s">
        <v>3363</v>
      </c>
      <c r="AX285" s="10" t="s">
        <v>3364</v>
      </c>
      <c r="AY285" s="30" t="s">
        <v>2709</v>
      </c>
      <c r="AZ285" s="30" t="s">
        <v>3729</v>
      </c>
      <c r="BA285" s="30" t="s">
        <v>2341</v>
      </c>
      <c r="BJ285" s="32" t="s">
        <v>3106</v>
      </c>
      <c r="BK285" s="32" t="s">
        <v>3676</v>
      </c>
      <c r="BL285" s="27"/>
      <c r="BM285" s="27" t="s">
        <v>3789</v>
      </c>
      <c r="BN285" s="27" t="s">
        <v>3864</v>
      </c>
      <c r="BO285" s="27" t="s">
        <v>3790</v>
      </c>
      <c r="BP285" s="27"/>
    </row>
    <row r="286" spans="1:281" s="14" customFormat="1" ht="115.5" hidden="1" customHeight="1" x14ac:dyDescent="0.25">
      <c r="A286" s="29" t="s">
        <v>2186</v>
      </c>
      <c r="B286" s="5" t="s">
        <v>1957</v>
      </c>
      <c r="C286" s="57">
        <v>43630</v>
      </c>
      <c r="D286" s="29" t="s">
        <v>1434</v>
      </c>
      <c r="E286" s="74" t="s">
        <v>3788</v>
      </c>
      <c r="F286" s="21" t="s">
        <v>747</v>
      </c>
      <c r="G286" s="3" t="s">
        <v>748</v>
      </c>
      <c r="H286" s="21" t="s">
        <v>749</v>
      </c>
      <c r="I286" s="21" t="s">
        <v>750</v>
      </c>
      <c r="J286" s="22">
        <v>1</v>
      </c>
      <c r="K286" s="57">
        <v>43668</v>
      </c>
      <c r="L286" s="57">
        <v>43830</v>
      </c>
      <c r="M286" s="79">
        <f t="shared" si="10"/>
        <v>24</v>
      </c>
      <c r="N286" s="105">
        <v>1</v>
      </c>
      <c r="O286" s="27" t="s">
        <v>70</v>
      </c>
      <c r="P286" s="27"/>
      <c r="Q286" s="4" t="s">
        <v>3304</v>
      </c>
      <c r="R286" s="654">
        <f t="shared" si="9"/>
        <v>252</v>
      </c>
      <c r="S286" s="27"/>
      <c r="T286" s="27"/>
      <c r="U286" s="28" t="s">
        <v>1308</v>
      </c>
      <c r="V286" s="28" t="s">
        <v>1308</v>
      </c>
      <c r="W286" s="28" t="s">
        <v>1308</v>
      </c>
      <c r="X286" s="28" t="s">
        <v>1308</v>
      </c>
      <c r="Y286" s="28" t="s">
        <v>1308</v>
      </c>
      <c r="Z286" s="3" t="s">
        <v>1308</v>
      </c>
      <c r="AA286" s="3" t="s">
        <v>1307</v>
      </c>
      <c r="AB286" s="3" t="s">
        <v>1311</v>
      </c>
      <c r="AC286" s="12" t="s">
        <v>935</v>
      </c>
      <c r="AD286" s="23" t="s">
        <v>1522</v>
      </c>
      <c r="AE286" s="23" t="s">
        <v>2475</v>
      </c>
      <c r="AF286" s="23" t="s">
        <v>2487</v>
      </c>
      <c r="AG286" s="23" t="s">
        <v>2475</v>
      </c>
      <c r="AH286" s="239" t="s">
        <v>2487</v>
      </c>
      <c r="AI286" s="239" t="s">
        <v>2487</v>
      </c>
      <c r="AJ286" s="239" t="s">
        <v>2487</v>
      </c>
      <c r="AK286" s="239" t="s">
        <v>4071</v>
      </c>
      <c r="AL286" s="239" t="s">
        <v>2487</v>
      </c>
      <c r="AM286" s="239" t="s">
        <v>4071</v>
      </c>
      <c r="AN286" s="239" t="s">
        <v>2487</v>
      </c>
      <c r="AO286" s="239" t="s">
        <v>1599</v>
      </c>
      <c r="AP286" s="239" t="s">
        <v>2487</v>
      </c>
      <c r="AQ286" s="240" t="s">
        <v>882</v>
      </c>
      <c r="AR286" s="192">
        <v>43851</v>
      </c>
      <c r="AS286" s="482" t="s">
        <v>1329</v>
      </c>
      <c r="AT286" s="33">
        <v>43991</v>
      </c>
      <c r="AU286" s="149" t="s">
        <v>1975</v>
      </c>
      <c r="AV286" s="31" t="s">
        <v>1605</v>
      </c>
      <c r="AW286" s="10" t="s">
        <v>3363</v>
      </c>
      <c r="AX286" s="10" t="s">
        <v>3364</v>
      </c>
      <c r="AY286" s="30" t="s">
        <v>2709</v>
      </c>
      <c r="AZ286" s="30" t="s">
        <v>3729</v>
      </c>
      <c r="BA286" s="30" t="s">
        <v>2341</v>
      </c>
      <c r="BJ286" s="32" t="s">
        <v>3106</v>
      </c>
      <c r="BK286" s="32" t="s">
        <v>3676</v>
      </c>
      <c r="BL286" s="27"/>
      <c r="BM286" s="27" t="s">
        <v>3789</v>
      </c>
      <c r="BN286" s="27" t="s">
        <v>3864</v>
      </c>
      <c r="BO286" s="27" t="s">
        <v>3790</v>
      </c>
      <c r="BP286" s="27"/>
    </row>
    <row r="287" spans="1:281" s="14" customFormat="1" ht="115.5" hidden="1" customHeight="1" x14ac:dyDescent="0.25">
      <c r="A287" s="29" t="s">
        <v>2187</v>
      </c>
      <c r="B287" s="5" t="s">
        <v>1957</v>
      </c>
      <c r="C287" s="57">
        <v>43630</v>
      </c>
      <c r="D287" s="29" t="s">
        <v>1434</v>
      </c>
      <c r="E287" s="74" t="s">
        <v>3788</v>
      </c>
      <c r="F287" s="21" t="s">
        <v>747</v>
      </c>
      <c r="G287" s="3" t="s">
        <v>748</v>
      </c>
      <c r="H287" s="21" t="s">
        <v>751</v>
      </c>
      <c r="I287" s="21" t="s">
        <v>750</v>
      </c>
      <c r="J287" s="22">
        <v>1</v>
      </c>
      <c r="K287" s="57">
        <v>43668</v>
      </c>
      <c r="L287" s="57">
        <v>43830</v>
      </c>
      <c r="M287" s="79">
        <f t="shared" si="10"/>
        <v>24</v>
      </c>
      <c r="N287" s="105">
        <v>1</v>
      </c>
      <c r="O287" s="27" t="s">
        <v>70</v>
      </c>
      <c r="P287" s="27"/>
      <c r="Q287" s="4" t="s">
        <v>3305</v>
      </c>
      <c r="R287" s="654">
        <f t="shared" si="9"/>
        <v>344</v>
      </c>
      <c r="S287" s="27"/>
      <c r="T287" s="27"/>
      <c r="U287" s="28" t="s">
        <v>1308</v>
      </c>
      <c r="V287" s="28" t="s">
        <v>1308</v>
      </c>
      <c r="W287" s="28" t="s">
        <v>1308</v>
      </c>
      <c r="X287" s="28" t="s">
        <v>1308</v>
      </c>
      <c r="Y287" s="28" t="s">
        <v>1308</v>
      </c>
      <c r="Z287" s="3" t="s">
        <v>1308</v>
      </c>
      <c r="AA287" s="3" t="s">
        <v>1307</v>
      </c>
      <c r="AB287" s="3" t="s">
        <v>1311</v>
      </c>
      <c r="AC287" s="12" t="s">
        <v>934</v>
      </c>
      <c r="AD287" s="23" t="s">
        <v>1522</v>
      </c>
      <c r="AE287" s="23" t="s">
        <v>2475</v>
      </c>
      <c r="AF287" s="23" t="s">
        <v>2487</v>
      </c>
      <c r="AG287" s="23" t="s">
        <v>2475</v>
      </c>
      <c r="AH287" s="239" t="s">
        <v>2487</v>
      </c>
      <c r="AI287" s="239" t="s">
        <v>2487</v>
      </c>
      <c r="AJ287" s="239" t="s">
        <v>2487</v>
      </c>
      <c r="AK287" s="239" t="s">
        <v>4071</v>
      </c>
      <c r="AL287" s="239" t="s">
        <v>2487</v>
      </c>
      <c r="AM287" s="239" t="s">
        <v>4071</v>
      </c>
      <c r="AN287" s="239" t="s">
        <v>2487</v>
      </c>
      <c r="AO287" s="239" t="s">
        <v>1599</v>
      </c>
      <c r="AP287" s="239" t="s">
        <v>2487</v>
      </c>
      <c r="AQ287" s="240" t="s">
        <v>882</v>
      </c>
      <c r="AR287" s="192">
        <v>43851</v>
      </c>
      <c r="AS287" s="482" t="s">
        <v>1329</v>
      </c>
      <c r="AT287" s="33">
        <v>43991</v>
      </c>
      <c r="AU287" s="149" t="s">
        <v>1975</v>
      </c>
      <c r="AV287" s="31" t="s">
        <v>1605</v>
      </c>
      <c r="AW287" s="10" t="s">
        <v>3363</v>
      </c>
      <c r="AX287" s="10" t="s">
        <v>3364</v>
      </c>
      <c r="AY287" s="30" t="s">
        <v>2709</v>
      </c>
      <c r="AZ287" s="30" t="s">
        <v>3729</v>
      </c>
      <c r="BA287" s="30" t="s">
        <v>2341</v>
      </c>
      <c r="BJ287" s="32" t="s">
        <v>3106</v>
      </c>
      <c r="BK287" s="32" t="s">
        <v>3676</v>
      </c>
      <c r="BL287" s="27"/>
      <c r="BM287" s="27" t="s">
        <v>3789</v>
      </c>
      <c r="BN287" s="27" t="s">
        <v>3864</v>
      </c>
      <c r="BO287" s="27" t="s">
        <v>3790</v>
      </c>
      <c r="BP287" s="27"/>
    </row>
    <row r="288" spans="1:281" s="14" customFormat="1" ht="115.5" hidden="1" customHeight="1" x14ac:dyDescent="0.25">
      <c r="A288" s="29" t="s">
        <v>2188</v>
      </c>
      <c r="B288" s="5" t="s">
        <v>1957</v>
      </c>
      <c r="C288" s="57">
        <v>43630</v>
      </c>
      <c r="D288" s="29" t="s">
        <v>1434</v>
      </c>
      <c r="E288" s="74" t="s">
        <v>3788</v>
      </c>
      <c r="F288" s="21" t="s">
        <v>747</v>
      </c>
      <c r="G288" s="3" t="s">
        <v>752</v>
      </c>
      <c r="H288" s="21" t="s">
        <v>753</v>
      </c>
      <c r="I288" s="21" t="s">
        <v>750</v>
      </c>
      <c r="J288" s="22">
        <v>1</v>
      </c>
      <c r="K288" s="57">
        <v>43668</v>
      </c>
      <c r="L288" s="57">
        <v>43830</v>
      </c>
      <c r="M288" s="79">
        <f t="shared" si="10"/>
        <v>24</v>
      </c>
      <c r="N288" s="105">
        <v>1</v>
      </c>
      <c r="O288" s="27" t="s">
        <v>70</v>
      </c>
      <c r="P288" s="27"/>
      <c r="Q288" s="4" t="s">
        <v>3306</v>
      </c>
      <c r="R288" s="654">
        <f t="shared" si="9"/>
        <v>276</v>
      </c>
      <c r="S288" s="27"/>
      <c r="T288" s="27"/>
      <c r="U288" s="28" t="s">
        <v>1308</v>
      </c>
      <c r="V288" s="28" t="s">
        <v>1308</v>
      </c>
      <c r="W288" s="28" t="s">
        <v>1308</v>
      </c>
      <c r="X288" s="28" t="s">
        <v>1308</v>
      </c>
      <c r="Y288" s="28" t="s">
        <v>1308</v>
      </c>
      <c r="Z288" s="3" t="s">
        <v>1308</v>
      </c>
      <c r="AA288" s="3" t="s">
        <v>1307</v>
      </c>
      <c r="AB288" s="3" t="s">
        <v>1311</v>
      </c>
      <c r="AC288" s="12" t="s">
        <v>932</v>
      </c>
      <c r="AD288" s="23" t="s">
        <v>1522</v>
      </c>
      <c r="AE288" s="23" t="s">
        <v>2475</v>
      </c>
      <c r="AF288" s="23" t="s">
        <v>2487</v>
      </c>
      <c r="AG288" s="23" t="s">
        <v>2475</v>
      </c>
      <c r="AH288" s="239" t="s">
        <v>2487</v>
      </c>
      <c r="AI288" s="239" t="s">
        <v>2487</v>
      </c>
      <c r="AJ288" s="239" t="s">
        <v>2487</v>
      </c>
      <c r="AK288" s="239" t="s">
        <v>4071</v>
      </c>
      <c r="AL288" s="239" t="s">
        <v>2487</v>
      </c>
      <c r="AM288" s="239" t="s">
        <v>4071</v>
      </c>
      <c r="AN288" s="239" t="s">
        <v>2487</v>
      </c>
      <c r="AO288" s="239" t="s">
        <v>1599</v>
      </c>
      <c r="AP288" s="239" t="s">
        <v>2487</v>
      </c>
      <c r="AQ288" s="240" t="s">
        <v>882</v>
      </c>
      <c r="AR288" s="192">
        <v>43851</v>
      </c>
      <c r="AS288" s="482" t="s">
        <v>1329</v>
      </c>
      <c r="AT288" s="33">
        <v>43991</v>
      </c>
      <c r="AU288" s="149" t="s">
        <v>1975</v>
      </c>
      <c r="AV288" s="31" t="s">
        <v>1605</v>
      </c>
      <c r="AW288" s="10" t="s">
        <v>3363</v>
      </c>
      <c r="AX288" s="10" t="s">
        <v>3364</v>
      </c>
      <c r="AY288" s="30" t="s">
        <v>2709</v>
      </c>
      <c r="AZ288" s="187" t="s">
        <v>3729</v>
      </c>
      <c r="BA288" s="30" t="s">
        <v>2337</v>
      </c>
      <c r="BJ288" s="32" t="s">
        <v>3106</v>
      </c>
      <c r="BK288" s="32" t="s">
        <v>3676</v>
      </c>
      <c r="BL288" s="27"/>
      <c r="BM288" s="27" t="s">
        <v>3789</v>
      </c>
      <c r="BN288" s="27" t="s">
        <v>3864</v>
      </c>
      <c r="BO288" s="27" t="s">
        <v>3790</v>
      </c>
      <c r="BP288" s="27"/>
    </row>
    <row r="289" spans="1:68" s="14" customFormat="1" ht="115.5" hidden="1" customHeight="1" x14ac:dyDescent="0.25">
      <c r="A289" s="29" t="s">
        <v>2189</v>
      </c>
      <c r="B289" s="5" t="s">
        <v>1957</v>
      </c>
      <c r="C289" s="57">
        <v>43630</v>
      </c>
      <c r="D289" s="29" t="s">
        <v>1434</v>
      </c>
      <c r="E289" s="74" t="s">
        <v>3788</v>
      </c>
      <c r="F289" s="21" t="s">
        <v>747</v>
      </c>
      <c r="G289" s="21" t="s">
        <v>754</v>
      </c>
      <c r="H289" s="21" t="s">
        <v>755</v>
      </c>
      <c r="I289" s="405" t="s">
        <v>750</v>
      </c>
      <c r="J289" s="22">
        <v>1</v>
      </c>
      <c r="K289" s="57">
        <v>43831</v>
      </c>
      <c r="L289" s="57">
        <v>44012</v>
      </c>
      <c r="M289" s="79">
        <f t="shared" si="10"/>
        <v>26</v>
      </c>
      <c r="N289" s="105">
        <v>1</v>
      </c>
      <c r="O289" s="27" t="s">
        <v>70</v>
      </c>
      <c r="P289" s="27"/>
      <c r="Q289" s="3" t="s">
        <v>3335</v>
      </c>
      <c r="R289" s="654">
        <f t="shared" si="9"/>
        <v>344</v>
      </c>
      <c r="S289" s="27"/>
      <c r="T289" s="27"/>
      <c r="U289" s="28" t="s">
        <v>1308</v>
      </c>
      <c r="V289" s="28" t="s">
        <v>1308</v>
      </c>
      <c r="W289" s="28" t="s">
        <v>1308</v>
      </c>
      <c r="X289" s="28" t="s">
        <v>1308</v>
      </c>
      <c r="Y289" s="28" t="s">
        <v>1308</v>
      </c>
      <c r="Z289" s="3" t="s">
        <v>1308</v>
      </c>
      <c r="AA289" s="3" t="s">
        <v>1307</v>
      </c>
      <c r="AB289" s="3" t="s">
        <v>1311</v>
      </c>
      <c r="AC289" s="12" t="s">
        <v>1048</v>
      </c>
      <c r="AD289" s="23" t="s">
        <v>1538</v>
      </c>
      <c r="AE289" s="3" t="s">
        <v>1603</v>
      </c>
      <c r="AF289" s="3" t="s">
        <v>1611</v>
      </c>
      <c r="AG289" s="373" t="s">
        <v>3041</v>
      </c>
      <c r="AH289" s="6" t="s">
        <v>3042</v>
      </c>
      <c r="AI289" s="6" t="s">
        <v>3042</v>
      </c>
      <c r="AJ289" s="6" t="s">
        <v>3042</v>
      </c>
      <c r="AK289" s="6" t="s">
        <v>4071</v>
      </c>
      <c r="AL289" s="6" t="s">
        <v>3042</v>
      </c>
      <c r="AM289" s="6" t="s">
        <v>4071</v>
      </c>
      <c r="AN289" s="6" t="s">
        <v>3042</v>
      </c>
      <c r="AO289" s="6" t="s">
        <v>1599</v>
      </c>
      <c r="AP289" s="6" t="s">
        <v>3042</v>
      </c>
      <c r="AQ289" s="240" t="s">
        <v>882</v>
      </c>
      <c r="AR289" s="192">
        <v>44018</v>
      </c>
      <c r="AS289" s="482" t="s">
        <v>1032</v>
      </c>
      <c r="AT289" s="33"/>
      <c r="AU289" s="149"/>
      <c r="AV289" s="31"/>
      <c r="AW289" s="31"/>
      <c r="AX289" s="31"/>
      <c r="AY289" s="30" t="s">
        <v>1332</v>
      </c>
      <c r="AZ289" s="30"/>
      <c r="BA289" s="30"/>
      <c r="BJ289" s="32" t="s">
        <v>3106</v>
      </c>
      <c r="BK289" s="32" t="s">
        <v>3676</v>
      </c>
      <c r="BL289" s="27"/>
      <c r="BM289" s="27" t="s">
        <v>3789</v>
      </c>
      <c r="BN289" s="27" t="s">
        <v>3864</v>
      </c>
      <c r="BO289" s="27" t="s">
        <v>3790</v>
      </c>
      <c r="BP289" s="27"/>
    </row>
    <row r="290" spans="1:68" s="14" customFormat="1" ht="115.5" hidden="1" customHeight="1" x14ac:dyDescent="0.25">
      <c r="A290" s="29" t="s">
        <v>2190</v>
      </c>
      <c r="B290" s="5" t="s">
        <v>1957</v>
      </c>
      <c r="C290" s="57">
        <v>43630</v>
      </c>
      <c r="D290" s="29" t="s">
        <v>1434</v>
      </c>
      <c r="E290" s="74" t="s">
        <v>3788</v>
      </c>
      <c r="F290" s="21" t="s">
        <v>747</v>
      </c>
      <c r="G290" s="21" t="s">
        <v>3090</v>
      </c>
      <c r="H290" s="21" t="s">
        <v>757</v>
      </c>
      <c r="I290" s="21" t="s">
        <v>694</v>
      </c>
      <c r="J290" s="22">
        <v>1</v>
      </c>
      <c r="K290" s="57">
        <v>43831</v>
      </c>
      <c r="L290" s="57">
        <v>44012</v>
      </c>
      <c r="M290" s="79">
        <f t="shared" si="10"/>
        <v>26</v>
      </c>
      <c r="N290" s="138">
        <v>0.5</v>
      </c>
      <c r="O290" s="27" t="s">
        <v>70</v>
      </c>
      <c r="P290" s="27"/>
      <c r="Q290" s="4" t="s">
        <v>7639</v>
      </c>
      <c r="R290" s="654">
        <f t="shared" si="9"/>
        <v>326</v>
      </c>
      <c r="S290" s="27"/>
      <c r="T290" s="27"/>
      <c r="U290" s="28" t="s">
        <v>1308</v>
      </c>
      <c r="V290" s="28" t="s">
        <v>1308</v>
      </c>
      <c r="W290" s="28" t="s">
        <v>1308</v>
      </c>
      <c r="X290" s="28" t="s">
        <v>1308</v>
      </c>
      <c r="Y290" s="28" t="s">
        <v>1308</v>
      </c>
      <c r="Z290" s="3" t="s">
        <v>1308</v>
      </c>
      <c r="AA290" s="3" t="s">
        <v>1307</v>
      </c>
      <c r="AB290" s="3" t="s">
        <v>1311</v>
      </c>
      <c r="AC290" s="12" t="s">
        <v>1048</v>
      </c>
      <c r="AD290" s="23" t="s">
        <v>1539</v>
      </c>
      <c r="AE290" s="5" t="s">
        <v>1604</v>
      </c>
      <c r="AF290" s="3" t="s">
        <v>1610</v>
      </c>
      <c r="AG290" s="3" t="s">
        <v>2502</v>
      </c>
      <c r="AH290" s="6" t="s">
        <v>2523</v>
      </c>
      <c r="AI290" s="6" t="s">
        <v>3082</v>
      </c>
      <c r="AJ290" s="6" t="s">
        <v>3277</v>
      </c>
      <c r="AK290" s="10" t="s">
        <v>4061</v>
      </c>
      <c r="AL290" s="40" t="s">
        <v>4438</v>
      </c>
      <c r="AM290" s="40" t="s">
        <v>4071</v>
      </c>
      <c r="AN290" s="40" t="s">
        <v>6331</v>
      </c>
      <c r="AO290" s="40" t="s">
        <v>1599</v>
      </c>
      <c r="AP290" s="40" t="s">
        <v>6331</v>
      </c>
      <c r="AQ290" s="240" t="s">
        <v>1333</v>
      </c>
      <c r="AR290" s="192">
        <v>44377</v>
      </c>
      <c r="AS290" s="482" t="s">
        <v>2470</v>
      </c>
      <c r="AT290" s="192">
        <v>44377</v>
      </c>
      <c r="AU290" s="149" t="s">
        <v>4097</v>
      </c>
      <c r="AV290" s="31" t="s">
        <v>4107</v>
      </c>
      <c r="AW290" s="31" t="s">
        <v>1599</v>
      </c>
      <c r="AX290" s="31" t="s">
        <v>1599</v>
      </c>
      <c r="AY290" s="32" t="s">
        <v>2710</v>
      </c>
      <c r="AZ290" s="30" t="s">
        <v>3729</v>
      </c>
      <c r="BA290" s="32" t="s">
        <v>4098</v>
      </c>
      <c r="BJ290" s="32" t="s">
        <v>3106</v>
      </c>
      <c r="BK290" s="32" t="s">
        <v>3676</v>
      </c>
      <c r="BL290" s="27"/>
      <c r="BM290" s="27" t="s">
        <v>3789</v>
      </c>
      <c r="BN290" s="27" t="s">
        <v>3864</v>
      </c>
      <c r="BO290" s="27" t="s">
        <v>3790</v>
      </c>
      <c r="BP290" s="27"/>
    </row>
    <row r="291" spans="1:68" s="14" customFormat="1" ht="115.5" hidden="1" customHeight="1" x14ac:dyDescent="0.25">
      <c r="A291" s="29" t="s">
        <v>2191</v>
      </c>
      <c r="B291" s="5" t="s">
        <v>1957</v>
      </c>
      <c r="C291" s="57">
        <v>43630</v>
      </c>
      <c r="D291" s="29" t="s">
        <v>1435</v>
      </c>
      <c r="E291" s="74" t="s">
        <v>1606</v>
      </c>
      <c r="F291" s="21" t="s">
        <v>740</v>
      </c>
      <c r="G291" s="21" t="s">
        <v>758</v>
      </c>
      <c r="H291" s="21" t="s">
        <v>742</v>
      </c>
      <c r="I291" s="21" t="s">
        <v>743</v>
      </c>
      <c r="J291" s="22">
        <v>2</v>
      </c>
      <c r="K291" s="57">
        <v>43668</v>
      </c>
      <c r="L291" s="57">
        <v>44012</v>
      </c>
      <c r="M291" s="79">
        <f t="shared" si="10"/>
        <v>50</v>
      </c>
      <c r="N291" s="135">
        <v>0</v>
      </c>
      <c r="O291" s="27" t="s">
        <v>1552</v>
      </c>
      <c r="P291" s="27" t="s">
        <v>70</v>
      </c>
      <c r="Q291" s="10" t="s">
        <v>3087</v>
      </c>
      <c r="R291" s="654">
        <f t="shared" si="9"/>
        <v>102</v>
      </c>
      <c r="S291" s="27"/>
      <c r="T291" s="27"/>
      <c r="U291" s="28" t="s">
        <v>1308</v>
      </c>
      <c r="V291" s="28" t="s">
        <v>1308</v>
      </c>
      <c r="W291" s="28" t="s">
        <v>1308</v>
      </c>
      <c r="X291" s="28" t="s">
        <v>1308</v>
      </c>
      <c r="Y291" s="28" t="s">
        <v>1308</v>
      </c>
      <c r="Z291" s="3" t="s">
        <v>1308</v>
      </c>
      <c r="AA291" s="3" t="s">
        <v>1307</v>
      </c>
      <c r="AB291" s="3" t="s">
        <v>1311</v>
      </c>
      <c r="AC291" s="21" t="s">
        <v>1554</v>
      </c>
      <c r="AD291" s="21" t="s">
        <v>1559</v>
      </c>
      <c r="AE291" s="3"/>
      <c r="AF291" s="23" t="s">
        <v>1811</v>
      </c>
      <c r="AG291" s="23" t="s">
        <v>2493</v>
      </c>
      <c r="AH291" s="239" t="s">
        <v>2496</v>
      </c>
      <c r="AI291" s="239" t="s">
        <v>4071</v>
      </c>
      <c r="AJ291" s="239" t="s">
        <v>6332</v>
      </c>
      <c r="AK291" s="239" t="s">
        <v>4071</v>
      </c>
      <c r="AL291" s="239" t="s">
        <v>6332</v>
      </c>
      <c r="AM291" s="239" t="s">
        <v>4071</v>
      </c>
      <c r="AN291" s="239" t="s">
        <v>6332</v>
      </c>
      <c r="AO291" s="239" t="s">
        <v>1599</v>
      </c>
      <c r="AP291" s="239" t="s">
        <v>6332</v>
      </c>
      <c r="AQ291" s="240" t="s">
        <v>1333</v>
      </c>
      <c r="AR291" s="191">
        <v>44070</v>
      </c>
      <c r="AS291" s="482" t="s">
        <v>2470</v>
      </c>
      <c r="AT291" s="191">
        <v>44070</v>
      </c>
      <c r="AU291" s="9" t="s">
        <v>1989</v>
      </c>
      <c r="AV291" s="31" t="s">
        <v>1967</v>
      </c>
      <c r="AW291" s="31" t="s">
        <v>1599</v>
      </c>
      <c r="AX291" s="31" t="s">
        <v>1599</v>
      </c>
      <c r="AY291" s="32" t="s">
        <v>2710</v>
      </c>
      <c r="AZ291" s="30" t="s">
        <v>3729</v>
      </c>
      <c r="BA291" s="30" t="s">
        <v>2338</v>
      </c>
      <c r="BJ291" s="32" t="s">
        <v>3106</v>
      </c>
      <c r="BK291" s="32" t="s">
        <v>3676</v>
      </c>
      <c r="BL291" s="27"/>
      <c r="BM291" s="27" t="s">
        <v>3792</v>
      </c>
      <c r="BN291" s="27" t="s">
        <v>3865</v>
      </c>
      <c r="BO291" s="27" t="s">
        <v>3791</v>
      </c>
      <c r="BP291" s="27"/>
    </row>
    <row r="292" spans="1:68" s="14" customFormat="1" ht="115.5" hidden="1" customHeight="1" x14ac:dyDescent="0.25">
      <c r="A292" s="29" t="s">
        <v>2192</v>
      </c>
      <c r="B292" s="5" t="s">
        <v>1957</v>
      </c>
      <c r="C292" s="57">
        <v>43630</v>
      </c>
      <c r="D292" s="29" t="s">
        <v>1435</v>
      </c>
      <c r="E292" s="74" t="s">
        <v>1606</v>
      </c>
      <c r="F292" s="21" t="s">
        <v>740</v>
      </c>
      <c r="G292" s="21" t="s">
        <v>744</v>
      </c>
      <c r="H292" s="21" t="s">
        <v>745</v>
      </c>
      <c r="I292" s="21" t="s">
        <v>746</v>
      </c>
      <c r="J292" s="22">
        <v>1</v>
      </c>
      <c r="K292" s="57">
        <v>43678</v>
      </c>
      <c r="L292" s="57">
        <v>43830</v>
      </c>
      <c r="M292" s="79">
        <f t="shared" si="10"/>
        <v>22</v>
      </c>
      <c r="N292" s="135">
        <v>0</v>
      </c>
      <c r="O292" s="27" t="s">
        <v>1552</v>
      </c>
      <c r="P292" s="27" t="s">
        <v>70</v>
      </c>
      <c r="Q292" s="10" t="s">
        <v>3089</v>
      </c>
      <c r="R292" s="654">
        <f t="shared" si="9"/>
        <v>102</v>
      </c>
      <c r="S292" s="27"/>
      <c r="T292" s="27"/>
      <c r="U292" s="28" t="s">
        <v>1308</v>
      </c>
      <c r="V292" s="28" t="s">
        <v>1308</v>
      </c>
      <c r="W292" s="28" t="s">
        <v>1308</v>
      </c>
      <c r="X292" s="28" t="s">
        <v>1308</v>
      </c>
      <c r="Y292" s="28" t="s">
        <v>1308</v>
      </c>
      <c r="Z292" s="3" t="s">
        <v>1308</v>
      </c>
      <c r="AA292" s="3" t="s">
        <v>1307</v>
      </c>
      <c r="AB292" s="3" t="s">
        <v>1311</v>
      </c>
      <c r="AC292" s="21" t="s">
        <v>1555</v>
      </c>
      <c r="AD292" s="21" t="s">
        <v>1615</v>
      </c>
      <c r="AE292" s="3"/>
      <c r="AF292" s="23" t="s">
        <v>1812</v>
      </c>
      <c r="AG292" s="23" t="s">
        <v>2493</v>
      </c>
      <c r="AH292" s="239" t="s">
        <v>2497</v>
      </c>
      <c r="AI292" s="239" t="s">
        <v>4071</v>
      </c>
      <c r="AJ292" s="239" t="s">
        <v>6332</v>
      </c>
      <c r="AK292" s="239" t="s">
        <v>4071</v>
      </c>
      <c r="AL292" s="239" t="s">
        <v>6332</v>
      </c>
      <c r="AM292" s="239" t="s">
        <v>4071</v>
      </c>
      <c r="AN292" s="239" t="s">
        <v>6332</v>
      </c>
      <c r="AO292" s="239" t="s">
        <v>1599</v>
      </c>
      <c r="AP292" s="239" t="s">
        <v>6332</v>
      </c>
      <c r="AQ292" s="240" t="s">
        <v>1333</v>
      </c>
      <c r="AR292" s="191">
        <v>44070</v>
      </c>
      <c r="AS292" s="482" t="s">
        <v>1329</v>
      </c>
      <c r="AT292" s="33">
        <v>43991</v>
      </c>
      <c r="AU292" s="149" t="s">
        <v>1985</v>
      </c>
      <c r="AV292" s="31" t="s">
        <v>1605</v>
      </c>
      <c r="AW292" s="10" t="s">
        <v>3363</v>
      </c>
      <c r="AX292" s="10" t="s">
        <v>3364</v>
      </c>
      <c r="AY292" s="30" t="s">
        <v>2709</v>
      </c>
      <c r="AZ292" s="30" t="s">
        <v>3729</v>
      </c>
      <c r="BA292" s="30" t="s">
        <v>2338</v>
      </c>
      <c r="BJ292" s="32" t="s">
        <v>3106</v>
      </c>
      <c r="BK292" s="32" t="s">
        <v>3676</v>
      </c>
      <c r="BL292" s="27"/>
      <c r="BM292" s="27" t="s">
        <v>3792</v>
      </c>
      <c r="BN292" s="27" t="s">
        <v>3865</v>
      </c>
      <c r="BO292" s="27" t="s">
        <v>3791</v>
      </c>
      <c r="BP292" s="27"/>
    </row>
    <row r="293" spans="1:68" s="14" customFormat="1" ht="115.5" hidden="1" customHeight="1" x14ac:dyDescent="0.25">
      <c r="A293" s="29" t="s">
        <v>2193</v>
      </c>
      <c r="B293" s="5" t="s">
        <v>1957</v>
      </c>
      <c r="C293" s="57">
        <v>43630</v>
      </c>
      <c r="D293" s="29" t="s">
        <v>1435</v>
      </c>
      <c r="E293" s="74" t="s">
        <v>1606</v>
      </c>
      <c r="F293" s="21" t="s">
        <v>747</v>
      </c>
      <c r="G293" s="3" t="s">
        <v>748</v>
      </c>
      <c r="H293" s="21" t="s">
        <v>749</v>
      </c>
      <c r="I293" s="21" t="s">
        <v>750</v>
      </c>
      <c r="J293" s="22">
        <v>1</v>
      </c>
      <c r="K293" s="57">
        <v>43668</v>
      </c>
      <c r="L293" s="57">
        <v>43830</v>
      </c>
      <c r="M293" s="79">
        <f t="shared" si="10"/>
        <v>24</v>
      </c>
      <c r="N293" s="105">
        <v>1</v>
      </c>
      <c r="O293" s="27" t="s">
        <v>70</v>
      </c>
      <c r="P293" s="27"/>
      <c r="Q293" s="10" t="s">
        <v>3307</v>
      </c>
      <c r="R293" s="654">
        <f t="shared" si="9"/>
        <v>102</v>
      </c>
      <c r="S293" s="27"/>
      <c r="T293" s="27"/>
      <c r="U293" s="28" t="s">
        <v>1308</v>
      </c>
      <c r="V293" s="28" t="s">
        <v>1308</v>
      </c>
      <c r="W293" s="28" t="s">
        <v>1308</v>
      </c>
      <c r="X293" s="28" t="s">
        <v>1308</v>
      </c>
      <c r="Y293" s="28" t="s">
        <v>1308</v>
      </c>
      <c r="Z293" s="3" t="s">
        <v>1308</v>
      </c>
      <c r="AA293" s="3" t="s">
        <v>1307</v>
      </c>
      <c r="AB293" s="3" t="s">
        <v>1311</v>
      </c>
      <c r="AC293" s="12" t="s">
        <v>936</v>
      </c>
      <c r="AD293" s="23" t="s">
        <v>1522</v>
      </c>
      <c r="AE293" s="23" t="s">
        <v>2475</v>
      </c>
      <c r="AF293" s="23" t="s">
        <v>2487</v>
      </c>
      <c r="AG293" s="23" t="s">
        <v>2475</v>
      </c>
      <c r="AH293" s="239" t="s">
        <v>2487</v>
      </c>
      <c r="AI293" s="239" t="s">
        <v>2487</v>
      </c>
      <c r="AJ293" s="239" t="s">
        <v>2487</v>
      </c>
      <c r="AK293" s="239" t="s">
        <v>4071</v>
      </c>
      <c r="AL293" s="239" t="s">
        <v>2487</v>
      </c>
      <c r="AM293" s="239" t="s">
        <v>4071</v>
      </c>
      <c r="AN293" s="239" t="s">
        <v>2487</v>
      </c>
      <c r="AO293" s="239" t="s">
        <v>1599</v>
      </c>
      <c r="AP293" s="239" t="s">
        <v>2487</v>
      </c>
      <c r="AQ293" s="240" t="s">
        <v>882</v>
      </c>
      <c r="AR293" s="192">
        <v>43851</v>
      </c>
      <c r="AS293" s="482" t="s">
        <v>1329</v>
      </c>
      <c r="AT293" s="33">
        <v>43991</v>
      </c>
      <c r="AU293" s="149" t="s">
        <v>1975</v>
      </c>
      <c r="AV293" s="31" t="s">
        <v>1605</v>
      </c>
      <c r="AW293" s="10" t="s">
        <v>3363</v>
      </c>
      <c r="AX293" s="10" t="s">
        <v>3364</v>
      </c>
      <c r="AY293" s="30" t="s">
        <v>2709</v>
      </c>
      <c r="AZ293" s="30" t="s">
        <v>3729</v>
      </c>
      <c r="BA293" s="30" t="s">
        <v>2338</v>
      </c>
      <c r="BJ293" s="32" t="s">
        <v>3106</v>
      </c>
      <c r="BK293" s="32" t="s">
        <v>3676</v>
      </c>
      <c r="BL293" s="27"/>
      <c r="BM293" s="27" t="s">
        <v>3792</v>
      </c>
      <c r="BN293" s="27" t="s">
        <v>3865</v>
      </c>
      <c r="BO293" s="27" t="s">
        <v>3791</v>
      </c>
      <c r="BP293" s="27"/>
    </row>
    <row r="294" spans="1:68" s="14" customFormat="1" ht="115.5" hidden="1" customHeight="1" x14ac:dyDescent="0.25">
      <c r="A294" s="29" t="s">
        <v>2194</v>
      </c>
      <c r="B294" s="5" t="s">
        <v>1957</v>
      </c>
      <c r="C294" s="57">
        <v>43630</v>
      </c>
      <c r="D294" s="29" t="s">
        <v>1435</v>
      </c>
      <c r="E294" s="74" t="s">
        <v>1606</v>
      </c>
      <c r="F294" s="21" t="s">
        <v>747</v>
      </c>
      <c r="G294" s="3" t="s">
        <v>748</v>
      </c>
      <c r="H294" s="21" t="s">
        <v>751</v>
      </c>
      <c r="I294" s="21" t="s">
        <v>750</v>
      </c>
      <c r="J294" s="22">
        <v>1</v>
      </c>
      <c r="K294" s="57">
        <v>43668</v>
      </c>
      <c r="L294" s="57">
        <v>43830</v>
      </c>
      <c r="M294" s="79">
        <f t="shared" si="10"/>
        <v>24</v>
      </c>
      <c r="N294" s="105">
        <v>1</v>
      </c>
      <c r="O294" s="27" t="s">
        <v>70</v>
      </c>
      <c r="P294" s="27"/>
      <c r="Q294" s="10" t="s">
        <v>3319</v>
      </c>
      <c r="R294" s="654">
        <f t="shared" si="9"/>
        <v>102</v>
      </c>
      <c r="S294" s="27"/>
      <c r="T294" s="27"/>
      <c r="U294" s="28" t="s">
        <v>1308</v>
      </c>
      <c r="V294" s="28" t="s">
        <v>1308</v>
      </c>
      <c r="W294" s="28" t="s">
        <v>1308</v>
      </c>
      <c r="X294" s="28" t="s">
        <v>1308</v>
      </c>
      <c r="Y294" s="28" t="s">
        <v>1308</v>
      </c>
      <c r="Z294" s="3" t="s">
        <v>1308</v>
      </c>
      <c r="AA294" s="3" t="s">
        <v>1307</v>
      </c>
      <c r="AB294" s="3" t="s">
        <v>1311</v>
      </c>
      <c r="AC294" s="12" t="s">
        <v>937</v>
      </c>
      <c r="AD294" s="23" t="s">
        <v>1522</v>
      </c>
      <c r="AE294" s="23" t="s">
        <v>2475</v>
      </c>
      <c r="AF294" s="23" t="s">
        <v>2487</v>
      </c>
      <c r="AG294" s="23" t="s">
        <v>2475</v>
      </c>
      <c r="AH294" s="239" t="s">
        <v>2487</v>
      </c>
      <c r="AI294" s="239" t="s">
        <v>2487</v>
      </c>
      <c r="AJ294" s="239" t="s">
        <v>2487</v>
      </c>
      <c r="AK294" s="239" t="s">
        <v>4071</v>
      </c>
      <c r="AL294" s="239" t="s">
        <v>2487</v>
      </c>
      <c r="AM294" s="239" t="s">
        <v>4071</v>
      </c>
      <c r="AN294" s="239" t="s">
        <v>2487</v>
      </c>
      <c r="AO294" s="239" t="s">
        <v>1599</v>
      </c>
      <c r="AP294" s="239" t="s">
        <v>2487</v>
      </c>
      <c r="AQ294" s="240" t="s">
        <v>882</v>
      </c>
      <c r="AR294" s="192">
        <v>43852</v>
      </c>
      <c r="AS294" s="482" t="s">
        <v>1329</v>
      </c>
      <c r="AT294" s="33">
        <v>43991</v>
      </c>
      <c r="AU294" s="149" t="s">
        <v>1975</v>
      </c>
      <c r="AV294" s="31" t="s">
        <v>1605</v>
      </c>
      <c r="AW294" s="10" t="s">
        <v>3363</v>
      </c>
      <c r="AX294" s="10" t="s">
        <v>3364</v>
      </c>
      <c r="AY294" s="30" t="s">
        <v>2709</v>
      </c>
      <c r="AZ294" s="30" t="s">
        <v>3729</v>
      </c>
      <c r="BA294" s="30" t="s">
        <v>2338</v>
      </c>
      <c r="BJ294" s="32" t="s">
        <v>3106</v>
      </c>
      <c r="BK294" s="32" t="s">
        <v>3676</v>
      </c>
      <c r="BL294" s="27"/>
      <c r="BM294" s="27" t="s">
        <v>3792</v>
      </c>
      <c r="BN294" s="27" t="s">
        <v>3865</v>
      </c>
      <c r="BO294" s="27" t="s">
        <v>3791</v>
      </c>
      <c r="BP294" s="27"/>
    </row>
    <row r="295" spans="1:68" s="14" customFormat="1" ht="115.5" hidden="1" customHeight="1" x14ac:dyDescent="0.25">
      <c r="A295" s="29" t="s">
        <v>2195</v>
      </c>
      <c r="B295" s="5" t="s">
        <v>1957</v>
      </c>
      <c r="C295" s="57">
        <v>43630</v>
      </c>
      <c r="D295" s="29" t="s">
        <v>1435</v>
      </c>
      <c r="E295" s="74" t="s">
        <v>1606</v>
      </c>
      <c r="F295" s="21" t="s">
        <v>747</v>
      </c>
      <c r="G295" s="3" t="s">
        <v>752</v>
      </c>
      <c r="H295" s="21" t="s">
        <v>753</v>
      </c>
      <c r="I295" s="21" t="s">
        <v>750</v>
      </c>
      <c r="J295" s="22">
        <v>1</v>
      </c>
      <c r="K295" s="57">
        <v>43668</v>
      </c>
      <c r="L295" s="57">
        <v>43830</v>
      </c>
      <c r="M295" s="79">
        <f t="shared" si="10"/>
        <v>24</v>
      </c>
      <c r="N295" s="105">
        <v>1</v>
      </c>
      <c r="O295" s="27" t="s">
        <v>70</v>
      </c>
      <c r="P295" s="27"/>
      <c r="Q295" s="4" t="s">
        <v>3308</v>
      </c>
      <c r="R295" s="654">
        <f t="shared" si="9"/>
        <v>277</v>
      </c>
      <c r="S295" s="27"/>
      <c r="T295" s="27"/>
      <c r="U295" s="28" t="s">
        <v>1308</v>
      </c>
      <c r="V295" s="28" t="s">
        <v>1308</v>
      </c>
      <c r="W295" s="28" t="s">
        <v>1308</v>
      </c>
      <c r="X295" s="28" t="s">
        <v>1308</v>
      </c>
      <c r="Y295" s="28" t="s">
        <v>1308</v>
      </c>
      <c r="Z295" s="3" t="s">
        <v>1308</v>
      </c>
      <c r="AA295" s="3" t="s">
        <v>1307</v>
      </c>
      <c r="AB295" s="3" t="s">
        <v>1311</v>
      </c>
      <c r="AC295" s="12" t="s">
        <v>1038</v>
      </c>
      <c r="AD295" s="23" t="s">
        <v>1522</v>
      </c>
      <c r="AE295" s="23" t="s">
        <v>2475</v>
      </c>
      <c r="AF295" s="23" t="s">
        <v>2487</v>
      </c>
      <c r="AG295" s="23" t="s">
        <v>2475</v>
      </c>
      <c r="AH295" s="239" t="s">
        <v>2487</v>
      </c>
      <c r="AI295" s="239" t="s">
        <v>2487</v>
      </c>
      <c r="AJ295" s="239" t="s">
        <v>2487</v>
      </c>
      <c r="AK295" s="239" t="s">
        <v>4071</v>
      </c>
      <c r="AL295" s="239" t="s">
        <v>2487</v>
      </c>
      <c r="AM295" s="239" t="s">
        <v>4071</v>
      </c>
      <c r="AN295" s="239" t="s">
        <v>2487</v>
      </c>
      <c r="AO295" s="239" t="s">
        <v>1599</v>
      </c>
      <c r="AP295" s="239" t="s">
        <v>2487</v>
      </c>
      <c r="AQ295" s="240" t="s">
        <v>882</v>
      </c>
      <c r="AR295" s="192">
        <v>43851</v>
      </c>
      <c r="AS295" s="482" t="s">
        <v>1329</v>
      </c>
      <c r="AT295" s="33">
        <v>43991</v>
      </c>
      <c r="AU295" s="149" t="s">
        <v>1975</v>
      </c>
      <c r="AV295" s="31" t="s">
        <v>1605</v>
      </c>
      <c r="AW295" s="10" t="s">
        <v>3363</v>
      </c>
      <c r="AX295" s="10" t="s">
        <v>3364</v>
      </c>
      <c r="AY295" s="30" t="s">
        <v>2709</v>
      </c>
      <c r="AZ295" s="186" t="s">
        <v>3729</v>
      </c>
      <c r="BA295" s="30" t="s">
        <v>2338</v>
      </c>
      <c r="BJ295" s="32" t="s">
        <v>3106</v>
      </c>
      <c r="BK295" s="32" t="s">
        <v>3676</v>
      </c>
      <c r="BL295" s="27"/>
      <c r="BM295" s="27" t="s">
        <v>3792</v>
      </c>
      <c r="BN295" s="27" t="s">
        <v>3865</v>
      </c>
      <c r="BO295" s="27" t="s">
        <v>3791</v>
      </c>
      <c r="BP295" s="27"/>
    </row>
    <row r="296" spans="1:68" s="14" customFormat="1" ht="115.5" hidden="1" customHeight="1" x14ac:dyDescent="0.25">
      <c r="A296" s="29" t="s">
        <v>2196</v>
      </c>
      <c r="B296" s="5" t="s">
        <v>1957</v>
      </c>
      <c r="C296" s="57">
        <v>43630</v>
      </c>
      <c r="D296" s="29" t="s">
        <v>1435</v>
      </c>
      <c r="E296" s="74" t="s">
        <v>1606</v>
      </c>
      <c r="F296" s="21" t="s">
        <v>747</v>
      </c>
      <c r="G296" s="21" t="s">
        <v>754</v>
      </c>
      <c r="H296" s="21" t="s">
        <v>755</v>
      </c>
      <c r="I296" s="405" t="s">
        <v>750</v>
      </c>
      <c r="J296" s="22">
        <v>1</v>
      </c>
      <c r="K296" s="57">
        <v>43831</v>
      </c>
      <c r="L296" s="57">
        <v>44012</v>
      </c>
      <c r="M296" s="79">
        <f t="shared" si="10"/>
        <v>26</v>
      </c>
      <c r="N296" s="105">
        <v>1</v>
      </c>
      <c r="O296" s="27" t="s">
        <v>70</v>
      </c>
      <c r="P296" s="27"/>
      <c r="Q296" s="3" t="s">
        <v>3336</v>
      </c>
      <c r="R296" s="654">
        <f t="shared" si="9"/>
        <v>345</v>
      </c>
      <c r="S296" s="27"/>
      <c r="T296" s="27"/>
      <c r="U296" s="28" t="s">
        <v>1308</v>
      </c>
      <c r="V296" s="28" t="s">
        <v>1308</v>
      </c>
      <c r="W296" s="28" t="s">
        <v>1308</v>
      </c>
      <c r="X296" s="28" t="s">
        <v>1308</v>
      </c>
      <c r="Y296" s="28" t="s">
        <v>1308</v>
      </c>
      <c r="Z296" s="3" t="s">
        <v>1308</v>
      </c>
      <c r="AA296" s="3" t="s">
        <v>1307</v>
      </c>
      <c r="AB296" s="3" t="s">
        <v>1311</v>
      </c>
      <c r="AC296" s="12" t="s">
        <v>1048</v>
      </c>
      <c r="AD296" s="23" t="s">
        <v>1538</v>
      </c>
      <c r="AE296" s="23" t="s">
        <v>1602</v>
      </c>
      <c r="AF296" s="3" t="s">
        <v>1611</v>
      </c>
      <c r="AG296" s="373" t="s">
        <v>3041</v>
      </c>
      <c r="AH296" s="6" t="s">
        <v>3042</v>
      </c>
      <c r="AI296" s="6" t="s">
        <v>3042</v>
      </c>
      <c r="AJ296" s="6" t="s">
        <v>3042</v>
      </c>
      <c r="AK296" s="6" t="s">
        <v>4071</v>
      </c>
      <c r="AL296" s="6" t="s">
        <v>3042</v>
      </c>
      <c r="AM296" s="6" t="s">
        <v>4071</v>
      </c>
      <c r="AN296" s="6" t="s">
        <v>3042</v>
      </c>
      <c r="AO296" s="6" t="s">
        <v>1599</v>
      </c>
      <c r="AP296" s="6" t="s">
        <v>3042</v>
      </c>
      <c r="AQ296" s="240" t="s">
        <v>882</v>
      </c>
      <c r="AR296" s="192">
        <v>44018</v>
      </c>
      <c r="AS296" s="482" t="s">
        <v>1032</v>
      </c>
      <c r="AT296" s="464"/>
      <c r="AU296" s="31"/>
      <c r="AV296" s="31"/>
      <c r="AW296" s="31"/>
      <c r="AX296" s="31"/>
      <c r="AY296" s="30" t="s">
        <v>1332</v>
      </c>
      <c r="AZ296" s="30"/>
      <c r="BA296" s="30"/>
      <c r="BJ296" s="32" t="s">
        <v>3106</v>
      </c>
      <c r="BK296" s="32" t="s">
        <v>3676</v>
      </c>
      <c r="BL296" s="27"/>
      <c r="BM296" s="27" t="s">
        <v>3792</v>
      </c>
      <c r="BN296" s="27" t="s">
        <v>3865</v>
      </c>
      <c r="BO296" s="27" t="s">
        <v>3791</v>
      </c>
      <c r="BP296" s="27"/>
    </row>
    <row r="297" spans="1:68" s="14" customFormat="1" ht="115.5" hidden="1" customHeight="1" x14ac:dyDescent="0.25">
      <c r="A297" s="29" t="s">
        <v>2197</v>
      </c>
      <c r="B297" s="5" t="s">
        <v>1957</v>
      </c>
      <c r="C297" s="57">
        <v>43630</v>
      </c>
      <c r="D297" s="29" t="s">
        <v>1435</v>
      </c>
      <c r="E297" s="74" t="s">
        <v>1606</v>
      </c>
      <c r="F297" s="21" t="s">
        <v>747</v>
      </c>
      <c r="G297" s="21" t="s">
        <v>756</v>
      </c>
      <c r="H297" s="21" t="s">
        <v>757</v>
      </c>
      <c r="I297" s="21" t="s">
        <v>694</v>
      </c>
      <c r="J297" s="22">
        <v>1</v>
      </c>
      <c r="K297" s="57">
        <v>43831</v>
      </c>
      <c r="L297" s="57">
        <v>44012</v>
      </c>
      <c r="M297" s="79">
        <f t="shared" si="10"/>
        <v>26</v>
      </c>
      <c r="N297" s="138">
        <v>0.5</v>
      </c>
      <c r="O297" s="27" t="s">
        <v>70</v>
      </c>
      <c r="P297" s="27"/>
      <c r="Q297" s="4" t="s">
        <v>7640</v>
      </c>
      <c r="R297" s="654">
        <f t="shared" si="9"/>
        <v>326</v>
      </c>
      <c r="S297" s="27"/>
      <c r="T297" s="27"/>
      <c r="U297" s="28" t="s">
        <v>1308</v>
      </c>
      <c r="V297" s="28" t="s">
        <v>1308</v>
      </c>
      <c r="W297" s="28" t="s">
        <v>1308</v>
      </c>
      <c r="X297" s="28" t="s">
        <v>1308</v>
      </c>
      <c r="Y297" s="28" t="s">
        <v>1308</v>
      </c>
      <c r="Z297" s="3" t="s">
        <v>1308</v>
      </c>
      <c r="AA297" s="3" t="s">
        <v>1307</v>
      </c>
      <c r="AB297" s="3" t="s">
        <v>1311</v>
      </c>
      <c r="AC297" s="12" t="s">
        <v>1048</v>
      </c>
      <c r="AD297" s="23" t="s">
        <v>1539</v>
      </c>
      <c r="AE297" s="23" t="s">
        <v>1604</v>
      </c>
      <c r="AF297" s="3" t="s">
        <v>1610</v>
      </c>
      <c r="AG297" s="3" t="s">
        <v>2502</v>
      </c>
      <c r="AH297" s="6" t="s">
        <v>2523</v>
      </c>
      <c r="AI297" s="6" t="s">
        <v>3082</v>
      </c>
      <c r="AJ297" s="6" t="s">
        <v>3278</v>
      </c>
      <c r="AK297" s="6" t="s">
        <v>4109</v>
      </c>
      <c r="AL297" s="40" t="s">
        <v>4439</v>
      </c>
      <c r="AM297" s="40" t="s">
        <v>4071</v>
      </c>
      <c r="AN297" s="40" t="s">
        <v>6331</v>
      </c>
      <c r="AO297" s="40" t="s">
        <v>1599</v>
      </c>
      <c r="AP297" s="40" t="s">
        <v>6331</v>
      </c>
      <c r="AQ297" s="240" t="s">
        <v>1333</v>
      </c>
      <c r="AR297" s="192">
        <v>44377</v>
      </c>
      <c r="AS297" s="482" t="s">
        <v>2470</v>
      </c>
      <c r="AT297" s="192">
        <v>44377</v>
      </c>
      <c r="AU297" s="149" t="s">
        <v>4097</v>
      </c>
      <c r="AV297" s="31" t="s">
        <v>4107</v>
      </c>
      <c r="AW297" s="31" t="s">
        <v>1599</v>
      </c>
      <c r="AX297" s="31" t="s">
        <v>1599</v>
      </c>
      <c r="AY297" s="32" t="s">
        <v>2710</v>
      </c>
      <c r="AZ297" s="30" t="s">
        <v>3729</v>
      </c>
      <c r="BA297" s="32" t="s">
        <v>4099</v>
      </c>
      <c r="BJ297" s="32" t="s">
        <v>3106</v>
      </c>
      <c r="BK297" s="32" t="s">
        <v>3676</v>
      </c>
      <c r="BL297" s="27"/>
      <c r="BM297" s="27" t="s">
        <v>3792</v>
      </c>
      <c r="BN297" s="27" t="s">
        <v>3865</v>
      </c>
      <c r="BO297" s="27" t="s">
        <v>3791</v>
      </c>
      <c r="BP297" s="27"/>
    </row>
    <row r="298" spans="1:68" s="14" customFormat="1" ht="115.5" hidden="1" customHeight="1" x14ac:dyDescent="0.25">
      <c r="A298" s="29" t="s">
        <v>2198</v>
      </c>
      <c r="B298" s="5" t="s">
        <v>1957</v>
      </c>
      <c r="C298" s="57">
        <v>43630</v>
      </c>
      <c r="D298" s="29" t="s">
        <v>1436</v>
      </c>
      <c r="E298" s="74" t="s">
        <v>3793</v>
      </c>
      <c r="F298" s="21" t="s">
        <v>740</v>
      </c>
      <c r="G298" s="21" t="s">
        <v>758</v>
      </c>
      <c r="H298" s="21" t="s">
        <v>742</v>
      </c>
      <c r="I298" s="21" t="s">
        <v>743</v>
      </c>
      <c r="J298" s="22">
        <v>2</v>
      </c>
      <c r="K298" s="57">
        <v>43668</v>
      </c>
      <c r="L298" s="57">
        <v>44012</v>
      </c>
      <c r="M298" s="79">
        <f t="shared" si="10"/>
        <v>50</v>
      </c>
      <c r="N298" s="135">
        <v>0</v>
      </c>
      <c r="O298" s="27" t="s">
        <v>1552</v>
      </c>
      <c r="P298" s="27" t="s">
        <v>70</v>
      </c>
      <c r="Q298" s="10" t="s">
        <v>3088</v>
      </c>
      <c r="R298" s="654">
        <f t="shared" si="9"/>
        <v>101</v>
      </c>
      <c r="S298" s="27"/>
      <c r="T298" s="27"/>
      <c r="U298" s="28" t="s">
        <v>1308</v>
      </c>
      <c r="V298" s="28" t="s">
        <v>1308</v>
      </c>
      <c r="W298" s="28" t="s">
        <v>1308</v>
      </c>
      <c r="X298" s="28" t="s">
        <v>1308</v>
      </c>
      <c r="Y298" s="28" t="s">
        <v>1308</v>
      </c>
      <c r="Z298" s="3" t="s">
        <v>1308</v>
      </c>
      <c r="AA298" s="3" t="s">
        <v>1307</v>
      </c>
      <c r="AB298" s="3" t="s">
        <v>1311</v>
      </c>
      <c r="AC298" s="21" t="s">
        <v>1556</v>
      </c>
      <c r="AD298" s="21" t="s">
        <v>1616</v>
      </c>
      <c r="AE298" s="23" t="s">
        <v>1604</v>
      </c>
      <c r="AF298" s="23" t="s">
        <v>1813</v>
      </c>
      <c r="AG298" s="23" t="s">
        <v>2493</v>
      </c>
      <c r="AH298" s="239" t="s">
        <v>2529</v>
      </c>
      <c r="AI298" s="239" t="s">
        <v>4071</v>
      </c>
      <c r="AJ298" s="239" t="s">
        <v>6332</v>
      </c>
      <c r="AK298" s="239" t="s">
        <v>4071</v>
      </c>
      <c r="AL298" s="239" t="s">
        <v>6332</v>
      </c>
      <c r="AM298" s="239" t="s">
        <v>4071</v>
      </c>
      <c r="AN298" s="239" t="s">
        <v>6332</v>
      </c>
      <c r="AO298" s="239" t="s">
        <v>1599</v>
      </c>
      <c r="AP298" s="239" t="s">
        <v>6332</v>
      </c>
      <c r="AQ298" s="240" t="s">
        <v>1333</v>
      </c>
      <c r="AR298" s="191">
        <v>44070</v>
      </c>
      <c r="AS298" s="482" t="s">
        <v>2470</v>
      </c>
      <c r="AT298" s="191">
        <v>44070</v>
      </c>
      <c r="AU298" s="9" t="s">
        <v>1990</v>
      </c>
      <c r="AV298" s="31" t="s">
        <v>1967</v>
      </c>
      <c r="AW298" s="31" t="s">
        <v>1599</v>
      </c>
      <c r="AX298" s="31" t="s">
        <v>1599</v>
      </c>
      <c r="AY298" s="32" t="s">
        <v>2710</v>
      </c>
      <c r="AZ298" s="30" t="s">
        <v>3729</v>
      </c>
      <c r="BA298" s="30" t="s">
        <v>2337</v>
      </c>
      <c r="BJ298" s="32" t="s">
        <v>3106</v>
      </c>
      <c r="BK298" s="32" t="s">
        <v>3676</v>
      </c>
      <c r="BL298" s="27"/>
      <c r="BM298" s="27" t="s">
        <v>3789</v>
      </c>
      <c r="BN298" s="27" t="s">
        <v>3864</v>
      </c>
      <c r="BO298" s="27" t="s">
        <v>3790</v>
      </c>
      <c r="BP298" s="27"/>
    </row>
    <row r="299" spans="1:68" s="14" customFormat="1" ht="115.5" hidden="1" customHeight="1" x14ac:dyDescent="0.25">
      <c r="A299" s="29" t="s">
        <v>2199</v>
      </c>
      <c r="B299" s="5" t="s">
        <v>1957</v>
      </c>
      <c r="C299" s="57">
        <v>43630</v>
      </c>
      <c r="D299" s="29" t="s">
        <v>1436</v>
      </c>
      <c r="E299" s="74" t="s">
        <v>3793</v>
      </c>
      <c r="F299" s="21" t="s">
        <v>740</v>
      </c>
      <c r="G299" s="21" t="s">
        <v>744</v>
      </c>
      <c r="H299" s="21" t="s">
        <v>745</v>
      </c>
      <c r="I299" s="21" t="s">
        <v>746</v>
      </c>
      <c r="J299" s="22">
        <v>1</v>
      </c>
      <c r="K299" s="57">
        <v>43678</v>
      </c>
      <c r="L299" s="57">
        <v>43830</v>
      </c>
      <c r="M299" s="79">
        <f t="shared" si="10"/>
        <v>22</v>
      </c>
      <c r="N299" s="135">
        <v>0</v>
      </c>
      <c r="O299" s="27" t="s">
        <v>1552</v>
      </c>
      <c r="P299" s="27" t="s">
        <v>70</v>
      </c>
      <c r="Q299" s="10" t="s">
        <v>3087</v>
      </c>
      <c r="R299" s="654">
        <f t="shared" si="9"/>
        <v>102</v>
      </c>
      <c r="S299" s="27"/>
      <c r="T299" s="27"/>
      <c r="U299" s="28" t="s">
        <v>1308</v>
      </c>
      <c r="V299" s="28" t="s">
        <v>1308</v>
      </c>
      <c r="W299" s="28" t="s">
        <v>1308</v>
      </c>
      <c r="X299" s="28" t="s">
        <v>1308</v>
      </c>
      <c r="Y299" s="28" t="s">
        <v>1308</v>
      </c>
      <c r="Z299" s="3" t="s">
        <v>1308</v>
      </c>
      <c r="AA299" s="3" t="s">
        <v>1307</v>
      </c>
      <c r="AB299" s="3" t="s">
        <v>1311</v>
      </c>
      <c r="AC299" s="21" t="s">
        <v>1557</v>
      </c>
      <c r="AD299" s="21" t="s">
        <v>1615</v>
      </c>
      <c r="AE299" s="3"/>
      <c r="AF299" s="23" t="s">
        <v>1814</v>
      </c>
      <c r="AG299" s="23" t="s">
        <v>2493</v>
      </c>
      <c r="AH299" s="239" t="s">
        <v>2498</v>
      </c>
      <c r="AI299" s="239" t="s">
        <v>4071</v>
      </c>
      <c r="AJ299" s="239" t="s">
        <v>6332</v>
      </c>
      <c r="AK299" s="239" t="s">
        <v>4071</v>
      </c>
      <c r="AL299" s="239" t="s">
        <v>6332</v>
      </c>
      <c r="AM299" s="239" t="s">
        <v>4071</v>
      </c>
      <c r="AN299" s="239" t="s">
        <v>6332</v>
      </c>
      <c r="AO299" s="239" t="s">
        <v>1599</v>
      </c>
      <c r="AP299" s="239" t="s">
        <v>6332</v>
      </c>
      <c r="AQ299" s="240" t="s">
        <v>1333</v>
      </c>
      <c r="AR299" s="191">
        <v>44070</v>
      </c>
      <c r="AS299" s="482" t="s">
        <v>1329</v>
      </c>
      <c r="AT299" s="33">
        <v>43991</v>
      </c>
      <c r="AU299" s="149" t="s">
        <v>1986</v>
      </c>
      <c r="AV299" s="31" t="s">
        <v>1605</v>
      </c>
      <c r="AW299" s="10" t="s">
        <v>3363</v>
      </c>
      <c r="AX299" s="10" t="s">
        <v>3364</v>
      </c>
      <c r="AY299" s="30" t="s">
        <v>2709</v>
      </c>
      <c r="AZ299" s="30" t="s">
        <v>3729</v>
      </c>
      <c r="BA299" s="30" t="s">
        <v>2337</v>
      </c>
      <c r="BJ299" s="32" t="s">
        <v>3106</v>
      </c>
      <c r="BK299" s="32" t="s">
        <v>3676</v>
      </c>
      <c r="BL299" s="27"/>
      <c r="BM299" s="27" t="s">
        <v>3789</v>
      </c>
      <c r="BN299" s="27" t="s">
        <v>3864</v>
      </c>
      <c r="BO299" s="27" t="s">
        <v>3790</v>
      </c>
      <c r="BP299" s="27"/>
    </row>
    <row r="300" spans="1:68" s="14" customFormat="1" ht="115.5" hidden="1" customHeight="1" x14ac:dyDescent="0.25">
      <c r="A300" s="29" t="s">
        <v>2200</v>
      </c>
      <c r="B300" s="5" t="s">
        <v>1957</v>
      </c>
      <c r="C300" s="57">
        <v>43630</v>
      </c>
      <c r="D300" s="29" t="s">
        <v>1436</v>
      </c>
      <c r="E300" s="74" t="s">
        <v>3793</v>
      </c>
      <c r="F300" s="21" t="s">
        <v>747</v>
      </c>
      <c r="G300" s="3" t="s">
        <v>748</v>
      </c>
      <c r="H300" s="21" t="s">
        <v>749</v>
      </c>
      <c r="I300" s="21" t="s">
        <v>750</v>
      </c>
      <c r="J300" s="22">
        <v>1</v>
      </c>
      <c r="K300" s="57">
        <v>43668</v>
      </c>
      <c r="L300" s="57">
        <v>43830</v>
      </c>
      <c r="M300" s="79">
        <f t="shared" si="10"/>
        <v>24</v>
      </c>
      <c r="N300" s="105">
        <v>1</v>
      </c>
      <c r="O300" s="27" t="s">
        <v>70</v>
      </c>
      <c r="P300" s="27"/>
      <c r="Q300" s="4" t="s">
        <v>3309</v>
      </c>
      <c r="R300" s="654">
        <f t="shared" si="9"/>
        <v>251</v>
      </c>
      <c r="S300" s="27"/>
      <c r="T300" s="27"/>
      <c r="U300" s="28" t="s">
        <v>1308</v>
      </c>
      <c r="V300" s="28" t="s">
        <v>1308</v>
      </c>
      <c r="W300" s="28" t="s">
        <v>1308</v>
      </c>
      <c r="X300" s="28" t="s">
        <v>1308</v>
      </c>
      <c r="Y300" s="28" t="s">
        <v>1308</v>
      </c>
      <c r="Z300" s="3" t="s">
        <v>1308</v>
      </c>
      <c r="AA300" s="3" t="s">
        <v>1307</v>
      </c>
      <c r="AB300" s="3" t="s">
        <v>1311</v>
      </c>
      <c r="AC300" s="12" t="s">
        <v>1037</v>
      </c>
      <c r="AD300" s="23" t="s">
        <v>1522</v>
      </c>
      <c r="AE300" s="23" t="s">
        <v>2475</v>
      </c>
      <c r="AF300" s="23" t="s">
        <v>2487</v>
      </c>
      <c r="AG300" s="23" t="s">
        <v>2475</v>
      </c>
      <c r="AH300" s="239" t="s">
        <v>2487</v>
      </c>
      <c r="AI300" s="239" t="s">
        <v>2487</v>
      </c>
      <c r="AJ300" s="239" t="s">
        <v>2487</v>
      </c>
      <c r="AK300" s="239" t="s">
        <v>4071</v>
      </c>
      <c r="AL300" s="239" t="s">
        <v>2487</v>
      </c>
      <c r="AM300" s="239" t="s">
        <v>4071</v>
      </c>
      <c r="AN300" s="239" t="s">
        <v>2487</v>
      </c>
      <c r="AO300" s="239" t="s">
        <v>1599</v>
      </c>
      <c r="AP300" s="239" t="s">
        <v>2487</v>
      </c>
      <c r="AQ300" s="240" t="s">
        <v>882</v>
      </c>
      <c r="AR300" s="192">
        <v>43851</v>
      </c>
      <c r="AS300" s="482" t="s">
        <v>1329</v>
      </c>
      <c r="AT300" s="33">
        <v>43991</v>
      </c>
      <c r="AU300" s="149" t="s">
        <v>1975</v>
      </c>
      <c r="AV300" s="31" t="s">
        <v>1605</v>
      </c>
      <c r="AW300" s="10" t="s">
        <v>3363</v>
      </c>
      <c r="AX300" s="10" t="s">
        <v>3364</v>
      </c>
      <c r="AY300" s="30" t="s">
        <v>2709</v>
      </c>
      <c r="AZ300" s="30" t="s">
        <v>3729</v>
      </c>
      <c r="BA300" s="30" t="s">
        <v>2337</v>
      </c>
      <c r="BJ300" s="32" t="s">
        <v>3106</v>
      </c>
      <c r="BK300" s="32" t="s">
        <v>3676</v>
      </c>
      <c r="BL300" s="27"/>
      <c r="BM300" s="27" t="s">
        <v>3789</v>
      </c>
      <c r="BN300" s="27" t="s">
        <v>3864</v>
      </c>
      <c r="BO300" s="27" t="s">
        <v>3790</v>
      </c>
      <c r="BP300" s="27"/>
    </row>
    <row r="301" spans="1:68" s="14" customFormat="1" ht="115.5" hidden="1" customHeight="1" x14ac:dyDescent="0.25">
      <c r="A301" s="29" t="s">
        <v>2201</v>
      </c>
      <c r="B301" s="5" t="s">
        <v>1957</v>
      </c>
      <c r="C301" s="57">
        <v>43630</v>
      </c>
      <c r="D301" s="29" t="s">
        <v>1436</v>
      </c>
      <c r="E301" s="74" t="s">
        <v>3793</v>
      </c>
      <c r="F301" s="21" t="s">
        <v>747</v>
      </c>
      <c r="G301" s="3" t="s">
        <v>748</v>
      </c>
      <c r="H301" s="21" t="s">
        <v>751</v>
      </c>
      <c r="I301" s="21" t="s">
        <v>750</v>
      </c>
      <c r="J301" s="22">
        <v>1</v>
      </c>
      <c r="K301" s="57">
        <v>43668</v>
      </c>
      <c r="L301" s="57">
        <v>43830</v>
      </c>
      <c r="M301" s="79">
        <f t="shared" si="10"/>
        <v>24</v>
      </c>
      <c r="N301" s="105">
        <v>1</v>
      </c>
      <c r="O301" s="27" t="s">
        <v>70</v>
      </c>
      <c r="P301" s="27"/>
      <c r="Q301" s="4" t="s">
        <v>3320</v>
      </c>
      <c r="R301" s="654">
        <f t="shared" si="9"/>
        <v>343</v>
      </c>
      <c r="S301" s="27"/>
      <c r="T301" s="27"/>
      <c r="U301" s="28" t="s">
        <v>1308</v>
      </c>
      <c r="V301" s="28" t="s">
        <v>1308</v>
      </c>
      <c r="W301" s="28" t="s">
        <v>1308</v>
      </c>
      <c r="X301" s="28" t="s">
        <v>1308</v>
      </c>
      <c r="Y301" s="28" t="s">
        <v>1308</v>
      </c>
      <c r="Z301" s="3" t="s">
        <v>1308</v>
      </c>
      <c r="AA301" s="3" t="s">
        <v>1307</v>
      </c>
      <c r="AB301" s="3" t="s">
        <v>1311</v>
      </c>
      <c r="AC301" s="12" t="s">
        <v>934</v>
      </c>
      <c r="AD301" s="239" t="s">
        <v>3045</v>
      </c>
      <c r="AE301" s="239" t="s">
        <v>3045</v>
      </c>
      <c r="AF301" s="239" t="s">
        <v>3045</v>
      </c>
      <c r="AG301" s="239" t="s">
        <v>3045</v>
      </c>
      <c r="AH301" s="239" t="s">
        <v>3045</v>
      </c>
      <c r="AI301" s="239" t="s">
        <v>3045</v>
      </c>
      <c r="AJ301" s="239" t="s">
        <v>3045</v>
      </c>
      <c r="AK301" s="239" t="s">
        <v>4071</v>
      </c>
      <c r="AL301" s="239" t="s">
        <v>2487</v>
      </c>
      <c r="AM301" s="239" t="s">
        <v>4071</v>
      </c>
      <c r="AN301" s="239" t="s">
        <v>2487</v>
      </c>
      <c r="AO301" s="239" t="s">
        <v>1599</v>
      </c>
      <c r="AP301" s="239" t="s">
        <v>2487</v>
      </c>
      <c r="AQ301" s="240" t="s">
        <v>882</v>
      </c>
      <c r="AR301" s="191">
        <v>43852</v>
      </c>
      <c r="AS301" s="482" t="s">
        <v>1329</v>
      </c>
      <c r="AT301" s="33">
        <v>43991</v>
      </c>
      <c r="AU301" s="149" t="s">
        <v>1975</v>
      </c>
      <c r="AV301" s="31" t="s">
        <v>1605</v>
      </c>
      <c r="AW301" s="10" t="s">
        <v>3363</v>
      </c>
      <c r="AX301" s="10" t="s">
        <v>3364</v>
      </c>
      <c r="AY301" s="30" t="s">
        <v>2709</v>
      </c>
      <c r="AZ301" s="30" t="s">
        <v>3729</v>
      </c>
      <c r="BA301" s="30" t="s">
        <v>2337</v>
      </c>
      <c r="BJ301" s="32" t="s">
        <v>3106</v>
      </c>
      <c r="BK301" s="32" t="s">
        <v>3676</v>
      </c>
      <c r="BL301" s="27"/>
      <c r="BM301" s="27" t="s">
        <v>3789</v>
      </c>
      <c r="BN301" s="27" t="s">
        <v>3864</v>
      </c>
      <c r="BO301" s="27" t="s">
        <v>3790</v>
      </c>
      <c r="BP301" s="27"/>
    </row>
    <row r="302" spans="1:68" s="14" customFormat="1" ht="115.5" hidden="1" customHeight="1" x14ac:dyDescent="0.25">
      <c r="A302" s="29" t="s">
        <v>2202</v>
      </c>
      <c r="B302" s="5" t="s">
        <v>1957</v>
      </c>
      <c r="C302" s="57">
        <v>43630</v>
      </c>
      <c r="D302" s="29" t="s">
        <v>1436</v>
      </c>
      <c r="E302" s="74" t="s">
        <v>3793</v>
      </c>
      <c r="F302" s="21" t="s">
        <v>747</v>
      </c>
      <c r="G302" s="3" t="s">
        <v>752</v>
      </c>
      <c r="H302" s="21" t="s">
        <v>759</v>
      </c>
      <c r="I302" s="21" t="s">
        <v>750</v>
      </c>
      <c r="J302" s="22">
        <v>1</v>
      </c>
      <c r="K302" s="57">
        <v>43668</v>
      </c>
      <c r="L302" s="57">
        <v>43830</v>
      </c>
      <c r="M302" s="79">
        <f t="shared" si="10"/>
        <v>24</v>
      </c>
      <c r="N302" s="105">
        <v>1</v>
      </c>
      <c r="O302" s="27" t="s">
        <v>70</v>
      </c>
      <c r="P302" s="27"/>
      <c r="Q302" s="4" t="s">
        <v>3310</v>
      </c>
      <c r="R302" s="654">
        <f t="shared" si="9"/>
        <v>282</v>
      </c>
      <c r="S302" s="27"/>
      <c r="T302" s="27"/>
      <c r="U302" s="28" t="s">
        <v>1308</v>
      </c>
      <c r="V302" s="28" t="s">
        <v>1308</v>
      </c>
      <c r="W302" s="28" t="s">
        <v>1308</v>
      </c>
      <c r="X302" s="28" t="s">
        <v>1308</v>
      </c>
      <c r="Y302" s="28" t="s">
        <v>1308</v>
      </c>
      <c r="Z302" s="3" t="s">
        <v>1308</v>
      </c>
      <c r="AA302" s="3" t="s">
        <v>1307</v>
      </c>
      <c r="AB302" s="3" t="s">
        <v>1311</v>
      </c>
      <c r="AC302" s="12" t="s">
        <v>1336</v>
      </c>
      <c r="AD302" s="23" t="s">
        <v>1522</v>
      </c>
      <c r="AE302" s="23" t="s">
        <v>2475</v>
      </c>
      <c r="AF302" s="23" t="s">
        <v>2487</v>
      </c>
      <c r="AG302" s="23" t="s">
        <v>2475</v>
      </c>
      <c r="AH302" s="239" t="s">
        <v>2487</v>
      </c>
      <c r="AI302" s="239" t="s">
        <v>2487</v>
      </c>
      <c r="AJ302" s="239" t="s">
        <v>2487</v>
      </c>
      <c r="AK302" s="239" t="s">
        <v>4071</v>
      </c>
      <c r="AL302" s="239" t="s">
        <v>2487</v>
      </c>
      <c r="AM302" s="239" t="s">
        <v>4071</v>
      </c>
      <c r="AN302" s="239" t="s">
        <v>2487</v>
      </c>
      <c r="AO302" s="239" t="s">
        <v>1599</v>
      </c>
      <c r="AP302" s="239" t="s">
        <v>2487</v>
      </c>
      <c r="AQ302" s="240" t="s">
        <v>882</v>
      </c>
      <c r="AR302" s="192">
        <v>43851</v>
      </c>
      <c r="AS302" s="482" t="s">
        <v>1329</v>
      </c>
      <c r="AT302" s="33">
        <v>43991</v>
      </c>
      <c r="AU302" s="149" t="s">
        <v>1975</v>
      </c>
      <c r="AV302" s="31" t="s">
        <v>1605</v>
      </c>
      <c r="AW302" s="10" t="s">
        <v>3363</v>
      </c>
      <c r="AX302" s="10" t="s">
        <v>3364</v>
      </c>
      <c r="AY302" s="30" t="s">
        <v>2709</v>
      </c>
      <c r="AZ302" s="187" t="s">
        <v>3729</v>
      </c>
      <c r="BA302" s="32" t="s">
        <v>5107</v>
      </c>
      <c r="BJ302" s="32" t="s">
        <v>3106</v>
      </c>
      <c r="BK302" s="32" t="s">
        <v>3676</v>
      </c>
      <c r="BL302" s="27"/>
      <c r="BM302" s="27" t="s">
        <v>3789</v>
      </c>
      <c r="BN302" s="27" t="s">
        <v>3864</v>
      </c>
      <c r="BO302" s="27" t="s">
        <v>3790</v>
      </c>
      <c r="BP302" s="27"/>
    </row>
    <row r="303" spans="1:68" s="14" customFormat="1" ht="115.5" hidden="1" customHeight="1" x14ac:dyDescent="0.25">
      <c r="A303" s="29" t="s">
        <v>2203</v>
      </c>
      <c r="B303" s="5" t="s">
        <v>1957</v>
      </c>
      <c r="C303" s="57">
        <v>43630</v>
      </c>
      <c r="D303" s="29" t="s">
        <v>1436</v>
      </c>
      <c r="E303" s="74" t="s">
        <v>3793</v>
      </c>
      <c r="F303" s="21" t="s">
        <v>747</v>
      </c>
      <c r="G303" s="21" t="s">
        <v>754</v>
      </c>
      <c r="H303" s="21" t="s">
        <v>755</v>
      </c>
      <c r="I303" s="405" t="s">
        <v>750</v>
      </c>
      <c r="J303" s="22">
        <v>1</v>
      </c>
      <c r="K303" s="57">
        <v>43831</v>
      </c>
      <c r="L303" s="57">
        <v>44012</v>
      </c>
      <c r="M303" s="79">
        <f t="shared" si="10"/>
        <v>26</v>
      </c>
      <c r="N303" s="105">
        <v>1</v>
      </c>
      <c r="O303" s="27" t="s">
        <v>70</v>
      </c>
      <c r="P303" s="27"/>
      <c r="Q303" s="3" t="s">
        <v>3337</v>
      </c>
      <c r="R303" s="654">
        <f t="shared" si="9"/>
        <v>345</v>
      </c>
      <c r="S303" s="27"/>
      <c r="T303" s="27"/>
      <c r="U303" s="28" t="s">
        <v>1308</v>
      </c>
      <c r="V303" s="28" t="s">
        <v>1308</v>
      </c>
      <c r="W303" s="28" t="s">
        <v>1308</v>
      </c>
      <c r="X303" s="28" t="s">
        <v>1308</v>
      </c>
      <c r="Y303" s="28" t="s">
        <v>1308</v>
      </c>
      <c r="Z303" s="3" t="s">
        <v>1308</v>
      </c>
      <c r="AA303" s="3" t="s">
        <v>1307</v>
      </c>
      <c r="AB303" s="3" t="s">
        <v>1311</v>
      </c>
      <c r="AC303" s="12" t="s">
        <v>1031</v>
      </c>
      <c r="AD303" s="23" t="s">
        <v>1538</v>
      </c>
      <c r="AE303" s="3" t="s">
        <v>1602</v>
      </c>
      <c r="AF303" s="3" t="s">
        <v>1611</v>
      </c>
      <c r="AG303" s="373" t="s">
        <v>3041</v>
      </c>
      <c r="AH303" s="6" t="s">
        <v>3042</v>
      </c>
      <c r="AI303" s="6" t="s">
        <v>3042</v>
      </c>
      <c r="AJ303" s="6" t="s">
        <v>3042</v>
      </c>
      <c r="AK303" s="6" t="s">
        <v>4071</v>
      </c>
      <c r="AL303" s="6" t="s">
        <v>3042</v>
      </c>
      <c r="AM303" s="6" t="s">
        <v>4071</v>
      </c>
      <c r="AN303" s="6" t="s">
        <v>3042</v>
      </c>
      <c r="AO303" s="6" t="s">
        <v>1599</v>
      </c>
      <c r="AP303" s="6" t="s">
        <v>3042</v>
      </c>
      <c r="AQ303" s="240" t="s">
        <v>882</v>
      </c>
      <c r="AR303" s="192">
        <v>44018</v>
      </c>
      <c r="AS303" s="482" t="s">
        <v>1032</v>
      </c>
      <c r="AT303" s="464"/>
      <c r="AU303" s="31"/>
      <c r="AV303" s="31"/>
      <c r="AW303" s="31"/>
      <c r="AX303" s="31"/>
      <c r="AY303" s="30" t="s">
        <v>1332</v>
      </c>
      <c r="AZ303" s="30"/>
      <c r="BA303" s="30"/>
      <c r="BJ303" s="32" t="s">
        <v>3106</v>
      </c>
      <c r="BK303" s="32" t="s">
        <v>3676</v>
      </c>
      <c r="BL303" s="27"/>
      <c r="BM303" s="27" t="s">
        <v>3789</v>
      </c>
      <c r="BN303" s="27" t="s">
        <v>3864</v>
      </c>
      <c r="BO303" s="27" t="s">
        <v>3790</v>
      </c>
      <c r="BP303" s="27"/>
    </row>
    <row r="304" spans="1:68" s="14" customFormat="1" ht="115.5" hidden="1" customHeight="1" x14ac:dyDescent="0.25">
      <c r="A304" s="29" t="s">
        <v>2204</v>
      </c>
      <c r="B304" s="5" t="s">
        <v>1957</v>
      </c>
      <c r="C304" s="57">
        <v>43630</v>
      </c>
      <c r="D304" s="29" t="s">
        <v>1436</v>
      </c>
      <c r="E304" s="74" t="s">
        <v>3793</v>
      </c>
      <c r="F304" s="21" t="s">
        <v>747</v>
      </c>
      <c r="G304" s="21" t="s">
        <v>756</v>
      </c>
      <c r="H304" s="21" t="s">
        <v>757</v>
      </c>
      <c r="I304" s="21" t="s">
        <v>694</v>
      </c>
      <c r="J304" s="22">
        <v>1</v>
      </c>
      <c r="K304" s="57">
        <v>43831</v>
      </c>
      <c r="L304" s="57">
        <v>44012</v>
      </c>
      <c r="M304" s="79">
        <f t="shared" si="10"/>
        <v>26</v>
      </c>
      <c r="N304" s="138">
        <v>0.5</v>
      </c>
      <c r="O304" s="27" t="s">
        <v>70</v>
      </c>
      <c r="P304" s="27"/>
      <c r="Q304" s="4" t="s">
        <v>7641</v>
      </c>
      <c r="R304" s="654">
        <f t="shared" si="9"/>
        <v>326</v>
      </c>
      <c r="S304" s="27"/>
      <c r="T304" s="27"/>
      <c r="U304" s="28" t="s">
        <v>1308</v>
      </c>
      <c r="V304" s="28" t="s">
        <v>1308</v>
      </c>
      <c r="W304" s="28" t="s">
        <v>1308</v>
      </c>
      <c r="X304" s="28" t="s">
        <v>1308</v>
      </c>
      <c r="Y304" s="28" t="s">
        <v>1308</v>
      </c>
      <c r="Z304" s="3" t="s">
        <v>1308</v>
      </c>
      <c r="AA304" s="3" t="s">
        <v>1307</v>
      </c>
      <c r="AB304" s="3" t="s">
        <v>1311</v>
      </c>
      <c r="AC304" s="12" t="s">
        <v>1048</v>
      </c>
      <c r="AD304" s="23" t="s">
        <v>1539</v>
      </c>
      <c r="AE304" s="23" t="s">
        <v>1604</v>
      </c>
      <c r="AF304" s="3" t="s">
        <v>1612</v>
      </c>
      <c r="AG304" s="3" t="s">
        <v>2502</v>
      </c>
      <c r="AH304" s="6" t="s">
        <v>2523</v>
      </c>
      <c r="AI304" s="6" t="s">
        <v>3082</v>
      </c>
      <c r="AJ304" s="6" t="s">
        <v>3279</v>
      </c>
      <c r="AK304" s="6" t="s">
        <v>4109</v>
      </c>
      <c r="AL304" s="40" t="s">
        <v>4440</v>
      </c>
      <c r="AM304" s="40" t="s">
        <v>4071</v>
      </c>
      <c r="AN304" s="40" t="s">
        <v>6331</v>
      </c>
      <c r="AO304" s="40" t="s">
        <v>1599</v>
      </c>
      <c r="AP304" s="40" t="s">
        <v>6331</v>
      </c>
      <c r="AQ304" s="240" t="s">
        <v>1333</v>
      </c>
      <c r="AR304" s="192">
        <v>44377</v>
      </c>
      <c r="AS304" s="482" t="s">
        <v>2470</v>
      </c>
      <c r="AT304" s="192">
        <v>44377</v>
      </c>
      <c r="AU304" s="149" t="s">
        <v>4097</v>
      </c>
      <c r="AV304" s="31" t="s">
        <v>4107</v>
      </c>
      <c r="AW304" s="31" t="s">
        <v>1599</v>
      </c>
      <c r="AX304" s="31" t="s">
        <v>1599</v>
      </c>
      <c r="AY304" s="32" t="s">
        <v>2710</v>
      </c>
      <c r="AZ304" s="30" t="s">
        <v>3729</v>
      </c>
      <c r="BA304" s="32" t="s">
        <v>4100</v>
      </c>
      <c r="BJ304" s="32" t="s">
        <v>3106</v>
      </c>
      <c r="BK304" s="32" t="s">
        <v>3676</v>
      </c>
      <c r="BL304" s="27"/>
      <c r="BM304" s="27" t="s">
        <v>3789</v>
      </c>
      <c r="BN304" s="27" t="s">
        <v>3864</v>
      </c>
      <c r="BO304" s="27" t="s">
        <v>3790</v>
      </c>
      <c r="BP304" s="27"/>
    </row>
    <row r="305" spans="1:68" s="14" customFormat="1" ht="115.5" hidden="1" customHeight="1" x14ac:dyDescent="0.25">
      <c r="A305" s="29" t="s">
        <v>2205</v>
      </c>
      <c r="B305" s="5" t="s">
        <v>1957</v>
      </c>
      <c r="C305" s="57">
        <v>43630</v>
      </c>
      <c r="D305" s="29" t="s">
        <v>1437</v>
      </c>
      <c r="E305" s="6" t="s">
        <v>3794</v>
      </c>
      <c r="F305" s="21" t="s">
        <v>740</v>
      </c>
      <c r="G305" s="21" t="s">
        <v>758</v>
      </c>
      <c r="H305" s="21" t="s">
        <v>742</v>
      </c>
      <c r="I305" s="21" t="s">
        <v>743</v>
      </c>
      <c r="J305" s="22">
        <v>2</v>
      </c>
      <c r="K305" s="57">
        <v>43668</v>
      </c>
      <c r="L305" s="57">
        <v>44012</v>
      </c>
      <c r="M305" s="79">
        <f t="shared" si="10"/>
        <v>50</v>
      </c>
      <c r="N305" s="135">
        <v>0</v>
      </c>
      <c r="O305" s="27" t="s">
        <v>1552</v>
      </c>
      <c r="P305" s="27" t="s">
        <v>70</v>
      </c>
      <c r="Q305" s="4" t="s">
        <v>7642</v>
      </c>
      <c r="R305" s="654">
        <f t="shared" si="9"/>
        <v>326</v>
      </c>
      <c r="S305" s="27"/>
      <c r="T305" s="27"/>
      <c r="U305" s="28" t="s">
        <v>1308</v>
      </c>
      <c r="V305" s="28" t="s">
        <v>1308</v>
      </c>
      <c r="W305" s="28" t="s">
        <v>1308</v>
      </c>
      <c r="X305" s="28" t="s">
        <v>1308</v>
      </c>
      <c r="Y305" s="28" t="s">
        <v>1308</v>
      </c>
      <c r="Z305" s="3" t="s">
        <v>1308</v>
      </c>
      <c r="AA305" s="3" t="s">
        <v>1307</v>
      </c>
      <c r="AB305" s="3" t="s">
        <v>1311</v>
      </c>
      <c r="AC305" s="21" t="s">
        <v>1556</v>
      </c>
      <c r="AD305" s="21" t="s">
        <v>1616</v>
      </c>
      <c r="AE305" s="23" t="s">
        <v>1604</v>
      </c>
      <c r="AF305" s="3" t="s">
        <v>1618</v>
      </c>
      <c r="AG305" s="6" t="s">
        <v>2530</v>
      </c>
      <c r="AH305" s="6" t="s">
        <v>2532</v>
      </c>
      <c r="AI305" s="6" t="s">
        <v>3077</v>
      </c>
      <c r="AJ305" s="6" t="s">
        <v>3081</v>
      </c>
      <c r="AK305" s="6" t="s">
        <v>4110</v>
      </c>
      <c r="AL305" s="40" t="s">
        <v>4441</v>
      </c>
      <c r="AM305" s="40" t="s">
        <v>4071</v>
      </c>
      <c r="AN305" s="40" t="s">
        <v>6331</v>
      </c>
      <c r="AO305" s="40" t="s">
        <v>1599</v>
      </c>
      <c r="AP305" s="40" t="s">
        <v>6331</v>
      </c>
      <c r="AQ305" s="240" t="s">
        <v>1333</v>
      </c>
      <c r="AR305" s="192">
        <v>44377</v>
      </c>
      <c r="AS305" s="482" t="s">
        <v>2470</v>
      </c>
      <c r="AT305" s="192">
        <v>44377</v>
      </c>
      <c r="AU305" s="149" t="s">
        <v>7190</v>
      </c>
      <c r="AV305" s="31" t="s">
        <v>4107</v>
      </c>
      <c r="AW305" s="31" t="s">
        <v>1599</v>
      </c>
      <c r="AX305" s="31" t="s">
        <v>1599</v>
      </c>
      <c r="AY305" s="32" t="s">
        <v>2710</v>
      </c>
      <c r="AZ305" s="30" t="s">
        <v>3729</v>
      </c>
      <c r="BA305" s="32" t="s">
        <v>4101</v>
      </c>
      <c r="BJ305" s="32" t="s">
        <v>3106</v>
      </c>
      <c r="BK305" s="27" t="s">
        <v>3691</v>
      </c>
      <c r="BL305" s="27"/>
      <c r="BM305" s="27" t="s">
        <v>3762</v>
      </c>
      <c r="BN305" s="27" t="s">
        <v>3856</v>
      </c>
      <c r="BO305" s="27" t="s">
        <v>3795</v>
      </c>
      <c r="BP305" s="27"/>
    </row>
    <row r="306" spans="1:68" s="14" customFormat="1" ht="115.5" hidden="1" customHeight="1" x14ac:dyDescent="0.25">
      <c r="A306" s="29" t="s">
        <v>2206</v>
      </c>
      <c r="B306" s="5" t="s">
        <v>1957</v>
      </c>
      <c r="C306" s="57">
        <v>43630</v>
      </c>
      <c r="D306" s="29" t="s">
        <v>1437</v>
      </c>
      <c r="E306" s="6" t="s">
        <v>3794</v>
      </c>
      <c r="F306" s="21" t="s">
        <v>740</v>
      </c>
      <c r="G306" s="21" t="s">
        <v>744</v>
      </c>
      <c r="H306" s="21" t="s">
        <v>745</v>
      </c>
      <c r="I306" s="405" t="s">
        <v>746</v>
      </c>
      <c r="J306" s="22">
        <v>1</v>
      </c>
      <c r="K306" s="57">
        <v>43678</v>
      </c>
      <c r="L306" s="57">
        <v>43830</v>
      </c>
      <c r="M306" s="79">
        <f t="shared" si="10"/>
        <v>22</v>
      </c>
      <c r="N306" s="105">
        <v>1</v>
      </c>
      <c r="O306" s="27" t="s">
        <v>1552</v>
      </c>
      <c r="P306" s="27" t="s">
        <v>70</v>
      </c>
      <c r="Q306" s="4" t="s">
        <v>3133</v>
      </c>
      <c r="R306" s="654">
        <f t="shared" si="9"/>
        <v>334</v>
      </c>
      <c r="S306" s="27"/>
      <c r="T306" s="27"/>
      <c r="U306" s="28" t="s">
        <v>1308</v>
      </c>
      <c r="V306" s="28" t="s">
        <v>1308</v>
      </c>
      <c r="W306" s="28" t="s">
        <v>1308</v>
      </c>
      <c r="X306" s="28" t="s">
        <v>1308</v>
      </c>
      <c r="Y306" s="28" t="s">
        <v>1308</v>
      </c>
      <c r="Z306" s="3" t="s">
        <v>1308</v>
      </c>
      <c r="AA306" s="3" t="s">
        <v>1307</v>
      </c>
      <c r="AB306" s="3" t="s">
        <v>1311</v>
      </c>
      <c r="AC306" s="21" t="s">
        <v>1558</v>
      </c>
      <c r="AD306" s="21" t="s">
        <v>1617</v>
      </c>
      <c r="AE306" s="21"/>
      <c r="AF306" s="23" t="s">
        <v>1619</v>
      </c>
      <c r="AG306" s="131" t="s">
        <v>2531</v>
      </c>
      <c r="AH306" s="146" t="s">
        <v>2533</v>
      </c>
      <c r="AI306" s="146" t="s">
        <v>3078</v>
      </c>
      <c r="AJ306" s="146" t="s">
        <v>3117</v>
      </c>
      <c r="AK306" s="146" t="s">
        <v>4071</v>
      </c>
      <c r="AL306" s="6" t="s">
        <v>5996</v>
      </c>
      <c r="AM306" s="146" t="s">
        <v>4071</v>
      </c>
      <c r="AN306" s="6" t="s">
        <v>5996</v>
      </c>
      <c r="AO306" s="6" t="s">
        <v>1599</v>
      </c>
      <c r="AP306" s="6" t="s">
        <v>5996</v>
      </c>
      <c r="AQ306" s="240" t="s">
        <v>1028</v>
      </c>
      <c r="AR306" s="191">
        <v>44211</v>
      </c>
      <c r="AS306" s="482" t="s">
        <v>1032</v>
      </c>
      <c r="AT306" s="464"/>
      <c r="AU306" s="31"/>
      <c r="AV306" s="31"/>
      <c r="AW306" s="31"/>
      <c r="AX306" s="31"/>
      <c r="AY306" s="30" t="s">
        <v>1332</v>
      </c>
      <c r="AZ306" s="30"/>
      <c r="BA306" s="30"/>
      <c r="BJ306" s="32" t="s">
        <v>3106</v>
      </c>
      <c r="BK306" s="27" t="s">
        <v>3691</v>
      </c>
      <c r="BL306" s="27"/>
      <c r="BM306" s="27" t="s">
        <v>3762</v>
      </c>
      <c r="BN306" s="27" t="s">
        <v>3856</v>
      </c>
      <c r="BO306" s="27" t="s">
        <v>3795</v>
      </c>
      <c r="BP306" s="27"/>
    </row>
    <row r="307" spans="1:68" s="14" customFormat="1" ht="115.5" hidden="1" customHeight="1" x14ac:dyDescent="0.25">
      <c r="A307" s="29" t="s">
        <v>2207</v>
      </c>
      <c r="B307" s="5" t="s">
        <v>1957</v>
      </c>
      <c r="C307" s="57">
        <v>43630</v>
      </c>
      <c r="D307" s="29" t="s">
        <v>1437</v>
      </c>
      <c r="E307" s="6" t="s">
        <v>3794</v>
      </c>
      <c r="F307" s="21" t="s">
        <v>747</v>
      </c>
      <c r="G307" s="3" t="s">
        <v>748</v>
      </c>
      <c r="H307" s="21" t="s">
        <v>749</v>
      </c>
      <c r="I307" s="405" t="s">
        <v>750</v>
      </c>
      <c r="J307" s="22">
        <v>1</v>
      </c>
      <c r="K307" s="57">
        <v>43668</v>
      </c>
      <c r="L307" s="57">
        <v>43830</v>
      </c>
      <c r="M307" s="79">
        <f t="shared" si="10"/>
        <v>24</v>
      </c>
      <c r="N307" s="105">
        <v>1</v>
      </c>
      <c r="O307" s="27" t="s">
        <v>70</v>
      </c>
      <c r="P307" s="27"/>
      <c r="Q307" s="4" t="s">
        <v>3311</v>
      </c>
      <c r="R307" s="654">
        <f t="shared" si="9"/>
        <v>252</v>
      </c>
      <c r="S307" s="27"/>
      <c r="T307" s="27"/>
      <c r="U307" s="28" t="s">
        <v>1308</v>
      </c>
      <c r="V307" s="28" t="s">
        <v>1308</v>
      </c>
      <c r="W307" s="28" t="s">
        <v>1308</v>
      </c>
      <c r="X307" s="28" t="s">
        <v>1308</v>
      </c>
      <c r="Y307" s="28" t="s">
        <v>1308</v>
      </c>
      <c r="Z307" s="3" t="s">
        <v>1308</v>
      </c>
      <c r="AA307" s="3" t="s">
        <v>1307</v>
      </c>
      <c r="AB307" s="3" t="s">
        <v>1311</v>
      </c>
      <c r="AC307" s="12" t="s">
        <v>1037</v>
      </c>
      <c r="AD307" s="23" t="s">
        <v>1522</v>
      </c>
      <c r="AE307" s="23" t="s">
        <v>2475</v>
      </c>
      <c r="AF307" s="23" t="s">
        <v>2487</v>
      </c>
      <c r="AG307" s="23" t="s">
        <v>2475</v>
      </c>
      <c r="AH307" s="239" t="s">
        <v>2487</v>
      </c>
      <c r="AI307" s="239" t="s">
        <v>2487</v>
      </c>
      <c r="AJ307" s="239" t="s">
        <v>2487</v>
      </c>
      <c r="AK307" s="239" t="s">
        <v>4071</v>
      </c>
      <c r="AL307" s="239" t="s">
        <v>2487</v>
      </c>
      <c r="AM307" s="239" t="s">
        <v>4071</v>
      </c>
      <c r="AN307" s="239" t="s">
        <v>2487</v>
      </c>
      <c r="AO307" s="239" t="s">
        <v>1599</v>
      </c>
      <c r="AP307" s="239" t="s">
        <v>2487</v>
      </c>
      <c r="AQ307" s="240" t="s">
        <v>882</v>
      </c>
      <c r="AR307" s="192">
        <v>43851</v>
      </c>
      <c r="AS307" s="482" t="s">
        <v>1032</v>
      </c>
      <c r="AT307" s="483"/>
      <c r="AU307" s="31"/>
      <c r="AV307" s="31"/>
      <c r="AW307" s="31"/>
      <c r="AX307" s="31"/>
      <c r="AY307" s="30" t="s">
        <v>1332</v>
      </c>
      <c r="AZ307" s="30"/>
      <c r="BA307" s="30"/>
      <c r="BJ307" s="32" t="s">
        <v>3106</v>
      </c>
      <c r="BK307" s="27" t="s">
        <v>3691</v>
      </c>
      <c r="BL307" s="27"/>
      <c r="BM307" s="27" t="s">
        <v>3762</v>
      </c>
      <c r="BN307" s="27" t="s">
        <v>3856</v>
      </c>
      <c r="BO307" s="27" t="s">
        <v>3795</v>
      </c>
      <c r="BP307" s="27"/>
    </row>
    <row r="308" spans="1:68" s="14" customFormat="1" ht="115.5" hidden="1" customHeight="1" x14ac:dyDescent="0.25">
      <c r="A308" s="29" t="s">
        <v>2208</v>
      </c>
      <c r="B308" s="5" t="s">
        <v>1957</v>
      </c>
      <c r="C308" s="57">
        <v>43630</v>
      </c>
      <c r="D308" s="29" t="s">
        <v>1437</v>
      </c>
      <c r="E308" s="6" t="s">
        <v>3794</v>
      </c>
      <c r="F308" s="21" t="s">
        <v>747</v>
      </c>
      <c r="G308" s="3" t="s">
        <v>748</v>
      </c>
      <c r="H308" s="21" t="s">
        <v>751</v>
      </c>
      <c r="I308" s="405" t="s">
        <v>750</v>
      </c>
      <c r="J308" s="22">
        <v>1</v>
      </c>
      <c r="K308" s="57">
        <v>43668</v>
      </c>
      <c r="L308" s="57">
        <v>43830</v>
      </c>
      <c r="M308" s="79">
        <f t="shared" si="10"/>
        <v>24</v>
      </c>
      <c r="N308" s="105">
        <v>1</v>
      </c>
      <c r="O308" s="27" t="s">
        <v>70</v>
      </c>
      <c r="P308" s="27"/>
      <c r="Q308" s="4" t="s">
        <v>3321</v>
      </c>
      <c r="R308" s="654">
        <f t="shared" si="9"/>
        <v>343</v>
      </c>
      <c r="S308" s="27"/>
      <c r="T308" s="27"/>
      <c r="U308" s="28" t="s">
        <v>1308</v>
      </c>
      <c r="V308" s="28" t="s">
        <v>1308</v>
      </c>
      <c r="W308" s="28" t="s">
        <v>1308</v>
      </c>
      <c r="X308" s="28" t="s">
        <v>1308</v>
      </c>
      <c r="Y308" s="28" t="s">
        <v>1308</v>
      </c>
      <c r="Z308" s="3" t="s">
        <v>1308</v>
      </c>
      <c r="AA308" s="3" t="s">
        <v>1307</v>
      </c>
      <c r="AB308" s="3" t="s">
        <v>1311</v>
      </c>
      <c r="AC308" s="12" t="s">
        <v>934</v>
      </c>
      <c r="AD308" s="23" t="s">
        <v>1522</v>
      </c>
      <c r="AE308" s="23" t="s">
        <v>2475</v>
      </c>
      <c r="AF308" s="23" t="s">
        <v>2487</v>
      </c>
      <c r="AG308" s="23" t="s">
        <v>2475</v>
      </c>
      <c r="AH308" s="239" t="s">
        <v>2487</v>
      </c>
      <c r="AI308" s="239" t="s">
        <v>2487</v>
      </c>
      <c r="AJ308" s="239" t="s">
        <v>2487</v>
      </c>
      <c r="AK308" s="239" t="s">
        <v>4071</v>
      </c>
      <c r="AL308" s="239" t="s">
        <v>2487</v>
      </c>
      <c r="AM308" s="239" t="s">
        <v>4071</v>
      </c>
      <c r="AN308" s="239" t="s">
        <v>2487</v>
      </c>
      <c r="AO308" s="239" t="s">
        <v>1599</v>
      </c>
      <c r="AP308" s="239" t="s">
        <v>2487</v>
      </c>
      <c r="AQ308" s="240" t="s">
        <v>882</v>
      </c>
      <c r="AR308" s="191">
        <v>43852</v>
      </c>
      <c r="AS308" s="482" t="s">
        <v>1032</v>
      </c>
      <c r="AT308" s="483"/>
      <c r="AU308" s="31"/>
      <c r="AV308" s="31"/>
      <c r="AW308" s="31"/>
      <c r="AX308" s="31"/>
      <c r="AY308" s="30" t="s">
        <v>1332</v>
      </c>
      <c r="AZ308" s="30"/>
      <c r="BA308" s="30"/>
      <c r="BJ308" s="32" t="s">
        <v>3106</v>
      </c>
      <c r="BK308" s="27" t="s">
        <v>3691</v>
      </c>
      <c r="BL308" s="27"/>
      <c r="BM308" s="27" t="s">
        <v>3762</v>
      </c>
      <c r="BN308" s="27" t="s">
        <v>3856</v>
      </c>
      <c r="BO308" s="27" t="s">
        <v>3795</v>
      </c>
      <c r="BP308" s="27"/>
    </row>
    <row r="309" spans="1:68" s="14" customFormat="1" ht="115.5" hidden="1" customHeight="1" x14ac:dyDescent="0.25">
      <c r="A309" s="29" t="s">
        <v>2209</v>
      </c>
      <c r="B309" s="5" t="s">
        <v>1957</v>
      </c>
      <c r="C309" s="57">
        <v>43630</v>
      </c>
      <c r="D309" s="29" t="s">
        <v>1437</v>
      </c>
      <c r="E309" s="6" t="s">
        <v>3794</v>
      </c>
      <c r="F309" s="21" t="s">
        <v>747</v>
      </c>
      <c r="G309" s="3" t="s">
        <v>752</v>
      </c>
      <c r="H309" s="21" t="s">
        <v>759</v>
      </c>
      <c r="I309" s="405" t="s">
        <v>750</v>
      </c>
      <c r="J309" s="22">
        <v>1</v>
      </c>
      <c r="K309" s="57">
        <v>43668</v>
      </c>
      <c r="L309" s="57">
        <v>43830</v>
      </c>
      <c r="M309" s="79">
        <f t="shared" si="10"/>
        <v>24</v>
      </c>
      <c r="N309" s="105">
        <v>1</v>
      </c>
      <c r="O309" s="27" t="s">
        <v>70</v>
      </c>
      <c r="P309" s="27"/>
      <c r="Q309" s="4" t="s">
        <v>3312</v>
      </c>
      <c r="R309" s="654">
        <f t="shared" si="9"/>
        <v>283</v>
      </c>
      <c r="S309" s="27"/>
      <c r="T309" s="27"/>
      <c r="U309" s="28" t="s">
        <v>1308</v>
      </c>
      <c r="V309" s="28" t="s">
        <v>1308</v>
      </c>
      <c r="W309" s="28" t="s">
        <v>1308</v>
      </c>
      <c r="X309" s="28" t="s">
        <v>1308</v>
      </c>
      <c r="Y309" s="28" t="s">
        <v>1308</v>
      </c>
      <c r="Z309" s="3" t="s">
        <v>1308</v>
      </c>
      <c r="AA309" s="3" t="s">
        <v>1307</v>
      </c>
      <c r="AB309" s="3" t="s">
        <v>1311</v>
      </c>
      <c r="AC309" s="12" t="s">
        <v>1337</v>
      </c>
      <c r="AD309" s="23" t="s">
        <v>1522</v>
      </c>
      <c r="AE309" s="23" t="s">
        <v>2475</v>
      </c>
      <c r="AF309" s="23" t="s">
        <v>2487</v>
      </c>
      <c r="AG309" s="23" t="s">
        <v>2475</v>
      </c>
      <c r="AH309" s="239" t="s">
        <v>2487</v>
      </c>
      <c r="AI309" s="239" t="s">
        <v>2487</v>
      </c>
      <c r="AJ309" s="239" t="s">
        <v>2487</v>
      </c>
      <c r="AK309" s="239" t="s">
        <v>4071</v>
      </c>
      <c r="AL309" s="239" t="s">
        <v>2487</v>
      </c>
      <c r="AM309" s="239" t="s">
        <v>4071</v>
      </c>
      <c r="AN309" s="239" t="s">
        <v>2487</v>
      </c>
      <c r="AO309" s="239" t="s">
        <v>1599</v>
      </c>
      <c r="AP309" s="239" t="s">
        <v>2487</v>
      </c>
      <c r="AQ309" s="240" t="s">
        <v>882</v>
      </c>
      <c r="AR309" s="192">
        <v>43851</v>
      </c>
      <c r="AS309" s="482" t="s">
        <v>1032</v>
      </c>
      <c r="AT309" s="483"/>
      <c r="AU309" s="31"/>
      <c r="AV309" s="31"/>
      <c r="AW309" s="31"/>
      <c r="AX309" s="31"/>
      <c r="AY309" s="30" t="s">
        <v>1332</v>
      </c>
      <c r="AZ309" s="30"/>
      <c r="BA309" s="30"/>
      <c r="BJ309" s="32" t="s">
        <v>3106</v>
      </c>
      <c r="BK309" s="27" t="s">
        <v>3691</v>
      </c>
      <c r="BL309" s="27"/>
      <c r="BM309" s="27" t="s">
        <v>3762</v>
      </c>
      <c r="BN309" s="27" t="s">
        <v>3856</v>
      </c>
      <c r="BO309" s="27" t="s">
        <v>3795</v>
      </c>
      <c r="BP309" s="27"/>
    </row>
    <row r="310" spans="1:68" s="14" customFormat="1" ht="115.5" hidden="1" customHeight="1" x14ac:dyDescent="0.25">
      <c r="A310" s="29" t="s">
        <v>2210</v>
      </c>
      <c r="B310" s="5" t="s">
        <v>1957</v>
      </c>
      <c r="C310" s="57">
        <v>43630</v>
      </c>
      <c r="D310" s="29" t="s">
        <v>1437</v>
      </c>
      <c r="E310" s="6" t="s">
        <v>3794</v>
      </c>
      <c r="F310" s="21" t="s">
        <v>747</v>
      </c>
      <c r="G310" s="21" t="s">
        <v>754</v>
      </c>
      <c r="H310" s="21" t="s">
        <v>755</v>
      </c>
      <c r="I310" s="405" t="s">
        <v>750</v>
      </c>
      <c r="J310" s="22">
        <v>1</v>
      </c>
      <c r="K310" s="57">
        <v>43831</v>
      </c>
      <c r="L310" s="57">
        <v>44012</v>
      </c>
      <c r="M310" s="79">
        <f t="shared" si="10"/>
        <v>26</v>
      </c>
      <c r="N310" s="105">
        <v>1</v>
      </c>
      <c r="O310" s="27" t="s">
        <v>70</v>
      </c>
      <c r="P310" s="27"/>
      <c r="Q310" s="4" t="s">
        <v>3325</v>
      </c>
      <c r="R310" s="654">
        <f t="shared" si="9"/>
        <v>319</v>
      </c>
      <c r="S310" s="27"/>
      <c r="T310" s="27"/>
      <c r="U310" s="28" t="s">
        <v>1308</v>
      </c>
      <c r="V310" s="28" t="s">
        <v>1308</v>
      </c>
      <c r="W310" s="28" t="s">
        <v>1308</v>
      </c>
      <c r="X310" s="28" t="s">
        <v>1308</v>
      </c>
      <c r="Y310" s="28" t="s">
        <v>1308</v>
      </c>
      <c r="Z310" s="3" t="s">
        <v>1308</v>
      </c>
      <c r="AA310" s="3" t="s">
        <v>1307</v>
      </c>
      <c r="AB310" s="3" t="s">
        <v>1311</v>
      </c>
      <c r="AC310" s="12" t="s">
        <v>1049</v>
      </c>
      <c r="AD310" s="23" t="s">
        <v>1538</v>
      </c>
      <c r="AE310" s="3" t="s">
        <v>1602</v>
      </c>
      <c r="AF310" s="3" t="s">
        <v>1620</v>
      </c>
      <c r="AG310" s="373" t="s">
        <v>3043</v>
      </c>
      <c r="AH310" s="6" t="s">
        <v>3044</v>
      </c>
      <c r="AI310" s="6" t="s">
        <v>3044</v>
      </c>
      <c r="AJ310" s="6" t="s">
        <v>3044</v>
      </c>
      <c r="AK310" s="6" t="s">
        <v>4071</v>
      </c>
      <c r="AL310" s="6" t="s">
        <v>2485</v>
      </c>
      <c r="AM310" s="6" t="s">
        <v>4071</v>
      </c>
      <c r="AN310" s="6" t="s">
        <v>2485</v>
      </c>
      <c r="AO310" s="6" t="s">
        <v>1599</v>
      </c>
      <c r="AP310" s="6" t="s">
        <v>2485</v>
      </c>
      <c r="AQ310" s="240" t="s">
        <v>882</v>
      </c>
      <c r="AR310" s="192">
        <v>43938</v>
      </c>
      <c r="AS310" s="482" t="s">
        <v>1032</v>
      </c>
      <c r="AT310" s="464"/>
      <c r="AU310" s="31"/>
      <c r="AV310" s="31"/>
      <c r="AW310" s="31"/>
      <c r="AX310" s="31"/>
      <c r="AY310" s="30" t="s">
        <v>1332</v>
      </c>
      <c r="AZ310" s="30"/>
      <c r="BA310" s="30"/>
      <c r="BJ310" s="32" t="s">
        <v>3106</v>
      </c>
      <c r="BK310" s="27" t="s">
        <v>3691</v>
      </c>
      <c r="BL310" s="27"/>
      <c r="BM310" s="27" t="s">
        <v>3762</v>
      </c>
      <c r="BN310" s="27" t="s">
        <v>3856</v>
      </c>
      <c r="BO310" s="27" t="s">
        <v>3795</v>
      </c>
      <c r="BP310" s="27"/>
    </row>
    <row r="311" spans="1:68" s="14" customFormat="1" ht="115.5" hidden="1" customHeight="1" x14ac:dyDescent="0.25">
      <c r="A311" s="29" t="s">
        <v>2211</v>
      </c>
      <c r="B311" s="5" t="s">
        <v>1957</v>
      </c>
      <c r="C311" s="57">
        <v>43630</v>
      </c>
      <c r="D311" s="29" t="s">
        <v>1437</v>
      </c>
      <c r="E311" s="6" t="s">
        <v>3794</v>
      </c>
      <c r="F311" s="21" t="s">
        <v>747</v>
      </c>
      <c r="G311" s="21" t="s">
        <v>756</v>
      </c>
      <c r="H311" s="21" t="s">
        <v>757</v>
      </c>
      <c r="I311" s="21" t="s">
        <v>694</v>
      </c>
      <c r="J311" s="22">
        <v>1</v>
      </c>
      <c r="K311" s="57">
        <v>43831</v>
      </c>
      <c r="L311" s="57">
        <v>44012</v>
      </c>
      <c r="M311" s="79">
        <f t="shared" si="10"/>
        <v>26</v>
      </c>
      <c r="N311" s="138">
        <v>0.5</v>
      </c>
      <c r="O311" s="27" t="s">
        <v>70</v>
      </c>
      <c r="P311" s="27"/>
      <c r="Q311" s="4" t="s">
        <v>7643</v>
      </c>
      <c r="R311" s="654">
        <f t="shared" si="9"/>
        <v>326</v>
      </c>
      <c r="S311" s="27"/>
      <c r="T311" s="27"/>
      <c r="U311" s="28" t="s">
        <v>1308</v>
      </c>
      <c r="V311" s="28" t="s">
        <v>1308</v>
      </c>
      <c r="W311" s="28" t="s">
        <v>1308</v>
      </c>
      <c r="X311" s="28" t="s">
        <v>1308</v>
      </c>
      <c r="Y311" s="28" t="s">
        <v>1308</v>
      </c>
      <c r="Z311" s="3" t="s">
        <v>1308</v>
      </c>
      <c r="AA311" s="3" t="s">
        <v>1307</v>
      </c>
      <c r="AB311" s="3" t="s">
        <v>1311</v>
      </c>
      <c r="AC311" s="12" t="s">
        <v>1049</v>
      </c>
      <c r="AD311" s="23" t="s">
        <v>1539</v>
      </c>
      <c r="AE311" s="23" t="s">
        <v>1604</v>
      </c>
      <c r="AF311" s="3" t="s">
        <v>1612</v>
      </c>
      <c r="AG311" s="3" t="s">
        <v>2502</v>
      </c>
      <c r="AH311" s="6" t="s">
        <v>2523</v>
      </c>
      <c r="AI311" s="6" t="s">
        <v>3082</v>
      </c>
      <c r="AJ311" s="6" t="s">
        <v>3279</v>
      </c>
      <c r="AK311" s="6" t="s">
        <v>4109</v>
      </c>
      <c r="AL311" s="40" t="s">
        <v>4442</v>
      </c>
      <c r="AM311" s="40" t="s">
        <v>4071</v>
      </c>
      <c r="AN311" s="40" t="s">
        <v>6331</v>
      </c>
      <c r="AO311" s="40" t="s">
        <v>1599</v>
      </c>
      <c r="AP311" s="40" t="s">
        <v>6331</v>
      </c>
      <c r="AQ311" s="240" t="s">
        <v>1333</v>
      </c>
      <c r="AR311" s="192">
        <v>44377</v>
      </c>
      <c r="AS311" s="482" t="s">
        <v>2470</v>
      </c>
      <c r="AT311" s="192">
        <v>44377</v>
      </c>
      <c r="AU311" s="149" t="s">
        <v>4097</v>
      </c>
      <c r="AV311" s="31" t="s">
        <v>4107</v>
      </c>
      <c r="AW311" s="31" t="s">
        <v>1599</v>
      </c>
      <c r="AX311" s="31" t="s">
        <v>1599</v>
      </c>
      <c r="AY311" s="32" t="s">
        <v>2710</v>
      </c>
      <c r="AZ311" s="30" t="s">
        <v>3729</v>
      </c>
      <c r="BA311" s="32" t="s">
        <v>4101</v>
      </c>
      <c r="BJ311" s="32" t="s">
        <v>3106</v>
      </c>
      <c r="BK311" s="27" t="s">
        <v>3691</v>
      </c>
      <c r="BL311" s="27"/>
      <c r="BM311" s="27" t="s">
        <v>3762</v>
      </c>
      <c r="BN311" s="27" t="s">
        <v>3856</v>
      </c>
      <c r="BO311" s="27" t="s">
        <v>3795</v>
      </c>
      <c r="BP311" s="27"/>
    </row>
    <row r="312" spans="1:68" s="14" customFormat="1" ht="115.5" hidden="1" customHeight="1" x14ac:dyDescent="0.25">
      <c r="A312" s="29" t="s">
        <v>2212</v>
      </c>
      <c r="B312" s="5" t="s">
        <v>1957</v>
      </c>
      <c r="C312" s="57">
        <v>43630</v>
      </c>
      <c r="D312" s="29" t="s">
        <v>1437</v>
      </c>
      <c r="E312" s="6" t="s">
        <v>3794</v>
      </c>
      <c r="F312" s="3" t="s">
        <v>760</v>
      </c>
      <c r="G312" s="3" t="s">
        <v>714</v>
      </c>
      <c r="H312" s="3" t="s">
        <v>761</v>
      </c>
      <c r="I312" s="5" t="s">
        <v>762</v>
      </c>
      <c r="J312" s="20">
        <v>1</v>
      </c>
      <c r="K312" s="57">
        <v>43678</v>
      </c>
      <c r="L312" s="57">
        <v>43830</v>
      </c>
      <c r="M312" s="79">
        <f t="shared" si="10"/>
        <v>22</v>
      </c>
      <c r="N312" s="105">
        <v>1</v>
      </c>
      <c r="O312" s="27" t="s">
        <v>131</v>
      </c>
      <c r="P312" s="27" t="s">
        <v>766</v>
      </c>
      <c r="Q312" s="4" t="s">
        <v>890</v>
      </c>
      <c r="R312" s="654">
        <f t="shared" si="9"/>
        <v>308</v>
      </c>
      <c r="S312" s="27"/>
      <c r="T312" s="27"/>
      <c r="U312" s="28" t="s">
        <v>1308</v>
      </c>
      <c r="V312" s="28" t="s">
        <v>1308</v>
      </c>
      <c r="W312" s="28" t="s">
        <v>1308</v>
      </c>
      <c r="X312" s="28" t="s">
        <v>1308</v>
      </c>
      <c r="Y312" s="28" t="s">
        <v>1308</v>
      </c>
      <c r="Z312" s="3" t="s">
        <v>1308</v>
      </c>
      <c r="AA312" s="3" t="s">
        <v>1307</v>
      </c>
      <c r="AB312" s="3" t="s">
        <v>1311</v>
      </c>
      <c r="AC312" s="3" t="s">
        <v>1039</v>
      </c>
      <c r="AD312" s="3" t="s">
        <v>1522</v>
      </c>
      <c r="AE312" s="23" t="s">
        <v>2475</v>
      </c>
      <c r="AF312" s="23" t="s">
        <v>2487</v>
      </c>
      <c r="AG312" s="23" t="s">
        <v>2475</v>
      </c>
      <c r="AH312" s="239" t="s">
        <v>2487</v>
      </c>
      <c r="AI312" s="239" t="s">
        <v>2487</v>
      </c>
      <c r="AJ312" s="239" t="s">
        <v>2487</v>
      </c>
      <c r="AK312" s="239" t="s">
        <v>4071</v>
      </c>
      <c r="AL312" s="239" t="s">
        <v>2487</v>
      </c>
      <c r="AM312" s="239" t="s">
        <v>4071</v>
      </c>
      <c r="AN312" s="239" t="s">
        <v>2487</v>
      </c>
      <c r="AO312" s="239" t="s">
        <v>1599</v>
      </c>
      <c r="AP312" s="239" t="s">
        <v>2487</v>
      </c>
      <c r="AQ312" s="240" t="s">
        <v>882</v>
      </c>
      <c r="AR312" s="192">
        <v>43829</v>
      </c>
      <c r="AS312" s="482" t="s">
        <v>1032</v>
      </c>
      <c r="AT312" s="483"/>
      <c r="AU312" s="31"/>
      <c r="AV312" s="31"/>
      <c r="AW312" s="31"/>
      <c r="AX312" s="31"/>
      <c r="AY312" s="30" t="s">
        <v>1332</v>
      </c>
      <c r="AZ312" s="30"/>
      <c r="BA312" s="30"/>
      <c r="BJ312" s="32" t="s">
        <v>3106</v>
      </c>
      <c r="BK312" s="27" t="s">
        <v>3691</v>
      </c>
      <c r="BL312" s="27"/>
      <c r="BM312" s="27" t="s">
        <v>3762</v>
      </c>
      <c r="BN312" s="27" t="s">
        <v>3856</v>
      </c>
      <c r="BO312" s="27" t="s">
        <v>3795</v>
      </c>
      <c r="BP312" s="27"/>
    </row>
    <row r="313" spans="1:68" s="14" customFormat="1" ht="115.5" hidden="1" customHeight="1" x14ac:dyDescent="0.25">
      <c r="A313" s="29" t="s">
        <v>2213</v>
      </c>
      <c r="B313" s="5" t="s">
        <v>1957</v>
      </c>
      <c r="C313" s="57">
        <v>43630</v>
      </c>
      <c r="D313" s="29" t="s">
        <v>1438</v>
      </c>
      <c r="E313" s="6" t="s">
        <v>3796</v>
      </c>
      <c r="F313" s="21" t="s">
        <v>740</v>
      </c>
      <c r="G313" s="21" t="s">
        <v>758</v>
      </c>
      <c r="H313" s="21" t="s">
        <v>742</v>
      </c>
      <c r="I313" s="21" t="s">
        <v>743</v>
      </c>
      <c r="J313" s="22">
        <v>2</v>
      </c>
      <c r="K313" s="57">
        <v>43668</v>
      </c>
      <c r="L313" s="57">
        <v>44012</v>
      </c>
      <c r="M313" s="79">
        <f t="shared" si="10"/>
        <v>50</v>
      </c>
      <c r="N313" s="135">
        <v>0</v>
      </c>
      <c r="O313" s="27" t="s">
        <v>1552</v>
      </c>
      <c r="P313" s="27" t="s">
        <v>70</v>
      </c>
      <c r="Q313" s="10" t="s">
        <v>4093</v>
      </c>
      <c r="R313" s="654">
        <f t="shared" si="9"/>
        <v>102</v>
      </c>
      <c r="S313" s="27"/>
      <c r="T313" s="27"/>
      <c r="U313" s="28" t="s">
        <v>1308</v>
      </c>
      <c r="V313" s="28" t="s">
        <v>1308</v>
      </c>
      <c r="W313" s="28" t="s">
        <v>1308</v>
      </c>
      <c r="X313" s="28" t="s">
        <v>1308</v>
      </c>
      <c r="Y313" s="28" t="s">
        <v>1308</v>
      </c>
      <c r="Z313" s="3" t="s">
        <v>1308</v>
      </c>
      <c r="AA313" s="3" t="s">
        <v>1307</v>
      </c>
      <c r="AB313" s="3" t="s">
        <v>1311</v>
      </c>
      <c r="AC313" s="21" t="s">
        <v>1556</v>
      </c>
      <c r="AD313" s="21" t="s">
        <v>1616</v>
      </c>
      <c r="AE313" s="23" t="s">
        <v>1604</v>
      </c>
      <c r="AF313" s="23" t="s">
        <v>1815</v>
      </c>
      <c r="AG313" s="23" t="s">
        <v>2493</v>
      </c>
      <c r="AH313" s="239" t="s">
        <v>2499</v>
      </c>
      <c r="AI313" s="239" t="s">
        <v>4071</v>
      </c>
      <c r="AJ313" s="239" t="s">
        <v>6332</v>
      </c>
      <c r="AK313" s="239" t="s">
        <v>4071</v>
      </c>
      <c r="AL313" s="239" t="s">
        <v>6332</v>
      </c>
      <c r="AM313" s="239" t="s">
        <v>4071</v>
      </c>
      <c r="AN313" s="239" t="s">
        <v>6332</v>
      </c>
      <c r="AO313" s="239" t="s">
        <v>1599</v>
      </c>
      <c r="AP313" s="239" t="s">
        <v>6332</v>
      </c>
      <c r="AQ313" s="240" t="s">
        <v>1333</v>
      </c>
      <c r="AR313" s="191">
        <v>44070</v>
      </c>
      <c r="AS313" s="482" t="s">
        <v>2470</v>
      </c>
      <c r="AT313" s="191">
        <v>44070</v>
      </c>
      <c r="AU313" s="9" t="s">
        <v>1991</v>
      </c>
      <c r="AV313" s="31" t="s">
        <v>1967</v>
      </c>
      <c r="AW313" s="31" t="s">
        <v>1599</v>
      </c>
      <c r="AX313" s="31" t="s">
        <v>1599</v>
      </c>
      <c r="AY313" s="32" t="s">
        <v>2710</v>
      </c>
      <c r="AZ313" s="30" t="s">
        <v>3729</v>
      </c>
      <c r="BA313" s="32" t="s">
        <v>5109</v>
      </c>
      <c r="BJ313" s="32" t="s">
        <v>3106</v>
      </c>
      <c r="BK313" s="27" t="s">
        <v>3691</v>
      </c>
      <c r="BL313" s="27"/>
      <c r="BM313" s="27" t="s">
        <v>3798</v>
      </c>
      <c r="BN313" s="27" t="s">
        <v>3863</v>
      </c>
      <c r="BO313" s="27" t="s">
        <v>3797</v>
      </c>
      <c r="BP313" s="27"/>
    </row>
    <row r="314" spans="1:68" s="14" customFormat="1" ht="115.5" hidden="1" customHeight="1" x14ac:dyDescent="0.25">
      <c r="A314" s="29" t="s">
        <v>2214</v>
      </c>
      <c r="B314" s="5" t="s">
        <v>1957</v>
      </c>
      <c r="C314" s="57">
        <v>43630</v>
      </c>
      <c r="D314" s="29" t="s">
        <v>1438</v>
      </c>
      <c r="E314" s="6" t="s">
        <v>3796</v>
      </c>
      <c r="F314" s="21" t="s">
        <v>740</v>
      </c>
      <c r="G314" s="21" t="s">
        <v>744</v>
      </c>
      <c r="H314" s="21" t="s">
        <v>745</v>
      </c>
      <c r="I314" s="21" t="s">
        <v>746</v>
      </c>
      <c r="J314" s="22">
        <v>1</v>
      </c>
      <c r="K314" s="57">
        <v>43678</v>
      </c>
      <c r="L314" s="57">
        <v>43830</v>
      </c>
      <c r="M314" s="79">
        <f t="shared" si="10"/>
        <v>22</v>
      </c>
      <c r="N314" s="135">
        <v>0</v>
      </c>
      <c r="O314" s="27" t="s">
        <v>1552</v>
      </c>
      <c r="P314" s="27" t="s">
        <v>70</v>
      </c>
      <c r="Q314" s="10" t="s">
        <v>4093</v>
      </c>
      <c r="R314" s="654">
        <f t="shared" si="9"/>
        <v>102</v>
      </c>
      <c r="S314" s="27"/>
      <c r="T314" s="27"/>
      <c r="U314" s="28" t="s">
        <v>1308</v>
      </c>
      <c r="V314" s="28" t="s">
        <v>1308</v>
      </c>
      <c r="W314" s="28" t="s">
        <v>1308</v>
      </c>
      <c r="X314" s="28" t="s">
        <v>1308</v>
      </c>
      <c r="Y314" s="28" t="s">
        <v>1308</v>
      </c>
      <c r="Z314" s="3" t="s">
        <v>1308</v>
      </c>
      <c r="AA314" s="3" t="s">
        <v>1307</v>
      </c>
      <c r="AB314" s="3" t="s">
        <v>1311</v>
      </c>
      <c r="AC314" s="21" t="s">
        <v>1555</v>
      </c>
      <c r="AD314" s="21" t="s">
        <v>1615</v>
      </c>
      <c r="AE314" s="23"/>
      <c r="AF314" s="23" t="s">
        <v>1816</v>
      </c>
      <c r="AG314" s="23" t="s">
        <v>2493</v>
      </c>
      <c r="AH314" s="239" t="s">
        <v>2500</v>
      </c>
      <c r="AI314" s="239" t="s">
        <v>4071</v>
      </c>
      <c r="AJ314" s="239" t="s">
        <v>6332</v>
      </c>
      <c r="AK314" s="239" t="s">
        <v>4071</v>
      </c>
      <c r="AL314" s="239" t="s">
        <v>6332</v>
      </c>
      <c r="AM314" s="239" t="s">
        <v>4071</v>
      </c>
      <c r="AN314" s="239" t="s">
        <v>6332</v>
      </c>
      <c r="AO314" s="239" t="s">
        <v>1599</v>
      </c>
      <c r="AP314" s="239" t="s">
        <v>6332</v>
      </c>
      <c r="AQ314" s="240" t="s">
        <v>1333</v>
      </c>
      <c r="AR314" s="191">
        <v>44070</v>
      </c>
      <c r="AS314" s="482" t="s">
        <v>1329</v>
      </c>
      <c r="AT314" s="33">
        <v>43991</v>
      </c>
      <c r="AU314" s="149" t="s">
        <v>1987</v>
      </c>
      <c r="AV314" s="31" t="s">
        <v>1605</v>
      </c>
      <c r="AW314" s="10" t="s">
        <v>3363</v>
      </c>
      <c r="AX314" s="10" t="s">
        <v>3364</v>
      </c>
      <c r="AY314" s="30" t="s">
        <v>2709</v>
      </c>
      <c r="AZ314" s="30" t="s">
        <v>3729</v>
      </c>
      <c r="BA314" s="30" t="s">
        <v>2337</v>
      </c>
      <c r="BJ314" s="32" t="s">
        <v>3106</v>
      </c>
      <c r="BK314" s="27" t="s">
        <v>3691</v>
      </c>
      <c r="BL314" s="27"/>
      <c r="BM314" s="27" t="s">
        <v>3798</v>
      </c>
      <c r="BN314" s="27" t="s">
        <v>3863</v>
      </c>
      <c r="BO314" s="27" t="s">
        <v>3797</v>
      </c>
      <c r="BP314" s="27"/>
    </row>
    <row r="315" spans="1:68" s="14" customFormat="1" ht="115.5" hidden="1" customHeight="1" x14ac:dyDescent="0.25">
      <c r="A315" s="29" t="s">
        <v>2215</v>
      </c>
      <c r="B315" s="5" t="s">
        <v>1957</v>
      </c>
      <c r="C315" s="57">
        <v>43630</v>
      </c>
      <c r="D315" s="29" t="s">
        <v>1438</v>
      </c>
      <c r="E315" s="6" t="s">
        <v>3796</v>
      </c>
      <c r="F315" s="21" t="s">
        <v>747</v>
      </c>
      <c r="G315" s="3" t="s">
        <v>748</v>
      </c>
      <c r="H315" s="21" t="s">
        <v>749</v>
      </c>
      <c r="I315" s="21" t="s">
        <v>750</v>
      </c>
      <c r="J315" s="22">
        <v>1</v>
      </c>
      <c r="K315" s="57">
        <v>43668</v>
      </c>
      <c r="L315" s="57">
        <v>43830</v>
      </c>
      <c r="M315" s="79">
        <f t="shared" ref="M315:M346" si="11">+WEEKNUM(L315-K315)</f>
        <v>24</v>
      </c>
      <c r="N315" s="105">
        <v>1</v>
      </c>
      <c r="O315" s="27" t="s">
        <v>70</v>
      </c>
      <c r="P315" s="27"/>
      <c r="Q315" s="4" t="s">
        <v>3314</v>
      </c>
      <c r="R315" s="654">
        <f t="shared" si="9"/>
        <v>250</v>
      </c>
      <c r="S315" s="27"/>
      <c r="T315" s="27"/>
      <c r="U315" s="28" t="s">
        <v>1308</v>
      </c>
      <c r="V315" s="28" t="s">
        <v>1308</v>
      </c>
      <c r="W315" s="28" t="s">
        <v>1308</v>
      </c>
      <c r="X315" s="28" t="s">
        <v>1308</v>
      </c>
      <c r="Y315" s="28" t="s">
        <v>1308</v>
      </c>
      <c r="Z315" s="3" t="s">
        <v>1308</v>
      </c>
      <c r="AA315" s="3" t="s">
        <v>1307</v>
      </c>
      <c r="AB315" s="3" t="s">
        <v>1311</v>
      </c>
      <c r="AC315" s="17" t="s">
        <v>1040</v>
      </c>
      <c r="AD315" s="23" t="s">
        <v>1522</v>
      </c>
      <c r="AE315" s="23" t="s">
        <v>2475</v>
      </c>
      <c r="AF315" s="23" t="s">
        <v>2487</v>
      </c>
      <c r="AG315" s="23" t="s">
        <v>2475</v>
      </c>
      <c r="AH315" s="239" t="s">
        <v>2487</v>
      </c>
      <c r="AI315" s="239" t="s">
        <v>2487</v>
      </c>
      <c r="AJ315" s="239" t="s">
        <v>2487</v>
      </c>
      <c r="AK315" s="239" t="s">
        <v>4071</v>
      </c>
      <c r="AL315" s="239" t="s">
        <v>2487</v>
      </c>
      <c r="AM315" s="239" t="s">
        <v>4071</v>
      </c>
      <c r="AN315" s="239" t="s">
        <v>2487</v>
      </c>
      <c r="AO315" s="239" t="s">
        <v>1599</v>
      </c>
      <c r="AP315" s="239" t="s">
        <v>2487</v>
      </c>
      <c r="AQ315" s="240" t="s">
        <v>882</v>
      </c>
      <c r="AR315" s="192">
        <v>43851</v>
      </c>
      <c r="AS315" s="482" t="s">
        <v>1329</v>
      </c>
      <c r="AT315" s="33">
        <v>43991</v>
      </c>
      <c r="AU315" s="149" t="s">
        <v>1975</v>
      </c>
      <c r="AV315" s="31" t="s">
        <v>1605</v>
      </c>
      <c r="AW315" s="10" t="s">
        <v>3363</v>
      </c>
      <c r="AX315" s="10" t="s">
        <v>3364</v>
      </c>
      <c r="AY315" s="30" t="s">
        <v>2709</v>
      </c>
      <c r="AZ315" s="30" t="s">
        <v>3729</v>
      </c>
      <c r="BA315" s="30" t="s">
        <v>2337</v>
      </c>
      <c r="BJ315" s="32" t="s">
        <v>3106</v>
      </c>
      <c r="BK315" s="27" t="s">
        <v>3691</v>
      </c>
      <c r="BL315" s="27"/>
      <c r="BM315" s="27" t="s">
        <v>3798</v>
      </c>
      <c r="BN315" s="27" t="s">
        <v>3863</v>
      </c>
      <c r="BO315" s="27" t="s">
        <v>3797</v>
      </c>
      <c r="BP315" s="27"/>
    </row>
    <row r="316" spans="1:68" s="14" customFormat="1" ht="115.5" hidden="1" customHeight="1" x14ac:dyDescent="0.25">
      <c r="A316" s="29" t="s">
        <v>2216</v>
      </c>
      <c r="B316" s="5" t="s">
        <v>1957</v>
      </c>
      <c r="C316" s="57">
        <v>43630</v>
      </c>
      <c r="D316" s="29" t="s">
        <v>1438</v>
      </c>
      <c r="E316" s="6" t="s">
        <v>3796</v>
      </c>
      <c r="F316" s="21" t="s">
        <v>747</v>
      </c>
      <c r="G316" s="3" t="s">
        <v>748</v>
      </c>
      <c r="H316" s="21" t="s">
        <v>751</v>
      </c>
      <c r="I316" s="21" t="s">
        <v>750</v>
      </c>
      <c r="J316" s="22">
        <v>1</v>
      </c>
      <c r="K316" s="57">
        <v>43668</v>
      </c>
      <c r="L316" s="57">
        <v>43830</v>
      </c>
      <c r="M316" s="79">
        <f t="shared" si="11"/>
        <v>24</v>
      </c>
      <c r="N316" s="105">
        <v>1</v>
      </c>
      <c r="O316" s="27" t="s">
        <v>70</v>
      </c>
      <c r="P316" s="27"/>
      <c r="Q316" s="4" t="s">
        <v>3321</v>
      </c>
      <c r="R316" s="654">
        <f t="shared" si="9"/>
        <v>343</v>
      </c>
      <c r="S316" s="27"/>
      <c r="T316" s="27"/>
      <c r="U316" s="28" t="s">
        <v>1308</v>
      </c>
      <c r="V316" s="28" t="s">
        <v>1308</v>
      </c>
      <c r="W316" s="28" t="s">
        <v>1308</v>
      </c>
      <c r="X316" s="28" t="s">
        <v>1308</v>
      </c>
      <c r="Y316" s="28" t="s">
        <v>1308</v>
      </c>
      <c r="Z316" s="3" t="s">
        <v>1308</v>
      </c>
      <c r="AA316" s="3" t="s">
        <v>1307</v>
      </c>
      <c r="AB316" s="3" t="s">
        <v>1311</v>
      </c>
      <c r="AC316" s="12" t="s">
        <v>934</v>
      </c>
      <c r="AD316" s="23" t="s">
        <v>1522</v>
      </c>
      <c r="AE316" s="23" t="s">
        <v>2475</v>
      </c>
      <c r="AF316" s="23" t="s">
        <v>2487</v>
      </c>
      <c r="AG316" s="23" t="s">
        <v>2475</v>
      </c>
      <c r="AH316" s="239" t="s">
        <v>2487</v>
      </c>
      <c r="AI316" s="239" t="s">
        <v>2487</v>
      </c>
      <c r="AJ316" s="239" t="s">
        <v>2487</v>
      </c>
      <c r="AK316" s="239" t="s">
        <v>4071</v>
      </c>
      <c r="AL316" s="239" t="s">
        <v>2487</v>
      </c>
      <c r="AM316" s="239" t="s">
        <v>4071</v>
      </c>
      <c r="AN316" s="239" t="s">
        <v>2487</v>
      </c>
      <c r="AO316" s="239" t="s">
        <v>1599</v>
      </c>
      <c r="AP316" s="239" t="s">
        <v>2487</v>
      </c>
      <c r="AQ316" s="240" t="s">
        <v>882</v>
      </c>
      <c r="AR316" s="192">
        <v>43852</v>
      </c>
      <c r="AS316" s="482" t="s">
        <v>1329</v>
      </c>
      <c r="AT316" s="33">
        <v>43991</v>
      </c>
      <c r="AU316" s="149" t="s">
        <v>1975</v>
      </c>
      <c r="AV316" s="31" t="s">
        <v>1605</v>
      </c>
      <c r="AW316" s="10" t="s">
        <v>3363</v>
      </c>
      <c r="AX316" s="10" t="s">
        <v>3364</v>
      </c>
      <c r="AY316" s="30" t="s">
        <v>2709</v>
      </c>
      <c r="AZ316" s="187" t="s">
        <v>3729</v>
      </c>
      <c r="BA316" s="30" t="s">
        <v>2342</v>
      </c>
      <c r="BJ316" s="32" t="s">
        <v>3106</v>
      </c>
      <c r="BK316" s="27" t="s">
        <v>3691</v>
      </c>
      <c r="BL316" s="27"/>
      <c r="BM316" s="27" t="s">
        <v>3798</v>
      </c>
      <c r="BN316" s="27" t="s">
        <v>3863</v>
      </c>
      <c r="BO316" s="27" t="s">
        <v>3797</v>
      </c>
      <c r="BP316" s="27"/>
    </row>
    <row r="317" spans="1:68" s="14" customFormat="1" ht="115.5" hidden="1" customHeight="1" x14ac:dyDescent="0.25">
      <c r="A317" s="29" t="s">
        <v>2217</v>
      </c>
      <c r="B317" s="5" t="s">
        <v>1957</v>
      </c>
      <c r="C317" s="57">
        <v>43630</v>
      </c>
      <c r="D317" s="29" t="s">
        <v>1438</v>
      </c>
      <c r="E317" s="6" t="s">
        <v>3796</v>
      </c>
      <c r="F317" s="21" t="s">
        <v>747</v>
      </c>
      <c r="G317" s="3" t="s">
        <v>752</v>
      </c>
      <c r="H317" s="21" t="s">
        <v>759</v>
      </c>
      <c r="I317" s="405" t="s">
        <v>750</v>
      </c>
      <c r="J317" s="22">
        <v>1</v>
      </c>
      <c r="K317" s="57">
        <v>43668</v>
      </c>
      <c r="L317" s="57">
        <v>43830</v>
      </c>
      <c r="M317" s="79">
        <f t="shared" si="11"/>
        <v>24</v>
      </c>
      <c r="N317" s="105">
        <v>1</v>
      </c>
      <c r="O317" s="27" t="s">
        <v>70</v>
      </c>
      <c r="P317" s="27"/>
      <c r="Q317" s="4" t="s">
        <v>3313</v>
      </c>
      <c r="R317" s="654">
        <f t="shared" si="9"/>
        <v>282</v>
      </c>
      <c r="S317" s="27"/>
      <c r="T317" s="27"/>
      <c r="U317" s="28" t="s">
        <v>1308</v>
      </c>
      <c r="V317" s="28" t="s">
        <v>1308</v>
      </c>
      <c r="W317" s="28" t="s">
        <v>1308</v>
      </c>
      <c r="X317" s="28" t="s">
        <v>1308</v>
      </c>
      <c r="Y317" s="28" t="s">
        <v>1308</v>
      </c>
      <c r="Z317" s="3" t="s">
        <v>1308</v>
      </c>
      <c r="AA317" s="3" t="s">
        <v>1307</v>
      </c>
      <c r="AB317" s="3" t="s">
        <v>1311</v>
      </c>
      <c r="AC317" s="17" t="s">
        <v>1338</v>
      </c>
      <c r="AD317" s="23" t="s">
        <v>1522</v>
      </c>
      <c r="AE317" s="23" t="s">
        <v>2475</v>
      </c>
      <c r="AF317" s="23" t="s">
        <v>2487</v>
      </c>
      <c r="AG317" s="23" t="s">
        <v>2475</v>
      </c>
      <c r="AH317" s="239" t="s">
        <v>2487</v>
      </c>
      <c r="AI317" s="239" t="s">
        <v>2487</v>
      </c>
      <c r="AJ317" s="239" t="s">
        <v>2487</v>
      </c>
      <c r="AK317" s="239" t="s">
        <v>4071</v>
      </c>
      <c r="AL317" s="239" t="s">
        <v>2487</v>
      </c>
      <c r="AM317" s="239" t="s">
        <v>4071</v>
      </c>
      <c r="AN317" s="239" t="s">
        <v>2487</v>
      </c>
      <c r="AO317" s="239" t="s">
        <v>1599</v>
      </c>
      <c r="AP317" s="239" t="s">
        <v>2487</v>
      </c>
      <c r="AQ317" s="240" t="s">
        <v>882</v>
      </c>
      <c r="AR317" s="192">
        <v>43851</v>
      </c>
      <c r="AS317" s="482" t="s">
        <v>1032</v>
      </c>
      <c r="AT317" s="483"/>
      <c r="AU317" s="31"/>
      <c r="AV317" s="31"/>
      <c r="AW317" s="31"/>
      <c r="AX317" s="31"/>
      <c r="AY317" s="30" t="s">
        <v>1332</v>
      </c>
      <c r="AZ317" s="30"/>
      <c r="BA317" s="30"/>
      <c r="BJ317" s="32" t="s">
        <v>3106</v>
      </c>
      <c r="BK317" s="27" t="s">
        <v>3691</v>
      </c>
      <c r="BL317" s="27"/>
      <c r="BM317" s="27" t="s">
        <v>3798</v>
      </c>
      <c r="BN317" s="27" t="s">
        <v>3863</v>
      </c>
      <c r="BO317" s="27" t="s">
        <v>3797</v>
      </c>
      <c r="BP317" s="27"/>
    </row>
    <row r="318" spans="1:68" s="14" customFormat="1" ht="115.5" hidden="1" customHeight="1" x14ac:dyDescent="0.25">
      <c r="A318" s="29" t="s">
        <v>2218</v>
      </c>
      <c r="B318" s="5" t="s">
        <v>1957</v>
      </c>
      <c r="C318" s="57">
        <v>43630</v>
      </c>
      <c r="D318" s="29" t="s">
        <v>1438</v>
      </c>
      <c r="E318" s="6" t="s">
        <v>3796</v>
      </c>
      <c r="F318" s="21" t="s">
        <v>747</v>
      </c>
      <c r="G318" s="21" t="s">
        <v>754</v>
      </c>
      <c r="H318" s="21" t="s">
        <v>755</v>
      </c>
      <c r="I318" s="405" t="s">
        <v>750</v>
      </c>
      <c r="J318" s="22">
        <v>1</v>
      </c>
      <c r="K318" s="57">
        <v>43831</v>
      </c>
      <c r="L318" s="57">
        <v>44012</v>
      </c>
      <c r="M318" s="79">
        <f t="shared" si="11"/>
        <v>26</v>
      </c>
      <c r="N318" s="105">
        <v>1</v>
      </c>
      <c r="O318" s="27" t="s">
        <v>70</v>
      </c>
      <c r="P318" s="27"/>
      <c r="Q318" s="3" t="s">
        <v>3335</v>
      </c>
      <c r="R318" s="654">
        <f t="shared" si="9"/>
        <v>344</v>
      </c>
      <c r="S318" s="27"/>
      <c r="T318" s="27"/>
      <c r="U318" s="28" t="s">
        <v>1308</v>
      </c>
      <c r="V318" s="28" t="s">
        <v>1308</v>
      </c>
      <c r="W318" s="28" t="s">
        <v>1308</v>
      </c>
      <c r="X318" s="28" t="s">
        <v>1308</v>
      </c>
      <c r="Y318" s="28" t="s">
        <v>1308</v>
      </c>
      <c r="Z318" s="3" t="s">
        <v>1308</v>
      </c>
      <c r="AA318" s="3" t="s">
        <v>1307</v>
      </c>
      <c r="AB318" s="3" t="s">
        <v>1311</v>
      </c>
      <c r="AC318" s="12" t="s">
        <v>1050</v>
      </c>
      <c r="AD318" s="23" t="s">
        <v>1538</v>
      </c>
      <c r="AE318" s="3" t="s">
        <v>1602</v>
      </c>
      <c r="AF318" s="3" t="s">
        <v>1611</v>
      </c>
      <c r="AG318" s="373" t="s">
        <v>3041</v>
      </c>
      <c r="AH318" s="6" t="s">
        <v>3042</v>
      </c>
      <c r="AI318" s="6" t="s">
        <v>3042</v>
      </c>
      <c r="AJ318" s="6" t="s">
        <v>3042</v>
      </c>
      <c r="AK318" s="6" t="s">
        <v>4071</v>
      </c>
      <c r="AL318" s="6" t="s">
        <v>3042</v>
      </c>
      <c r="AM318" s="6" t="s">
        <v>4071</v>
      </c>
      <c r="AN318" s="6" t="s">
        <v>3042</v>
      </c>
      <c r="AO318" s="6" t="s">
        <v>1599</v>
      </c>
      <c r="AP318" s="6" t="s">
        <v>3042</v>
      </c>
      <c r="AQ318" s="240" t="s">
        <v>882</v>
      </c>
      <c r="AR318" s="192">
        <v>44018</v>
      </c>
      <c r="AS318" s="482" t="s">
        <v>1032</v>
      </c>
      <c r="AT318" s="464"/>
      <c r="AU318" s="31"/>
      <c r="AV318" s="31"/>
      <c r="AW318" s="31"/>
      <c r="AX318" s="31"/>
      <c r="AY318" s="30" t="s">
        <v>1332</v>
      </c>
      <c r="AZ318" s="30"/>
      <c r="BA318" s="30"/>
      <c r="BJ318" s="32" t="s">
        <v>3106</v>
      </c>
      <c r="BK318" s="27" t="s">
        <v>3691</v>
      </c>
      <c r="BL318" s="27"/>
      <c r="BM318" s="27" t="s">
        <v>3798</v>
      </c>
      <c r="BN318" s="27" t="s">
        <v>3863</v>
      </c>
      <c r="BO318" s="27" t="s">
        <v>3797</v>
      </c>
      <c r="BP318" s="27"/>
    </row>
    <row r="319" spans="1:68" s="14" customFormat="1" ht="115.5" hidden="1" customHeight="1" x14ac:dyDescent="0.25">
      <c r="A319" s="29" t="s">
        <v>2219</v>
      </c>
      <c r="B319" s="5" t="s">
        <v>1957</v>
      </c>
      <c r="C319" s="57">
        <v>43630</v>
      </c>
      <c r="D319" s="29" t="s">
        <v>1438</v>
      </c>
      <c r="E319" s="6" t="s">
        <v>3796</v>
      </c>
      <c r="F319" s="21" t="s">
        <v>747</v>
      </c>
      <c r="G319" s="21" t="s">
        <v>756</v>
      </c>
      <c r="H319" s="21" t="s">
        <v>757</v>
      </c>
      <c r="I319" s="21" t="s">
        <v>694</v>
      </c>
      <c r="J319" s="22">
        <v>1</v>
      </c>
      <c r="K319" s="57">
        <v>43831</v>
      </c>
      <c r="L319" s="57">
        <v>44012</v>
      </c>
      <c r="M319" s="79">
        <f t="shared" si="11"/>
        <v>26</v>
      </c>
      <c r="N319" s="138">
        <v>0.5</v>
      </c>
      <c r="O319" s="27" t="s">
        <v>70</v>
      </c>
      <c r="P319" s="27"/>
      <c r="Q319" s="4" t="s">
        <v>7644</v>
      </c>
      <c r="R319" s="654">
        <f t="shared" si="9"/>
        <v>326</v>
      </c>
      <c r="S319" s="27"/>
      <c r="T319" s="27"/>
      <c r="U319" s="28" t="s">
        <v>1308</v>
      </c>
      <c r="V319" s="28" t="s">
        <v>1308</v>
      </c>
      <c r="W319" s="28" t="s">
        <v>1308</v>
      </c>
      <c r="X319" s="28" t="s">
        <v>1308</v>
      </c>
      <c r="Y319" s="28" t="s">
        <v>1308</v>
      </c>
      <c r="Z319" s="3" t="s">
        <v>1308</v>
      </c>
      <c r="AA319" s="3" t="s">
        <v>1307</v>
      </c>
      <c r="AB319" s="3" t="s">
        <v>1311</v>
      </c>
      <c r="AC319" s="12" t="s">
        <v>1050</v>
      </c>
      <c r="AD319" s="23" t="s">
        <v>1539</v>
      </c>
      <c r="AE319" s="23" t="s">
        <v>1604</v>
      </c>
      <c r="AF319" s="3" t="s">
        <v>1612</v>
      </c>
      <c r="AG319" s="3" t="s">
        <v>2502</v>
      </c>
      <c r="AH319" s="6" t="s">
        <v>2523</v>
      </c>
      <c r="AI319" s="6" t="s">
        <v>3082</v>
      </c>
      <c r="AJ319" s="6" t="s">
        <v>3279</v>
      </c>
      <c r="AK319" s="6" t="s">
        <v>4109</v>
      </c>
      <c r="AL319" s="40" t="s">
        <v>4443</v>
      </c>
      <c r="AM319" s="40" t="s">
        <v>4071</v>
      </c>
      <c r="AN319" s="40" t="s">
        <v>6331</v>
      </c>
      <c r="AO319" s="40" t="s">
        <v>1599</v>
      </c>
      <c r="AP319" s="40" t="s">
        <v>6331</v>
      </c>
      <c r="AQ319" s="240" t="s">
        <v>1333</v>
      </c>
      <c r="AR319" s="192">
        <v>44377</v>
      </c>
      <c r="AS319" s="482" t="s">
        <v>2470</v>
      </c>
      <c r="AT319" s="192">
        <v>44377</v>
      </c>
      <c r="AU319" s="149" t="s">
        <v>4097</v>
      </c>
      <c r="AV319" s="31" t="s">
        <v>4107</v>
      </c>
      <c r="AW319" s="31" t="s">
        <v>1599</v>
      </c>
      <c r="AX319" s="31" t="s">
        <v>1599</v>
      </c>
      <c r="AY319" s="32" t="s">
        <v>2710</v>
      </c>
      <c r="AZ319" s="30" t="s">
        <v>3729</v>
      </c>
      <c r="BA319" s="32" t="s">
        <v>4102</v>
      </c>
      <c r="BJ319" s="32" t="s">
        <v>3106</v>
      </c>
      <c r="BK319" s="27" t="s">
        <v>3691</v>
      </c>
      <c r="BL319" s="27"/>
      <c r="BM319" s="27" t="s">
        <v>3798</v>
      </c>
      <c r="BN319" s="27" t="s">
        <v>3863</v>
      </c>
      <c r="BO319" s="27" t="s">
        <v>3797</v>
      </c>
      <c r="BP319" s="27"/>
    </row>
    <row r="320" spans="1:68" s="14" customFormat="1" ht="115.5" hidden="1" customHeight="1" x14ac:dyDescent="0.25">
      <c r="A320" s="29" t="s">
        <v>2220</v>
      </c>
      <c r="B320" s="5" t="s">
        <v>1957</v>
      </c>
      <c r="C320" s="57">
        <v>43630</v>
      </c>
      <c r="D320" s="29" t="s">
        <v>1463</v>
      </c>
      <c r="E320" s="74" t="s">
        <v>3799</v>
      </c>
      <c r="F320" s="3" t="s">
        <v>763</v>
      </c>
      <c r="G320" s="3" t="s">
        <v>764</v>
      </c>
      <c r="H320" s="3" t="s">
        <v>715</v>
      </c>
      <c r="I320" s="3" t="s">
        <v>765</v>
      </c>
      <c r="J320" s="20">
        <v>1</v>
      </c>
      <c r="K320" s="57">
        <v>43678</v>
      </c>
      <c r="L320" s="57">
        <v>43830</v>
      </c>
      <c r="M320" s="79">
        <f t="shared" si="11"/>
        <v>22</v>
      </c>
      <c r="N320" s="105">
        <v>1</v>
      </c>
      <c r="O320" s="27" t="s">
        <v>131</v>
      </c>
      <c r="P320" s="27" t="s">
        <v>766</v>
      </c>
      <c r="Q320" s="4" t="s">
        <v>929</v>
      </c>
      <c r="R320" s="654">
        <f t="shared" si="9"/>
        <v>334</v>
      </c>
      <c r="S320" s="27"/>
      <c r="T320" s="27"/>
      <c r="U320" s="28" t="s">
        <v>1308</v>
      </c>
      <c r="V320" s="28" t="s">
        <v>1308</v>
      </c>
      <c r="W320" s="28" t="s">
        <v>1308</v>
      </c>
      <c r="X320" s="28" t="s">
        <v>1308</v>
      </c>
      <c r="Y320" s="28" t="s">
        <v>1308</v>
      </c>
      <c r="Z320" s="3" t="s">
        <v>1308</v>
      </c>
      <c r="AA320" s="3" t="s">
        <v>1307</v>
      </c>
      <c r="AB320" s="3" t="s">
        <v>1311</v>
      </c>
      <c r="AC320" s="3" t="s">
        <v>1041</v>
      </c>
      <c r="AD320" s="3" t="s">
        <v>1522</v>
      </c>
      <c r="AE320" s="23" t="s">
        <v>2475</v>
      </c>
      <c r="AF320" s="23" t="s">
        <v>2487</v>
      </c>
      <c r="AG320" s="23" t="s">
        <v>2475</v>
      </c>
      <c r="AH320" s="239" t="s">
        <v>2487</v>
      </c>
      <c r="AI320" s="239" t="s">
        <v>2487</v>
      </c>
      <c r="AJ320" s="239" t="s">
        <v>2487</v>
      </c>
      <c r="AK320" s="239" t="s">
        <v>4071</v>
      </c>
      <c r="AL320" s="239" t="s">
        <v>2487</v>
      </c>
      <c r="AM320" s="239" t="s">
        <v>4071</v>
      </c>
      <c r="AN320" s="239" t="s">
        <v>2487</v>
      </c>
      <c r="AO320" s="239" t="s">
        <v>1599</v>
      </c>
      <c r="AP320" s="239" t="s">
        <v>2487</v>
      </c>
      <c r="AQ320" s="240" t="s">
        <v>882</v>
      </c>
      <c r="AR320" s="192">
        <v>43851</v>
      </c>
      <c r="AS320" s="482" t="s">
        <v>1328</v>
      </c>
      <c r="AT320" s="33">
        <v>43991</v>
      </c>
      <c r="AU320" s="31" t="s">
        <v>1977</v>
      </c>
      <c r="AV320" s="10" t="s">
        <v>1807</v>
      </c>
      <c r="AW320" s="10" t="s">
        <v>3363</v>
      </c>
      <c r="AX320" s="10" t="s">
        <v>3364</v>
      </c>
      <c r="AY320" s="30" t="s">
        <v>2708</v>
      </c>
      <c r="AZ320" s="30"/>
      <c r="BA320" s="30"/>
      <c r="BJ320" s="32" t="s">
        <v>3106</v>
      </c>
      <c r="BK320" s="27" t="s">
        <v>3691</v>
      </c>
      <c r="BL320" s="27"/>
      <c r="BM320" s="27" t="s">
        <v>3800</v>
      </c>
      <c r="BN320" s="27" t="s">
        <v>3849</v>
      </c>
      <c r="BO320" s="27" t="s">
        <v>3801</v>
      </c>
      <c r="BP320" s="27"/>
    </row>
    <row r="321" spans="1:281" s="14" customFormat="1" ht="115.5" hidden="1" customHeight="1" x14ac:dyDescent="0.25">
      <c r="A321" s="29" t="s">
        <v>2221</v>
      </c>
      <c r="B321" s="5" t="s">
        <v>1957</v>
      </c>
      <c r="C321" s="57">
        <v>43630</v>
      </c>
      <c r="D321" s="29" t="s">
        <v>1464</v>
      </c>
      <c r="E321" s="74" t="s">
        <v>3802</v>
      </c>
      <c r="F321" s="3" t="s">
        <v>767</v>
      </c>
      <c r="G321" s="3" t="s">
        <v>768</v>
      </c>
      <c r="H321" s="3" t="s">
        <v>715</v>
      </c>
      <c r="I321" s="3" t="s">
        <v>769</v>
      </c>
      <c r="J321" s="20">
        <v>1</v>
      </c>
      <c r="K321" s="57">
        <v>43678</v>
      </c>
      <c r="L321" s="57">
        <v>43830</v>
      </c>
      <c r="M321" s="79">
        <f t="shared" si="11"/>
        <v>22</v>
      </c>
      <c r="N321" s="105">
        <v>1</v>
      </c>
      <c r="O321" s="27" t="s">
        <v>131</v>
      </c>
      <c r="P321" s="27" t="s">
        <v>766</v>
      </c>
      <c r="Q321" s="4" t="s">
        <v>4329</v>
      </c>
      <c r="R321" s="654">
        <f t="shared" si="9"/>
        <v>335</v>
      </c>
      <c r="S321" s="28" t="s">
        <v>1308</v>
      </c>
      <c r="T321" s="28" t="s">
        <v>1308</v>
      </c>
      <c r="U321" s="28" t="s">
        <v>1308</v>
      </c>
      <c r="V321" s="28" t="s">
        <v>1308</v>
      </c>
      <c r="W321" s="28" t="s">
        <v>1308</v>
      </c>
      <c r="X321" s="28" t="s">
        <v>1308</v>
      </c>
      <c r="Y321" s="28" t="s">
        <v>1308</v>
      </c>
      <c r="Z321" s="3" t="s">
        <v>1308</v>
      </c>
      <c r="AA321" s="3" t="s">
        <v>1307</v>
      </c>
      <c r="AB321" s="3" t="s">
        <v>1311</v>
      </c>
      <c r="AC321" s="3" t="s">
        <v>1042</v>
      </c>
      <c r="AD321" s="3" t="s">
        <v>1522</v>
      </c>
      <c r="AE321" s="23" t="s">
        <v>2475</v>
      </c>
      <c r="AF321" s="23" t="s">
        <v>2487</v>
      </c>
      <c r="AG321" s="23" t="s">
        <v>2475</v>
      </c>
      <c r="AH321" s="239" t="s">
        <v>2487</v>
      </c>
      <c r="AI321" s="239" t="s">
        <v>2487</v>
      </c>
      <c r="AJ321" s="239" t="s">
        <v>2487</v>
      </c>
      <c r="AK321" s="146" t="s">
        <v>4071</v>
      </c>
      <c r="AL321" s="239" t="s">
        <v>2487</v>
      </c>
      <c r="AM321" s="239" t="s">
        <v>4071</v>
      </c>
      <c r="AN321" s="239" t="s">
        <v>2487</v>
      </c>
      <c r="AO321" s="239" t="s">
        <v>1599</v>
      </c>
      <c r="AP321" s="239" t="s">
        <v>2487</v>
      </c>
      <c r="AQ321" s="240" t="s">
        <v>882</v>
      </c>
      <c r="AR321" s="192">
        <v>43851</v>
      </c>
      <c r="AS321" s="482" t="s">
        <v>1329</v>
      </c>
      <c r="AT321" s="33">
        <v>43991</v>
      </c>
      <c r="AU321" s="149" t="s">
        <v>3267</v>
      </c>
      <c r="AV321" s="31" t="s">
        <v>1605</v>
      </c>
      <c r="AW321" s="10" t="s">
        <v>3363</v>
      </c>
      <c r="AX321" s="10" t="s">
        <v>3364</v>
      </c>
      <c r="AY321" s="30" t="s">
        <v>2709</v>
      </c>
      <c r="AZ321" s="36" t="s">
        <v>3729</v>
      </c>
      <c r="BA321" s="32" t="s">
        <v>4000</v>
      </c>
      <c r="BJ321" s="32" t="s">
        <v>3106</v>
      </c>
      <c r="BK321" s="27" t="s">
        <v>3693</v>
      </c>
      <c r="BL321" s="27"/>
      <c r="BM321" s="27" t="s">
        <v>3762</v>
      </c>
      <c r="BN321" s="32" t="s">
        <v>3850</v>
      </c>
      <c r="BO321" s="27" t="s">
        <v>3694</v>
      </c>
      <c r="BP321" s="27"/>
    </row>
    <row r="322" spans="1:281" s="14" customFormat="1" ht="115.5" hidden="1" customHeight="1" x14ac:dyDescent="0.25">
      <c r="A322" s="29" t="s">
        <v>2222</v>
      </c>
      <c r="B322" s="5" t="s">
        <v>1957</v>
      </c>
      <c r="C322" s="57">
        <v>43630</v>
      </c>
      <c r="D322" s="29" t="s">
        <v>1465</v>
      </c>
      <c r="E322" s="74" t="s">
        <v>3803</v>
      </c>
      <c r="F322" s="3" t="s">
        <v>770</v>
      </c>
      <c r="G322" s="3" t="s">
        <v>771</v>
      </c>
      <c r="H322" s="3" t="s">
        <v>715</v>
      </c>
      <c r="I322" s="5" t="s">
        <v>769</v>
      </c>
      <c r="J322" s="20">
        <v>1</v>
      </c>
      <c r="K322" s="57">
        <v>43678</v>
      </c>
      <c r="L322" s="57">
        <v>43830</v>
      </c>
      <c r="M322" s="79">
        <f t="shared" si="11"/>
        <v>22</v>
      </c>
      <c r="N322" s="105">
        <v>1</v>
      </c>
      <c r="O322" s="27" t="s">
        <v>131</v>
      </c>
      <c r="P322" s="27" t="s">
        <v>766</v>
      </c>
      <c r="Q322" s="4" t="s">
        <v>4329</v>
      </c>
      <c r="R322" s="654">
        <f t="shared" si="9"/>
        <v>335</v>
      </c>
      <c r="S322" s="27"/>
      <c r="T322" s="27"/>
      <c r="U322" s="28" t="s">
        <v>1308</v>
      </c>
      <c r="V322" s="28" t="s">
        <v>1308</v>
      </c>
      <c r="W322" s="28" t="s">
        <v>1308</v>
      </c>
      <c r="X322" s="28" t="s">
        <v>1308</v>
      </c>
      <c r="Y322" s="28" t="s">
        <v>1308</v>
      </c>
      <c r="Z322" s="3" t="s">
        <v>1308</v>
      </c>
      <c r="AA322" s="3" t="s">
        <v>1307</v>
      </c>
      <c r="AB322" s="3" t="s">
        <v>1311</v>
      </c>
      <c r="AC322" s="3" t="s">
        <v>1042</v>
      </c>
      <c r="AD322" s="3" t="s">
        <v>1522</v>
      </c>
      <c r="AE322" s="23" t="s">
        <v>2475</v>
      </c>
      <c r="AF322" s="23" t="s">
        <v>2487</v>
      </c>
      <c r="AG322" s="23" t="s">
        <v>2475</v>
      </c>
      <c r="AH322" s="239" t="s">
        <v>2487</v>
      </c>
      <c r="AI322" s="239" t="s">
        <v>2487</v>
      </c>
      <c r="AJ322" s="239" t="s">
        <v>2487</v>
      </c>
      <c r="AK322" s="239" t="s">
        <v>4071</v>
      </c>
      <c r="AL322" s="239" t="s">
        <v>2487</v>
      </c>
      <c r="AM322" s="239" t="s">
        <v>4071</v>
      </c>
      <c r="AN322" s="239" t="s">
        <v>2487</v>
      </c>
      <c r="AO322" s="239" t="s">
        <v>1599</v>
      </c>
      <c r="AP322" s="239" t="s">
        <v>2487</v>
      </c>
      <c r="AQ322" s="240" t="s">
        <v>882</v>
      </c>
      <c r="AR322" s="192">
        <v>43851</v>
      </c>
      <c r="AS322" s="482" t="s">
        <v>1032</v>
      </c>
      <c r="AT322" s="483"/>
      <c r="AU322" s="31"/>
      <c r="AV322" s="31"/>
      <c r="AW322" s="31"/>
      <c r="AX322" s="31"/>
      <c r="AY322" s="30" t="s">
        <v>1332</v>
      </c>
      <c r="AZ322" s="30"/>
      <c r="BA322" s="30"/>
      <c r="BJ322" s="32" t="s">
        <v>3106</v>
      </c>
      <c r="BK322" s="27" t="s">
        <v>3693</v>
      </c>
      <c r="BL322" s="27"/>
      <c r="BM322" s="27" t="s">
        <v>3762</v>
      </c>
      <c r="BN322" s="27" t="s">
        <v>3763</v>
      </c>
      <c r="BO322" s="27" t="s">
        <v>3804</v>
      </c>
      <c r="BP322" s="27"/>
    </row>
    <row r="323" spans="1:281" s="14" customFormat="1" ht="115.5" hidden="1" customHeight="1" x14ac:dyDescent="0.25">
      <c r="A323" s="29" t="s">
        <v>2223</v>
      </c>
      <c r="B323" s="5" t="s">
        <v>1957</v>
      </c>
      <c r="C323" s="57">
        <v>43630</v>
      </c>
      <c r="D323" s="29" t="s">
        <v>1466</v>
      </c>
      <c r="E323" s="74" t="s">
        <v>1796</v>
      </c>
      <c r="F323" s="21" t="s">
        <v>772</v>
      </c>
      <c r="G323" s="3" t="s">
        <v>773</v>
      </c>
      <c r="H323" s="3" t="s">
        <v>774</v>
      </c>
      <c r="I323" s="3" t="s">
        <v>775</v>
      </c>
      <c r="J323" s="1">
        <v>5</v>
      </c>
      <c r="K323" s="57">
        <v>43668</v>
      </c>
      <c r="L323" s="57">
        <v>44012</v>
      </c>
      <c r="M323" s="79">
        <f t="shared" si="11"/>
        <v>50</v>
      </c>
      <c r="N323" s="135">
        <v>5</v>
      </c>
      <c r="O323" s="27" t="s">
        <v>56</v>
      </c>
      <c r="P323" s="27"/>
      <c r="Q323" s="4" t="s">
        <v>4542</v>
      </c>
      <c r="R323" s="654">
        <f t="shared" ref="R323:R386" si="12">LEN(Q323)</f>
        <v>286</v>
      </c>
      <c r="S323" s="27" t="s">
        <v>1308</v>
      </c>
      <c r="T323" s="27" t="s">
        <v>1308</v>
      </c>
      <c r="U323" s="28" t="s">
        <v>1308</v>
      </c>
      <c r="V323" s="28" t="s">
        <v>1308</v>
      </c>
      <c r="W323" s="28" t="s">
        <v>1308</v>
      </c>
      <c r="X323" s="28" t="s">
        <v>1308</v>
      </c>
      <c r="Y323" s="28" t="s">
        <v>1308</v>
      </c>
      <c r="Z323" s="3" t="s">
        <v>1308</v>
      </c>
      <c r="AA323" s="3" t="s">
        <v>1307</v>
      </c>
      <c r="AB323" s="3" t="s">
        <v>1311</v>
      </c>
      <c r="AC323" s="3" t="s">
        <v>1051</v>
      </c>
      <c r="AD323" s="3" t="s">
        <v>1634</v>
      </c>
      <c r="AE323" s="243" t="s">
        <v>1674</v>
      </c>
      <c r="AF323" s="3" t="s">
        <v>1803</v>
      </c>
      <c r="AG323" s="3" t="s">
        <v>2634</v>
      </c>
      <c r="AH323" s="6" t="s">
        <v>3070</v>
      </c>
      <c r="AI323" s="199" t="s">
        <v>3250</v>
      </c>
      <c r="AJ323" s="6" t="s">
        <v>3261</v>
      </c>
      <c r="AK323" s="10" t="s">
        <v>4410</v>
      </c>
      <c r="AL323" s="40" t="s">
        <v>5117</v>
      </c>
      <c r="AM323" s="40" t="s">
        <v>4071</v>
      </c>
      <c r="AN323" s="40" t="s">
        <v>6331</v>
      </c>
      <c r="AO323" s="40" t="s">
        <v>1599</v>
      </c>
      <c r="AP323" s="40" t="s">
        <v>6331</v>
      </c>
      <c r="AQ323" s="240" t="s">
        <v>1968</v>
      </c>
      <c r="AR323" s="191">
        <v>44377</v>
      </c>
      <c r="AS323" s="482" t="s">
        <v>2470</v>
      </c>
      <c r="AT323" s="191">
        <v>44377</v>
      </c>
      <c r="AU323" s="149" t="s">
        <v>4526</v>
      </c>
      <c r="AV323" s="31" t="s">
        <v>4290</v>
      </c>
      <c r="AW323" s="31" t="s">
        <v>1599</v>
      </c>
      <c r="AX323" s="31" t="s">
        <v>1599</v>
      </c>
      <c r="AY323" s="32" t="s">
        <v>2710</v>
      </c>
      <c r="AZ323" s="30" t="s">
        <v>3728</v>
      </c>
      <c r="BA323" s="30" t="s">
        <v>1599</v>
      </c>
      <c r="BB323" s="158"/>
      <c r="BC323" s="158"/>
      <c r="BD323" s="159"/>
      <c r="BJ323" s="32" t="s">
        <v>3106</v>
      </c>
      <c r="BK323" s="32" t="s">
        <v>3676</v>
      </c>
      <c r="BL323" s="27"/>
      <c r="BM323" s="27" t="s">
        <v>3762</v>
      </c>
      <c r="BN323" s="27" t="s">
        <v>3857</v>
      </c>
      <c r="BO323" s="27" t="s">
        <v>3961</v>
      </c>
      <c r="BP323" s="27"/>
    </row>
    <row r="324" spans="1:281" s="14" customFormat="1" ht="115.5" customHeight="1" x14ac:dyDescent="0.25">
      <c r="A324" s="97" t="s">
        <v>2223</v>
      </c>
      <c r="B324" s="405" t="s">
        <v>1957</v>
      </c>
      <c r="C324" s="576">
        <v>43630</v>
      </c>
      <c r="D324" s="97" t="s">
        <v>1466</v>
      </c>
      <c r="E324" s="75" t="s">
        <v>6958</v>
      </c>
      <c r="F324" s="324" t="s">
        <v>772</v>
      </c>
      <c r="G324" s="324" t="s">
        <v>773</v>
      </c>
      <c r="H324" s="324" t="s">
        <v>774</v>
      </c>
      <c r="I324" s="468" t="s">
        <v>775</v>
      </c>
      <c r="J324" s="345">
        <v>5</v>
      </c>
      <c r="K324" s="469">
        <v>43668</v>
      </c>
      <c r="L324" s="469">
        <v>44469</v>
      </c>
      <c r="M324" s="600">
        <f t="shared" si="11"/>
        <v>11</v>
      </c>
      <c r="N324" s="106">
        <v>5</v>
      </c>
      <c r="O324" s="27" t="s">
        <v>56</v>
      </c>
      <c r="P324" s="27"/>
      <c r="Q324" s="4" t="s">
        <v>7667</v>
      </c>
      <c r="R324" s="654">
        <f t="shared" si="12"/>
        <v>166</v>
      </c>
      <c r="S324" s="27"/>
      <c r="T324" s="27"/>
      <c r="U324" s="28"/>
      <c r="V324" s="28"/>
      <c r="W324" s="28"/>
      <c r="X324" s="28"/>
      <c r="Y324" s="28"/>
      <c r="Z324" s="3"/>
      <c r="AA324" s="3"/>
      <c r="AB324" s="3"/>
      <c r="AC324" s="3"/>
      <c r="AD324" s="3"/>
      <c r="AE324" s="243"/>
      <c r="AF324" s="131"/>
      <c r="AG324" s="131"/>
      <c r="AH324" s="146"/>
      <c r="AI324" s="199"/>
      <c r="AJ324" s="6" t="s">
        <v>3261</v>
      </c>
      <c r="AK324" s="10" t="s">
        <v>4410</v>
      </c>
      <c r="AL324" s="4" t="s">
        <v>6730</v>
      </c>
      <c r="AM324" s="39" t="s">
        <v>6711</v>
      </c>
      <c r="AN324" s="4" t="s">
        <v>7583</v>
      </c>
      <c r="AO324" s="4" t="s">
        <v>7564</v>
      </c>
      <c r="AP324" s="4" t="s">
        <v>7668</v>
      </c>
      <c r="AQ324" s="240" t="s">
        <v>1028</v>
      </c>
      <c r="AR324" s="191">
        <v>44582</v>
      </c>
      <c r="AS324" s="482" t="s">
        <v>1032</v>
      </c>
      <c r="AT324" s="464"/>
      <c r="AU324" s="31"/>
      <c r="AV324" s="31"/>
      <c r="AW324" s="31"/>
      <c r="AX324" s="31"/>
      <c r="AY324" s="30" t="s">
        <v>1332</v>
      </c>
      <c r="AZ324" s="30"/>
      <c r="BA324" s="30"/>
      <c r="BB324" s="158"/>
      <c r="BC324" s="158"/>
      <c r="BD324" s="159"/>
      <c r="BJ324" s="32"/>
      <c r="BK324" s="32"/>
      <c r="BL324" s="27"/>
      <c r="BM324" s="27"/>
      <c r="BN324" s="27"/>
      <c r="BO324" s="27"/>
      <c r="BP324" s="27"/>
    </row>
    <row r="325" spans="1:281" ht="115.5" hidden="1" customHeight="1" x14ac:dyDescent="0.3">
      <c r="A325" s="29" t="s">
        <v>2224</v>
      </c>
      <c r="B325" s="5" t="s">
        <v>1957</v>
      </c>
      <c r="C325" s="57">
        <v>43630</v>
      </c>
      <c r="D325" s="29" t="s">
        <v>1424</v>
      </c>
      <c r="E325" s="75" t="s">
        <v>1628</v>
      </c>
      <c r="F325" s="3" t="s">
        <v>776</v>
      </c>
      <c r="G325" s="3" t="s">
        <v>777</v>
      </c>
      <c r="H325" s="3" t="s">
        <v>1544</v>
      </c>
      <c r="I325" s="5" t="s">
        <v>779</v>
      </c>
      <c r="J325" s="20">
        <v>1</v>
      </c>
      <c r="K325" s="57">
        <v>43739</v>
      </c>
      <c r="L325" s="57">
        <v>43769</v>
      </c>
      <c r="M325" s="79">
        <f t="shared" si="11"/>
        <v>5</v>
      </c>
      <c r="N325" s="105">
        <v>1</v>
      </c>
      <c r="O325" s="27" t="s">
        <v>135</v>
      </c>
      <c r="P325" s="27"/>
      <c r="Q325" s="4" t="s">
        <v>3338</v>
      </c>
      <c r="R325" s="654">
        <f t="shared" si="12"/>
        <v>317</v>
      </c>
      <c r="S325" s="27"/>
      <c r="T325" s="27"/>
      <c r="U325" s="28" t="s">
        <v>1308</v>
      </c>
      <c r="V325" s="28" t="s">
        <v>1308</v>
      </c>
      <c r="W325" s="28" t="s">
        <v>1308</v>
      </c>
      <c r="X325" s="28" t="s">
        <v>1308</v>
      </c>
      <c r="Y325" s="28" t="s">
        <v>1308</v>
      </c>
      <c r="Z325" s="3" t="s">
        <v>1308</v>
      </c>
      <c r="AA325" s="3" t="s">
        <v>1307</v>
      </c>
      <c r="AB325" s="3" t="s">
        <v>1311</v>
      </c>
      <c r="AC325" s="3" t="s">
        <v>1543</v>
      </c>
      <c r="AD325" s="3" t="s">
        <v>1623</v>
      </c>
      <c r="AE325" s="23" t="s">
        <v>1626</v>
      </c>
      <c r="AF325" s="244" t="s">
        <v>1631</v>
      </c>
      <c r="AG325" s="236" t="s">
        <v>2477</v>
      </c>
      <c r="AH325" s="146" t="s">
        <v>2473</v>
      </c>
      <c r="AI325" s="239" t="s">
        <v>3048</v>
      </c>
      <c r="AJ325" s="146" t="s">
        <v>2473</v>
      </c>
      <c r="AK325" s="6" t="s">
        <v>4071</v>
      </c>
      <c r="AL325" s="6" t="s">
        <v>2473</v>
      </c>
      <c r="AM325" s="6" t="s">
        <v>4071</v>
      </c>
      <c r="AN325" s="6" t="s">
        <v>2473</v>
      </c>
      <c r="AO325" s="6" t="s">
        <v>1599</v>
      </c>
      <c r="AP325" s="6" t="s">
        <v>2473</v>
      </c>
      <c r="AQ325" s="240" t="s">
        <v>1028</v>
      </c>
      <c r="AR325" s="192">
        <v>44020</v>
      </c>
      <c r="AS325" s="482" t="s">
        <v>1032</v>
      </c>
      <c r="AT325" s="464"/>
      <c r="AU325" s="31"/>
      <c r="AV325" s="31"/>
      <c r="AW325" s="31"/>
      <c r="AX325" s="31"/>
      <c r="AY325" s="30" t="s">
        <v>1332</v>
      </c>
      <c r="AZ325" s="30"/>
      <c r="BA325" s="30"/>
      <c r="BB325" s="14"/>
      <c r="BC325" s="14"/>
      <c r="BD325" s="14"/>
      <c r="BE325" s="14"/>
      <c r="BF325" s="14"/>
      <c r="BG325" s="14"/>
      <c r="BH325" s="14"/>
      <c r="BI325" s="14"/>
      <c r="BJ325" s="32" t="s">
        <v>3106</v>
      </c>
      <c r="BK325" s="27" t="s">
        <v>3691</v>
      </c>
      <c r="BL325" s="27"/>
      <c r="BM325" s="184" t="s">
        <v>3805</v>
      </c>
      <c r="BN325" s="184" t="s">
        <v>3862</v>
      </c>
      <c r="BO325" s="184" t="s">
        <v>3806</v>
      </c>
      <c r="BP325" s="27"/>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c r="IU325" s="14"/>
      <c r="IV325" s="14"/>
      <c r="IW325" s="14"/>
      <c r="IX325" s="14"/>
      <c r="IY325" s="14"/>
      <c r="IZ325" s="14"/>
      <c r="JA325" s="14"/>
      <c r="JB325" s="14"/>
      <c r="JC325" s="14"/>
      <c r="JD325" s="14"/>
      <c r="JE325" s="14"/>
      <c r="JF325" s="14"/>
      <c r="JG325" s="14"/>
      <c r="JH325" s="14"/>
      <c r="JI325" s="14"/>
      <c r="JJ325" s="14"/>
      <c r="JK325" s="14"/>
      <c r="JL325" s="14"/>
      <c r="JM325" s="14"/>
      <c r="JN325" s="14"/>
      <c r="JO325" s="14"/>
      <c r="JP325" s="14"/>
      <c r="JQ325" s="14"/>
      <c r="JR325" s="14"/>
      <c r="JS325" s="14"/>
      <c r="JT325" s="14"/>
      <c r="JU325" s="14"/>
    </row>
    <row r="326" spans="1:281" ht="115.5" hidden="1" customHeight="1" x14ac:dyDescent="0.3">
      <c r="A326" s="29" t="s">
        <v>2225</v>
      </c>
      <c r="B326" s="195" t="s">
        <v>1957</v>
      </c>
      <c r="C326" s="192">
        <v>43630</v>
      </c>
      <c r="D326" s="196" t="s">
        <v>1426</v>
      </c>
      <c r="E326" s="75" t="s">
        <v>1627</v>
      </c>
      <c r="F326" s="6" t="s">
        <v>776</v>
      </c>
      <c r="G326" s="6" t="s">
        <v>777</v>
      </c>
      <c r="H326" s="6" t="s">
        <v>778</v>
      </c>
      <c r="I326" s="6" t="s">
        <v>779</v>
      </c>
      <c r="J326" s="197">
        <v>1</v>
      </c>
      <c r="K326" s="192">
        <v>43739</v>
      </c>
      <c r="L326" s="192">
        <v>43769</v>
      </c>
      <c r="M326" s="79">
        <f t="shared" si="11"/>
        <v>5</v>
      </c>
      <c r="N326" s="174">
        <v>1</v>
      </c>
      <c r="O326" s="175" t="s">
        <v>135</v>
      </c>
      <c r="P326" s="27"/>
      <c r="Q326" s="10" t="s">
        <v>3338</v>
      </c>
      <c r="R326" s="654">
        <f t="shared" si="12"/>
        <v>317</v>
      </c>
      <c r="S326" s="27"/>
      <c r="T326" s="27"/>
      <c r="U326" s="241" t="s">
        <v>1308</v>
      </c>
      <c r="V326" s="241" t="s">
        <v>1308</v>
      </c>
      <c r="W326" s="241" t="s">
        <v>1308</v>
      </c>
      <c r="X326" s="241" t="s">
        <v>1308</v>
      </c>
      <c r="Y326" s="241" t="s">
        <v>1308</v>
      </c>
      <c r="Z326" s="6" t="s">
        <v>1308</v>
      </c>
      <c r="AA326" s="6" t="s">
        <v>1307</v>
      </c>
      <c r="AB326" s="6" t="s">
        <v>1311</v>
      </c>
      <c r="AC326" s="6" t="s">
        <v>1543</v>
      </c>
      <c r="AD326" s="6" t="s">
        <v>1623</v>
      </c>
      <c r="AE326" s="239" t="s">
        <v>1626</v>
      </c>
      <c r="AF326" s="242" t="s">
        <v>1632</v>
      </c>
      <c r="AG326" s="186" t="s">
        <v>2477</v>
      </c>
      <c r="AH326" s="146" t="s">
        <v>2473</v>
      </c>
      <c r="AI326" s="239" t="s">
        <v>3049</v>
      </c>
      <c r="AJ326" s="146" t="s">
        <v>2473</v>
      </c>
      <c r="AK326" s="6" t="s">
        <v>4071</v>
      </c>
      <c r="AL326" s="6" t="s">
        <v>2473</v>
      </c>
      <c r="AM326" s="6" t="s">
        <v>4071</v>
      </c>
      <c r="AN326" s="6" t="s">
        <v>2473</v>
      </c>
      <c r="AO326" s="6" t="s">
        <v>1599</v>
      </c>
      <c r="AP326" s="6" t="s">
        <v>2473</v>
      </c>
      <c r="AQ326" s="240" t="s">
        <v>1028</v>
      </c>
      <c r="AR326" s="192">
        <v>44020</v>
      </c>
      <c r="AS326" s="482" t="s">
        <v>1328</v>
      </c>
      <c r="AT326" s="33">
        <v>43991</v>
      </c>
      <c r="AU326" s="31" t="s">
        <v>1977</v>
      </c>
      <c r="AV326" s="10" t="s">
        <v>1807</v>
      </c>
      <c r="AW326" s="10" t="s">
        <v>3363</v>
      </c>
      <c r="AX326" s="10" t="s">
        <v>3364</v>
      </c>
      <c r="AY326" s="30" t="s">
        <v>2708</v>
      </c>
      <c r="AZ326" s="30"/>
      <c r="BA326" s="30"/>
      <c r="BB326" s="14"/>
      <c r="BC326" s="14"/>
      <c r="BD326" s="14"/>
      <c r="BE326" s="14"/>
      <c r="BF326" s="14"/>
      <c r="BG326" s="14"/>
      <c r="BH326" s="14"/>
      <c r="BI326" s="14"/>
      <c r="BJ326" s="32" t="s">
        <v>3106</v>
      </c>
      <c r="BK326" s="27" t="s">
        <v>3692</v>
      </c>
      <c r="BL326" s="27"/>
      <c r="BM326" s="27" t="s">
        <v>3762</v>
      </c>
      <c r="BN326" s="27" t="s">
        <v>3763</v>
      </c>
      <c r="BO326" s="27" t="s">
        <v>3696</v>
      </c>
      <c r="BP326" s="27"/>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c r="IU326" s="14"/>
      <c r="IV326" s="14"/>
      <c r="IW326" s="14"/>
      <c r="IX326" s="14"/>
      <c r="IY326" s="14"/>
      <c r="IZ326" s="14"/>
      <c r="JA326" s="14"/>
      <c r="JB326" s="14"/>
      <c r="JC326" s="14"/>
      <c r="JD326" s="14"/>
      <c r="JE326" s="14"/>
      <c r="JF326" s="14"/>
      <c r="JG326" s="14"/>
      <c r="JH326" s="14"/>
      <c r="JI326" s="14"/>
      <c r="JJ326" s="14"/>
      <c r="JK326" s="14"/>
      <c r="JL326" s="14"/>
      <c r="JM326" s="14"/>
      <c r="JN326" s="14"/>
      <c r="JO326" s="14"/>
      <c r="JP326" s="14"/>
      <c r="JQ326" s="14"/>
      <c r="JR326" s="14"/>
      <c r="JS326" s="14"/>
      <c r="JT326" s="14"/>
      <c r="JU326" s="14"/>
    </row>
    <row r="327" spans="1:281" s="14" customFormat="1" ht="115.5" hidden="1" customHeight="1" x14ac:dyDescent="0.25">
      <c r="A327" s="29" t="s">
        <v>2226</v>
      </c>
      <c r="B327" s="5" t="s">
        <v>1957</v>
      </c>
      <c r="C327" s="57">
        <v>43630</v>
      </c>
      <c r="D327" s="29" t="s">
        <v>1467</v>
      </c>
      <c r="E327" s="74" t="s">
        <v>3807</v>
      </c>
      <c r="F327" s="3" t="s">
        <v>780</v>
      </c>
      <c r="G327" s="3" t="s">
        <v>781</v>
      </c>
      <c r="H327" s="3" t="s">
        <v>782</v>
      </c>
      <c r="I327" s="3" t="s">
        <v>783</v>
      </c>
      <c r="J327" s="20">
        <v>1</v>
      </c>
      <c r="K327" s="57">
        <v>43668</v>
      </c>
      <c r="L327" s="57">
        <v>43830</v>
      </c>
      <c r="M327" s="79">
        <f t="shared" si="11"/>
        <v>24</v>
      </c>
      <c r="N327" s="105">
        <v>1</v>
      </c>
      <c r="O327" s="27" t="s">
        <v>180</v>
      </c>
      <c r="P327" s="27"/>
      <c r="Q327" s="4" t="s">
        <v>1729</v>
      </c>
      <c r="R327" s="654">
        <f t="shared" si="12"/>
        <v>368</v>
      </c>
      <c r="S327" s="27"/>
      <c r="T327" s="27"/>
      <c r="U327" s="28" t="s">
        <v>1308</v>
      </c>
      <c r="V327" s="28" t="s">
        <v>1308</v>
      </c>
      <c r="W327" s="28" t="s">
        <v>1308</v>
      </c>
      <c r="X327" s="28" t="s">
        <v>1308</v>
      </c>
      <c r="Y327" s="28" t="s">
        <v>1308</v>
      </c>
      <c r="Z327" s="3" t="s">
        <v>1308</v>
      </c>
      <c r="AA327" s="3" t="s">
        <v>1307</v>
      </c>
      <c r="AB327" s="3" t="s">
        <v>1311</v>
      </c>
      <c r="AC327" s="3" t="s">
        <v>1043</v>
      </c>
      <c r="AD327" s="5" t="s">
        <v>1531</v>
      </c>
      <c r="AE327" s="3" t="s">
        <v>2481</v>
      </c>
      <c r="AF327" s="3" t="s">
        <v>2486</v>
      </c>
      <c r="AG327" s="3" t="s">
        <v>2481</v>
      </c>
      <c r="AH327" s="6" t="s">
        <v>2486</v>
      </c>
      <c r="AI327" s="239" t="s">
        <v>3050</v>
      </c>
      <c r="AJ327" s="6" t="s">
        <v>2486</v>
      </c>
      <c r="AK327" s="146" t="s">
        <v>4071</v>
      </c>
      <c r="AL327" s="6" t="s">
        <v>5996</v>
      </c>
      <c r="AM327" s="146" t="s">
        <v>4071</v>
      </c>
      <c r="AN327" s="6" t="s">
        <v>5996</v>
      </c>
      <c r="AO327" s="6" t="s">
        <v>1599</v>
      </c>
      <c r="AP327" s="6" t="s">
        <v>5996</v>
      </c>
      <c r="AQ327" s="240" t="s">
        <v>882</v>
      </c>
      <c r="AR327" s="192">
        <v>43829</v>
      </c>
      <c r="AS327" s="482" t="s">
        <v>1328</v>
      </c>
      <c r="AT327" s="33">
        <v>43991</v>
      </c>
      <c r="AU327" s="31" t="s">
        <v>1977</v>
      </c>
      <c r="AV327" s="10" t="s">
        <v>1807</v>
      </c>
      <c r="AW327" s="10" t="s">
        <v>3363</v>
      </c>
      <c r="AX327" s="10" t="s">
        <v>3364</v>
      </c>
      <c r="AY327" s="30" t="s">
        <v>2708</v>
      </c>
      <c r="AZ327" s="30"/>
      <c r="BA327" s="30"/>
      <c r="BJ327" s="32" t="s">
        <v>3106</v>
      </c>
      <c r="BK327" s="27" t="s">
        <v>3693</v>
      </c>
      <c r="BL327" s="27"/>
      <c r="BM327" s="27" t="s">
        <v>3762</v>
      </c>
      <c r="BN327" s="32" t="s">
        <v>3848</v>
      </c>
      <c r="BO327" s="27" t="s">
        <v>3697</v>
      </c>
      <c r="BP327" s="27"/>
    </row>
    <row r="328" spans="1:281" s="14" customFormat="1" ht="115.5" hidden="1" customHeight="1" x14ac:dyDescent="0.25">
      <c r="A328" s="29" t="s">
        <v>2227</v>
      </c>
      <c r="B328" s="5" t="s">
        <v>1957</v>
      </c>
      <c r="C328" s="57">
        <v>43630</v>
      </c>
      <c r="D328" s="29" t="s">
        <v>1467</v>
      </c>
      <c r="E328" s="74" t="s">
        <v>3807</v>
      </c>
      <c r="F328" s="3" t="s">
        <v>780</v>
      </c>
      <c r="G328" s="3" t="s">
        <v>784</v>
      </c>
      <c r="H328" s="3" t="s">
        <v>785</v>
      </c>
      <c r="I328" s="3" t="s">
        <v>786</v>
      </c>
      <c r="J328" s="20">
        <v>14</v>
      </c>
      <c r="K328" s="57">
        <v>43668</v>
      </c>
      <c r="L328" s="57">
        <v>43830</v>
      </c>
      <c r="M328" s="79">
        <f t="shared" si="11"/>
        <v>24</v>
      </c>
      <c r="N328" s="135">
        <v>4</v>
      </c>
      <c r="O328" s="27" t="s">
        <v>180</v>
      </c>
      <c r="P328" s="27"/>
      <c r="Q328" s="4" t="s">
        <v>3354</v>
      </c>
      <c r="R328" s="654">
        <f t="shared" si="12"/>
        <v>380</v>
      </c>
      <c r="S328" s="27"/>
      <c r="T328" s="27"/>
      <c r="U328" s="28" t="s">
        <v>1308</v>
      </c>
      <c r="V328" s="28" t="s">
        <v>1308</v>
      </c>
      <c r="W328" s="28" t="s">
        <v>1308</v>
      </c>
      <c r="X328" s="28" t="s">
        <v>1308</v>
      </c>
      <c r="Y328" s="28" t="s">
        <v>1308</v>
      </c>
      <c r="Z328" s="3" t="s">
        <v>1308</v>
      </c>
      <c r="AA328" s="3" t="s">
        <v>1307</v>
      </c>
      <c r="AB328" s="3" t="s">
        <v>1311</v>
      </c>
      <c r="AC328" s="3" t="s">
        <v>1530</v>
      </c>
      <c r="AD328" s="3" t="s">
        <v>1621</v>
      </c>
      <c r="AE328" s="17"/>
      <c r="AF328" s="23" t="s">
        <v>1820</v>
      </c>
      <c r="AG328" s="3" t="s">
        <v>2492</v>
      </c>
      <c r="AH328" s="239" t="s">
        <v>2490</v>
      </c>
      <c r="AI328" s="239" t="s">
        <v>4071</v>
      </c>
      <c r="AJ328" s="239" t="s">
        <v>6332</v>
      </c>
      <c r="AK328" s="239" t="s">
        <v>4071</v>
      </c>
      <c r="AL328" s="239" t="s">
        <v>6332</v>
      </c>
      <c r="AM328" s="239" t="s">
        <v>4071</v>
      </c>
      <c r="AN328" s="239" t="s">
        <v>6332</v>
      </c>
      <c r="AO328" s="239" t="s">
        <v>1599</v>
      </c>
      <c r="AP328" s="239" t="s">
        <v>6332</v>
      </c>
      <c r="AQ328" s="240" t="s">
        <v>1968</v>
      </c>
      <c r="AR328" s="192">
        <v>44070</v>
      </c>
      <c r="AS328" s="482" t="s">
        <v>2470</v>
      </c>
      <c r="AT328" s="191">
        <v>44070</v>
      </c>
      <c r="AU328" s="31" t="s">
        <v>1988</v>
      </c>
      <c r="AV328" s="31" t="s">
        <v>1967</v>
      </c>
      <c r="AW328" s="31" t="s">
        <v>1599</v>
      </c>
      <c r="AX328" s="31" t="s">
        <v>1599</v>
      </c>
      <c r="AY328" s="32" t="s">
        <v>2710</v>
      </c>
      <c r="AZ328" s="30" t="s">
        <v>3728</v>
      </c>
      <c r="BA328" s="30" t="s">
        <v>1599</v>
      </c>
      <c r="BJ328" s="32" t="s">
        <v>3106</v>
      </c>
      <c r="BK328" s="27" t="s">
        <v>3693</v>
      </c>
      <c r="BL328" s="27"/>
      <c r="BM328" s="27" t="s">
        <v>3762</v>
      </c>
      <c r="BN328" s="32" t="s">
        <v>3848</v>
      </c>
      <c r="BO328" s="27" t="s">
        <v>3697</v>
      </c>
      <c r="BP328" s="27"/>
    </row>
    <row r="329" spans="1:281" s="14" customFormat="1" ht="115.5" hidden="1" customHeight="1" x14ac:dyDescent="0.25">
      <c r="A329" s="29" t="s">
        <v>2227</v>
      </c>
      <c r="B329" s="5" t="s">
        <v>1957</v>
      </c>
      <c r="C329" s="57">
        <v>43630</v>
      </c>
      <c r="D329" s="29" t="s">
        <v>1467</v>
      </c>
      <c r="E329" s="74" t="s">
        <v>3807</v>
      </c>
      <c r="F329" s="3" t="s">
        <v>780</v>
      </c>
      <c r="G329" s="3" t="s">
        <v>784</v>
      </c>
      <c r="H329" s="3" t="s">
        <v>785</v>
      </c>
      <c r="I329" s="3" t="s">
        <v>786</v>
      </c>
      <c r="J329" s="20">
        <v>4</v>
      </c>
      <c r="K329" s="57">
        <v>43668</v>
      </c>
      <c r="L329" s="57">
        <v>43830</v>
      </c>
      <c r="M329" s="79">
        <f t="shared" si="11"/>
        <v>24</v>
      </c>
      <c r="N329" s="105">
        <v>4</v>
      </c>
      <c r="O329" s="27" t="s">
        <v>180</v>
      </c>
      <c r="P329" s="27"/>
      <c r="Q329" s="4" t="s">
        <v>2001</v>
      </c>
      <c r="R329" s="654">
        <f t="shared" si="12"/>
        <v>209</v>
      </c>
      <c r="S329" s="27"/>
      <c r="T329" s="27"/>
      <c r="U329" s="28" t="s">
        <v>1308</v>
      </c>
      <c r="V329" s="28" t="s">
        <v>1308</v>
      </c>
      <c r="W329" s="28" t="s">
        <v>1308</v>
      </c>
      <c r="X329" s="28" t="s">
        <v>1308</v>
      </c>
      <c r="Y329" s="28" t="s">
        <v>1308</v>
      </c>
      <c r="Z329" s="3" t="s">
        <v>1308</v>
      </c>
      <c r="AA329" s="3" t="s">
        <v>1307</v>
      </c>
      <c r="AB329" s="3" t="s">
        <v>1311</v>
      </c>
      <c r="AC329" s="3" t="s">
        <v>1530</v>
      </c>
      <c r="AD329" s="3" t="s">
        <v>1621</v>
      </c>
      <c r="AE329" s="17"/>
      <c r="AF329" s="23" t="s">
        <v>1820</v>
      </c>
      <c r="AG329" s="373" t="s">
        <v>2477</v>
      </c>
      <c r="AH329" s="245" t="s">
        <v>2002</v>
      </c>
      <c r="AI329" s="6" t="s">
        <v>3040</v>
      </c>
      <c r="AJ329" s="6" t="s">
        <v>3040</v>
      </c>
      <c r="AK329" s="146" t="s">
        <v>4071</v>
      </c>
      <c r="AL329" s="6" t="s">
        <v>5996</v>
      </c>
      <c r="AM329" s="146" t="s">
        <v>4071</v>
      </c>
      <c r="AN329" s="6" t="s">
        <v>5996</v>
      </c>
      <c r="AO329" s="6" t="s">
        <v>1599</v>
      </c>
      <c r="AP329" s="6" t="s">
        <v>5996</v>
      </c>
      <c r="AQ329" s="240" t="s">
        <v>882</v>
      </c>
      <c r="AR329" s="192">
        <v>44077</v>
      </c>
      <c r="AS329" s="482" t="s">
        <v>1328</v>
      </c>
      <c r="AT329" s="33">
        <v>43991</v>
      </c>
      <c r="AU329" s="31" t="s">
        <v>1977</v>
      </c>
      <c r="AV329" s="10" t="s">
        <v>1807</v>
      </c>
      <c r="AW329" s="10" t="s">
        <v>3363</v>
      </c>
      <c r="AX329" s="10" t="s">
        <v>3364</v>
      </c>
      <c r="AY329" s="30" t="s">
        <v>2708</v>
      </c>
      <c r="AZ329" s="30"/>
      <c r="BA329" s="30"/>
      <c r="BJ329" s="32" t="s">
        <v>3106</v>
      </c>
      <c r="BK329" s="27" t="s">
        <v>3693</v>
      </c>
      <c r="BL329" s="27"/>
      <c r="BM329" s="27" t="s">
        <v>3762</v>
      </c>
      <c r="BN329" s="32" t="s">
        <v>3848</v>
      </c>
      <c r="BO329" s="27" t="s">
        <v>3697</v>
      </c>
      <c r="BP329" s="27"/>
    </row>
    <row r="330" spans="1:281" s="14" customFormat="1" ht="115.5" hidden="1" customHeight="1" x14ac:dyDescent="0.25">
      <c r="A330" s="29" t="s">
        <v>2228</v>
      </c>
      <c r="B330" s="5" t="s">
        <v>1957</v>
      </c>
      <c r="C330" s="57">
        <v>43630</v>
      </c>
      <c r="D330" s="29" t="s">
        <v>1468</v>
      </c>
      <c r="E330" s="74" t="s">
        <v>3808</v>
      </c>
      <c r="F330" s="3" t="s">
        <v>1532</v>
      </c>
      <c r="G330" s="21" t="s">
        <v>1533</v>
      </c>
      <c r="H330" s="3" t="s">
        <v>787</v>
      </c>
      <c r="I330" s="21" t="s">
        <v>659</v>
      </c>
      <c r="J330" s="1">
        <v>1</v>
      </c>
      <c r="K330" s="57">
        <v>43663</v>
      </c>
      <c r="L330" s="57">
        <v>43707</v>
      </c>
      <c r="M330" s="79">
        <f t="shared" si="11"/>
        <v>7</v>
      </c>
      <c r="N330" s="105">
        <v>1</v>
      </c>
      <c r="O330" s="27" t="s">
        <v>27</v>
      </c>
      <c r="P330" s="27"/>
      <c r="Q330" s="4"/>
      <c r="R330" s="654">
        <f t="shared" si="12"/>
        <v>0</v>
      </c>
      <c r="S330" s="27"/>
      <c r="T330" s="27"/>
      <c r="U330" s="28" t="s">
        <v>1308</v>
      </c>
      <c r="V330" s="28" t="s">
        <v>1308</v>
      </c>
      <c r="W330" s="28" t="s">
        <v>1308</v>
      </c>
      <c r="X330" s="28" t="s">
        <v>1308</v>
      </c>
      <c r="Y330" s="28" t="s">
        <v>1308</v>
      </c>
      <c r="Z330" s="3" t="s">
        <v>1308</v>
      </c>
      <c r="AA330" s="3" t="s">
        <v>1307</v>
      </c>
      <c r="AB330" s="3" t="s">
        <v>1311</v>
      </c>
      <c r="AC330" s="3" t="s">
        <v>1044</v>
      </c>
      <c r="AD330" s="3" t="s">
        <v>1522</v>
      </c>
      <c r="AE330" s="23" t="s">
        <v>2565</v>
      </c>
      <c r="AF330" s="23" t="s">
        <v>2487</v>
      </c>
      <c r="AG330" s="23" t="s">
        <v>2475</v>
      </c>
      <c r="AH330" s="239" t="s">
        <v>2487</v>
      </c>
      <c r="AI330" s="239" t="s">
        <v>2487</v>
      </c>
      <c r="AJ330" s="239" t="s">
        <v>2487</v>
      </c>
      <c r="AK330" s="239" t="s">
        <v>4071</v>
      </c>
      <c r="AL330" s="239" t="s">
        <v>2487</v>
      </c>
      <c r="AM330" s="239" t="s">
        <v>4071</v>
      </c>
      <c r="AN330" s="239" t="s">
        <v>2487</v>
      </c>
      <c r="AO330" s="239" t="s">
        <v>1599</v>
      </c>
      <c r="AP330" s="239" t="s">
        <v>2487</v>
      </c>
      <c r="AQ330" s="240" t="s">
        <v>1028</v>
      </c>
      <c r="AR330" s="192">
        <v>43829</v>
      </c>
      <c r="AS330" s="482" t="s">
        <v>1328</v>
      </c>
      <c r="AT330" s="33">
        <v>43991</v>
      </c>
      <c r="AU330" s="31" t="s">
        <v>1977</v>
      </c>
      <c r="AV330" s="10" t="s">
        <v>1807</v>
      </c>
      <c r="AW330" s="10" t="s">
        <v>3363</v>
      </c>
      <c r="AX330" s="10" t="s">
        <v>3364</v>
      </c>
      <c r="AY330" s="30" t="s">
        <v>2708</v>
      </c>
      <c r="AZ330" s="30"/>
      <c r="BA330" s="30"/>
      <c r="BJ330" s="32" t="s">
        <v>3660</v>
      </c>
      <c r="BK330" s="32" t="s">
        <v>3678</v>
      </c>
      <c r="BL330" s="27" t="s">
        <v>3679</v>
      </c>
      <c r="BM330" s="32" t="s">
        <v>3678</v>
      </c>
      <c r="BN330" s="27" t="s">
        <v>3698</v>
      </c>
      <c r="BO330" s="27" t="s">
        <v>3699</v>
      </c>
      <c r="BP330" s="27"/>
    </row>
    <row r="331" spans="1:281" s="14" customFormat="1" ht="115.5" hidden="1" customHeight="1" x14ac:dyDescent="0.25">
      <c r="A331" s="29" t="s">
        <v>2229</v>
      </c>
      <c r="B331" s="5" t="s">
        <v>1957</v>
      </c>
      <c r="C331" s="57">
        <v>43630</v>
      </c>
      <c r="D331" s="29" t="s">
        <v>1468</v>
      </c>
      <c r="E331" s="74" t="s">
        <v>3808</v>
      </c>
      <c r="F331" s="3" t="s">
        <v>1532</v>
      </c>
      <c r="G331" s="3" t="s">
        <v>1534</v>
      </c>
      <c r="H331" s="3" t="s">
        <v>1535</v>
      </c>
      <c r="I331" s="3" t="s">
        <v>788</v>
      </c>
      <c r="J331" s="1">
        <v>1</v>
      </c>
      <c r="K331" s="57">
        <v>43656</v>
      </c>
      <c r="L331" s="57">
        <v>43707</v>
      </c>
      <c r="M331" s="79">
        <f t="shared" si="11"/>
        <v>8</v>
      </c>
      <c r="N331" s="105">
        <v>1</v>
      </c>
      <c r="O331" s="27" t="s">
        <v>27</v>
      </c>
      <c r="P331" s="27"/>
      <c r="Q331" s="4" t="s">
        <v>2000</v>
      </c>
      <c r="R331" s="654">
        <f t="shared" si="12"/>
        <v>172</v>
      </c>
      <c r="S331" s="27"/>
      <c r="T331" s="27"/>
      <c r="U331" s="28" t="s">
        <v>1308</v>
      </c>
      <c r="V331" s="28" t="s">
        <v>1308</v>
      </c>
      <c r="W331" s="28" t="s">
        <v>1308</v>
      </c>
      <c r="X331" s="28" t="s">
        <v>1308</v>
      </c>
      <c r="Y331" s="28" t="s">
        <v>1308</v>
      </c>
      <c r="Z331" s="3" t="s">
        <v>1308</v>
      </c>
      <c r="AA331" s="3" t="s">
        <v>1307</v>
      </c>
      <c r="AB331" s="3" t="s">
        <v>1311</v>
      </c>
      <c r="AC331" s="3" t="s">
        <v>1047</v>
      </c>
      <c r="AD331" s="3" t="s">
        <v>1522</v>
      </c>
      <c r="AE331" s="23" t="s">
        <v>2565</v>
      </c>
      <c r="AF331" s="23" t="s">
        <v>2487</v>
      </c>
      <c r="AG331" s="23" t="s">
        <v>2475</v>
      </c>
      <c r="AH331" s="239" t="s">
        <v>2487</v>
      </c>
      <c r="AI331" s="239" t="s">
        <v>2487</v>
      </c>
      <c r="AJ331" s="239" t="s">
        <v>2487</v>
      </c>
      <c r="AK331" s="239" t="s">
        <v>4071</v>
      </c>
      <c r="AL331" s="239" t="s">
        <v>2487</v>
      </c>
      <c r="AM331" s="239" t="s">
        <v>4071</v>
      </c>
      <c r="AN331" s="239" t="s">
        <v>2487</v>
      </c>
      <c r="AO331" s="239" t="s">
        <v>1599</v>
      </c>
      <c r="AP331" s="239" t="s">
        <v>2487</v>
      </c>
      <c r="AQ331" s="240" t="s">
        <v>1028</v>
      </c>
      <c r="AR331" s="192">
        <v>43829</v>
      </c>
      <c r="AS331" s="482" t="s">
        <v>1328</v>
      </c>
      <c r="AT331" s="33">
        <v>43991</v>
      </c>
      <c r="AU331" s="31" t="s">
        <v>1977</v>
      </c>
      <c r="AV331" s="10" t="s">
        <v>1807</v>
      </c>
      <c r="AW331" s="10" t="s">
        <v>3363</v>
      </c>
      <c r="AX331" s="10" t="s">
        <v>3364</v>
      </c>
      <c r="AY331" s="30" t="s">
        <v>2708</v>
      </c>
      <c r="AZ331" s="30"/>
      <c r="BA331" s="30"/>
      <c r="BJ331" s="32" t="s">
        <v>3660</v>
      </c>
      <c r="BK331" s="32" t="s">
        <v>3678</v>
      </c>
      <c r="BL331" s="27" t="s">
        <v>3679</v>
      </c>
      <c r="BM331" s="32" t="s">
        <v>3678</v>
      </c>
      <c r="BN331" s="27" t="s">
        <v>3698</v>
      </c>
      <c r="BO331" s="27" t="s">
        <v>3699</v>
      </c>
      <c r="BP331" s="27"/>
    </row>
    <row r="332" spans="1:281" s="14" customFormat="1" ht="115.5" hidden="1" customHeight="1" x14ac:dyDescent="0.25">
      <c r="A332" s="29" t="s">
        <v>2230</v>
      </c>
      <c r="B332" s="5" t="s">
        <v>1957</v>
      </c>
      <c r="C332" s="57">
        <v>43630</v>
      </c>
      <c r="D332" s="29" t="s">
        <v>1468</v>
      </c>
      <c r="E332" s="74" t="s">
        <v>3808</v>
      </c>
      <c r="F332" s="3" t="s">
        <v>1532</v>
      </c>
      <c r="G332" s="3" t="s">
        <v>1534</v>
      </c>
      <c r="H332" s="3" t="s">
        <v>1536</v>
      </c>
      <c r="I332" s="3" t="s">
        <v>789</v>
      </c>
      <c r="J332" s="1">
        <v>1</v>
      </c>
      <c r="K332" s="57">
        <v>43656</v>
      </c>
      <c r="L332" s="57">
        <v>43677</v>
      </c>
      <c r="M332" s="79">
        <f t="shared" si="11"/>
        <v>3</v>
      </c>
      <c r="N332" s="105">
        <v>1</v>
      </c>
      <c r="O332" s="27" t="s">
        <v>27</v>
      </c>
      <c r="P332" s="27"/>
      <c r="Q332" s="4" t="s">
        <v>895</v>
      </c>
      <c r="R332" s="654">
        <f t="shared" si="12"/>
        <v>385</v>
      </c>
      <c r="S332" s="27"/>
      <c r="T332" s="27"/>
      <c r="U332" s="28" t="s">
        <v>1308</v>
      </c>
      <c r="V332" s="28" t="s">
        <v>1308</v>
      </c>
      <c r="W332" s="28" t="s">
        <v>1308</v>
      </c>
      <c r="X332" s="28" t="s">
        <v>1308</v>
      </c>
      <c r="Y332" s="28" t="s">
        <v>1308</v>
      </c>
      <c r="Z332" s="3" t="s">
        <v>1308</v>
      </c>
      <c r="AA332" s="3" t="s">
        <v>1307</v>
      </c>
      <c r="AB332" s="3" t="s">
        <v>1311</v>
      </c>
      <c r="AC332" s="3" t="s">
        <v>1045</v>
      </c>
      <c r="AD332" s="3" t="s">
        <v>1522</v>
      </c>
      <c r="AE332" s="23" t="s">
        <v>2565</v>
      </c>
      <c r="AF332" s="23" t="s">
        <v>2487</v>
      </c>
      <c r="AG332" s="23" t="s">
        <v>2475</v>
      </c>
      <c r="AH332" s="239" t="s">
        <v>2487</v>
      </c>
      <c r="AI332" s="239" t="s">
        <v>2487</v>
      </c>
      <c r="AJ332" s="239" t="s">
        <v>2487</v>
      </c>
      <c r="AK332" s="239" t="s">
        <v>4071</v>
      </c>
      <c r="AL332" s="239" t="s">
        <v>2487</v>
      </c>
      <c r="AM332" s="239" t="s">
        <v>4071</v>
      </c>
      <c r="AN332" s="239" t="s">
        <v>2487</v>
      </c>
      <c r="AO332" s="239" t="s">
        <v>1599</v>
      </c>
      <c r="AP332" s="239" t="s">
        <v>2487</v>
      </c>
      <c r="AQ332" s="240" t="s">
        <v>882</v>
      </c>
      <c r="AR332" s="192">
        <v>43829</v>
      </c>
      <c r="AS332" s="482" t="s">
        <v>1328</v>
      </c>
      <c r="AT332" s="33">
        <v>43991</v>
      </c>
      <c r="AU332" s="31" t="s">
        <v>1977</v>
      </c>
      <c r="AV332" s="10" t="s">
        <v>1807</v>
      </c>
      <c r="AW332" s="10" t="s">
        <v>3363</v>
      </c>
      <c r="AX332" s="10" t="s">
        <v>3364</v>
      </c>
      <c r="AY332" s="30" t="s">
        <v>2708</v>
      </c>
      <c r="AZ332" s="30"/>
      <c r="BA332" s="30"/>
      <c r="BJ332" s="32" t="s">
        <v>3660</v>
      </c>
      <c r="BK332" s="32" t="s">
        <v>3678</v>
      </c>
      <c r="BL332" s="27" t="s">
        <v>3679</v>
      </c>
      <c r="BM332" s="32" t="s">
        <v>3678</v>
      </c>
      <c r="BN332" s="27" t="s">
        <v>3698</v>
      </c>
      <c r="BO332" s="27" t="s">
        <v>3699</v>
      </c>
      <c r="BP332" s="27"/>
    </row>
    <row r="333" spans="1:281" s="14" customFormat="1" ht="115.5" hidden="1" customHeight="1" x14ac:dyDescent="0.25">
      <c r="A333" s="29" t="s">
        <v>2231</v>
      </c>
      <c r="B333" s="5" t="s">
        <v>1957</v>
      </c>
      <c r="C333" s="57">
        <v>43630</v>
      </c>
      <c r="D333" s="29" t="s">
        <v>1425</v>
      </c>
      <c r="E333" s="74" t="s">
        <v>3700</v>
      </c>
      <c r="F333" s="3" t="s">
        <v>790</v>
      </c>
      <c r="G333" s="3" t="s">
        <v>791</v>
      </c>
      <c r="H333" s="3" t="s">
        <v>792</v>
      </c>
      <c r="I333" s="3" t="s">
        <v>239</v>
      </c>
      <c r="J333" s="1">
        <v>1</v>
      </c>
      <c r="K333" s="57">
        <v>43649</v>
      </c>
      <c r="L333" s="57">
        <v>43677</v>
      </c>
      <c r="M333" s="79">
        <f t="shared" si="11"/>
        <v>4</v>
      </c>
      <c r="N333" s="138">
        <v>0.4</v>
      </c>
      <c r="O333" s="27" t="s">
        <v>27</v>
      </c>
      <c r="P333" s="27"/>
      <c r="Q333" s="17" t="s">
        <v>3353</v>
      </c>
      <c r="R333" s="654">
        <f t="shared" si="12"/>
        <v>334</v>
      </c>
      <c r="S333" s="27"/>
      <c r="T333" s="27"/>
      <c r="U333" s="28" t="s">
        <v>1308</v>
      </c>
      <c r="V333" s="28" t="s">
        <v>1308</v>
      </c>
      <c r="W333" s="28" t="s">
        <v>1308</v>
      </c>
      <c r="X333" s="28" t="s">
        <v>1308</v>
      </c>
      <c r="Y333" s="28" t="s">
        <v>1308</v>
      </c>
      <c r="Z333" s="3" t="s">
        <v>1308</v>
      </c>
      <c r="AA333" s="3" t="s">
        <v>1307</v>
      </c>
      <c r="AB333" s="3" t="s">
        <v>1311</v>
      </c>
      <c r="AC333" s="3" t="s">
        <v>2633</v>
      </c>
      <c r="AD333" s="3" t="s">
        <v>1749</v>
      </c>
      <c r="AE333" s="3" t="s">
        <v>1767</v>
      </c>
      <c r="AF333" s="3" t="s">
        <v>2566</v>
      </c>
      <c r="AG333" s="23" t="s">
        <v>2493</v>
      </c>
      <c r="AH333" s="6" t="s">
        <v>6671</v>
      </c>
      <c r="AI333" s="239" t="s">
        <v>4071</v>
      </c>
      <c r="AJ333" s="239" t="s">
        <v>6332</v>
      </c>
      <c r="AK333" s="239" t="s">
        <v>4071</v>
      </c>
      <c r="AL333" s="239" t="s">
        <v>6332</v>
      </c>
      <c r="AM333" s="239" t="s">
        <v>4071</v>
      </c>
      <c r="AN333" s="239" t="s">
        <v>6332</v>
      </c>
      <c r="AO333" s="239" t="s">
        <v>1599</v>
      </c>
      <c r="AP333" s="239" t="s">
        <v>6332</v>
      </c>
      <c r="AQ333" s="240" t="s">
        <v>1333</v>
      </c>
      <c r="AR333" s="191">
        <v>44070</v>
      </c>
      <c r="AS333" s="482" t="s">
        <v>1329</v>
      </c>
      <c r="AT333" s="33">
        <v>43991</v>
      </c>
      <c r="AU333" s="149" t="s">
        <v>1997</v>
      </c>
      <c r="AV333" s="31" t="s">
        <v>1605</v>
      </c>
      <c r="AW333" s="10" t="s">
        <v>3363</v>
      </c>
      <c r="AX333" s="10" t="s">
        <v>3364</v>
      </c>
      <c r="AY333" s="30" t="s">
        <v>2709</v>
      </c>
      <c r="AZ333" s="36" t="s">
        <v>3729</v>
      </c>
      <c r="BA333" s="32" t="s">
        <v>6674</v>
      </c>
      <c r="BJ333" s="32" t="s">
        <v>3660</v>
      </c>
      <c r="BK333" s="32" t="s">
        <v>3678</v>
      </c>
      <c r="BL333" s="27" t="s">
        <v>3679</v>
      </c>
      <c r="BM333" s="32" t="s">
        <v>3678</v>
      </c>
      <c r="BN333" s="27" t="s">
        <v>3809</v>
      </c>
      <c r="BO333" s="27"/>
      <c r="BP333" s="27"/>
    </row>
    <row r="334" spans="1:281" s="14" customFormat="1" ht="115.5" hidden="1" customHeight="1" x14ac:dyDescent="0.25">
      <c r="A334" s="29" t="s">
        <v>2232</v>
      </c>
      <c r="B334" s="5" t="s">
        <v>1957</v>
      </c>
      <c r="C334" s="57">
        <v>43630</v>
      </c>
      <c r="D334" s="29" t="s">
        <v>1425</v>
      </c>
      <c r="E334" s="74" t="s">
        <v>1964</v>
      </c>
      <c r="F334" s="3" t="s">
        <v>790</v>
      </c>
      <c r="G334" s="3" t="s">
        <v>791</v>
      </c>
      <c r="H334" s="3" t="s">
        <v>793</v>
      </c>
      <c r="I334" s="3" t="s">
        <v>239</v>
      </c>
      <c r="J334" s="1">
        <v>1</v>
      </c>
      <c r="K334" s="57">
        <v>43649</v>
      </c>
      <c r="L334" s="57">
        <v>43784</v>
      </c>
      <c r="M334" s="79">
        <f t="shared" si="11"/>
        <v>20</v>
      </c>
      <c r="N334" s="135">
        <v>0</v>
      </c>
      <c r="O334" s="27" t="s">
        <v>27</v>
      </c>
      <c r="P334" s="27"/>
      <c r="Q334" s="17" t="s">
        <v>3353</v>
      </c>
      <c r="R334" s="654">
        <f t="shared" si="12"/>
        <v>334</v>
      </c>
      <c r="S334" s="27"/>
      <c r="T334" s="27"/>
      <c r="U334" s="28" t="s">
        <v>1308</v>
      </c>
      <c r="V334" s="28" t="s">
        <v>1308</v>
      </c>
      <c r="W334" s="28" t="s">
        <v>1308</v>
      </c>
      <c r="X334" s="28" t="s">
        <v>1308</v>
      </c>
      <c r="Y334" s="28" t="s">
        <v>1308</v>
      </c>
      <c r="Z334" s="3" t="s">
        <v>1308</v>
      </c>
      <c r="AA334" s="3" t="s">
        <v>1307</v>
      </c>
      <c r="AB334" s="3" t="s">
        <v>1311</v>
      </c>
      <c r="AC334" s="3" t="s">
        <v>2567</v>
      </c>
      <c r="AD334" s="3" t="s">
        <v>1744</v>
      </c>
      <c r="AE334" s="3" t="s">
        <v>1767</v>
      </c>
      <c r="AF334" s="3" t="s">
        <v>2568</v>
      </c>
      <c r="AG334" s="23" t="s">
        <v>2493</v>
      </c>
      <c r="AH334" s="6" t="s">
        <v>6671</v>
      </c>
      <c r="AI334" s="239" t="s">
        <v>4071</v>
      </c>
      <c r="AJ334" s="239" t="s">
        <v>6332</v>
      </c>
      <c r="AK334" s="239" t="s">
        <v>4071</v>
      </c>
      <c r="AL334" s="239" t="s">
        <v>6332</v>
      </c>
      <c r="AM334" s="239" t="s">
        <v>4071</v>
      </c>
      <c r="AN334" s="239" t="s">
        <v>6332</v>
      </c>
      <c r="AO334" s="239" t="s">
        <v>1599</v>
      </c>
      <c r="AP334" s="239" t="s">
        <v>6332</v>
      </c>
      <c r="AQ334" s="240" t="s">
        <v>1333</v>
      </c>
      <c r="AR334" s="191">
        <v>44070</v>
      </c>
      <c r="AS334" s="482" t="s">
        <v>2470</v>
      </c>
      <c r="AT334" s="191">
        <v>44070</v>
      </c>
      <c r="AU334" s="10" t="s">
        <v>7191</v>
      </c>
      <c r="AV334" s="31" t="s">
        <v>1967</v>
      </c>
      <c r="AW334" s="31" t="s">
        <v>1599</v>
      </c>
      <c r="AX334" s="31" t="s">
        <v>1599</v>
      </c>
      <c r="AY334" s="32" t="s">
        <v>2710</v>
      </c>
      <c r="AZ334" s="30" t="s">
        <v>3729</v>
      </c>
      <c r="BA334" s="32" t="s">
        <v>6674</v>
      </c>
      <c r="BJ334" s="32" t="s">
        <v>3660</v>
      </c>
      <c r="BK334" s="32" t="s">
        <v>3678</v>
      </c>
      <c r="BL334" s="27" t="s">
        <v>3679</v>
      </c>
      <c r="BM334" s="32" t="s">
        <v>3678</v>
      </c>
      <c r="BN334" s="27" t="s">
        <v>3809</v>
      </c>
      <c r="BO334" s="27"/>
      <c r="BP334" s="27"/>
    </row>
    <row r="335" spans="1:281" s="14" customFormat="1" ht="115.5" hidden="1" customHeight="1" x14ac:dyDescent="0.25">
      <c r="A335" s="29" t="s">
        <v>2233</v>
      </c>
      <c r="B335" s="5" t="s">
        <v>1957</v>
      </c>
      <c r="C335" s="57">
        <v>43630</v>
      </c>
      <c r="D335" s="29" t="s">
        <v>1425</v>
      </c>
      <c r="E335" s="74" t="s">
        <v>1964</v>
      </c>
      <c r="F335" s="3" t="s">
        <v>790</v>
      </c>
      <c r="G335" s="3" t="s">
        <v>791</v>
      </c>
      <c r="H335" s="3" t="s">
        <v>794</v>
      </c>
      <c r="I335" s="3" t="s">
        <v>795</v>
      </c>
      <c r="J335" s="1">
        <v>1</v>
      </c>
      <c r="K335" s="57">
        <v>43649</v>
      </c>
      <c r="L335" s="57">
        <v>43784</v>
      </c>
      <c r="M335" s="79">
        <f t="shared" si="11"/>
        <v>20</v>
      </c>
      <c r="N335" s="135">
        <v>0</v>
      </c>
      <c r="O335" s="27" t="s">
        <v>27</v>
      </c>
      <c r="P335" s="27"/>
      <c r="Q335" s="17" t="s">
        <v>3353</v>
      </c>
      <c r="R335" s="654">
        <f t="shared" si="12"/>
        <v>334</v>
      </c>
      <c r="S335" s="27"/>
      <c r="T335" s="27"/>
      <c r="U335" s="28" t="s">
        <v>1308</v>
      </c>
      <c r="V335" s="28" t="s">
        <v>1308</v>
      </c>
      <c r="W335" s="28" t="s">
        <v>1308</v>
      </c>
      <c r="X335" s="28" t="s">
        <v>1308</v>
      </c>
      <c r="Y335" s="28" t="s">
        <v>1308</v>
      </c>
      <c r="Z335" s="3" t="s">
        <v>1308</v>
      </c>
      <c r="AA335" s="3" t="s">
        <v>1307</v>
      </c>
      <c r="AB335" s="3" t="s">
        <v>1311</v>
      </c>
      <c r="AC335" s="3" t="s">
        <v>2569</v>
      </c>
      <c r="AD335" s="3" t="s">
        <v>1745</v>
      </c>
      <c r="AE335" s="3" t="s">
        <v>1767</v>
      </c>
      <c r="AF335" s="3" t="s">
        <v>2570</v>
      </c>
      <c r="AG335" s="3" t="s">
        <v>2492</v>
      </c>
      <c r="AH335" s="6" t="s">
        <v>6671</v>
      </c>
      <c r="AI335" s="239" t="s">
        <v>4071</v>
      </c>
      <c r="AJ335" s="239" t="s">
        <v>6332</v>
      </c>
      <c r="AK335" s="239" t="s">
        <v>4071</v>
      </c>
      <c r="AL335" s="239" t="s">
        <v>6332</v>
      </c>
      <c r="AM335" s="239" t="s">
        <v>4071</v>
      </c>
      <c r="AN335" s="239" t="s">
        <v>6332</v>
      </c>
      <c r="AO335" s="239" t="s">
        <v>1599</v>
      </c>
      <c r="AP335" s="239" t="s">
        <v>6332</v>
      </c>
      <c r="AQ335" s="240" t="s">
        <v>1968</v>
      </c>
      <c r="AR335" s="191">
        <v>44070</v>
      </c>
      <c r="AS335" s="482" t="s">
        <v>2470</v>
      </c>
      <c r="AT335" s="191">
        <v>44070</v>
      </c>
      <c r="AU335" s="10" t="s">
        <v>7191</v>
      </c>
      <c r="AV335" s="31" t="s">
        <v>1967</v>
      </c>
      <c r="AW335" s="31" t="s">
        <v>1599</v>
      </c>
      <c r="AX335" s="31" t="s">
        <v>1599</v>
      </c>
      <c r="AY335" s="32" t="s">
        <v>2710</v>
      </c>
      <c r="AZ335" s="30" t="s">
        <v>3729</v>
      </c>
      <c r="BA335" s="32" t="s">
        <v>6674</v>
      </c>
      <c r="BJ335" s="32" t="s">
        <v>3660</v>
      </c>
      <c r="BK335" s="32" t="s">
        <v>3678</v>
      </c>
      <c r="BL335" s="27" t="s">
        <v>3679</v>
      </c>
      <c r="BM335" s="32" t="s">
        <v>3678</v>
      </c>
      <c r="BN335" s="27" t="s">
        <v>3809</v>
      </c>
      <c r="BO335" s="27"/>
      <c r="BP335" s="27"/>
    </row>
    <row r="336" spans="1:281" s="14" customFormat="1" ht="115.5" hidden="1" customHeight="1" x14ac:dyDescent="0.25">
      <c r="A336" s="97" t="s">
        <v>2233</v>
      </c>
      <c r="B336" s="405" t="s">
        <v>1957</v>
      </c>
      <c r="C336" s="576">
        <v>43630</v>
      </c>
      <c r="D336" s="97" t="s">
        <v>1425</v>
      </c>
      <c r="E336" s="75" t="s">
        <v>6959</v>
      </c>
      <c r="F336" s="21" t="s">
        <v>790</v>
      </c>
      <c r="G336" s="21" t="s">
        <v>1993</v>
      </c>
      <c r="H336" s="21" t="s">
        <v>1994</v>
      </c>
      <c r="I336" s="405" t="s">
        <v>239</v>
      </c>
      <c r="J336" s="602">
        <v>2</v>
      </c>
      <c r="K336" s="576">
        <v>44062</v>
      </c>
      <c r="L336" s="576">
        <v>44438</v>
      </c>
      <c r="M336" s="600">
        <f t="shared" si="11"/>
        <v>2</v>
      </c>
      <c r="N336" s="106">
        <v>2</v>
      </c>
      <c r="O336" s="27" t="s">
        <v>27</v>
      </c>
      <c r="P336" s="27"/>
      <c r="Q336" s="17" t="s">
        <v>6930</v>
      </c>
      <c r="R336" s="654">
        <f t="shared" si="12"/>
        <v>294</v>
      </c>
      <c r="S336" s="27"/>
      <c r="T336" s="27"/>
      <c r="U336" s="28" t="s">
        <v>1308</v>
      </c>
      <c r="V336" s="28" t="s">
        <v>1308</v>
      </c>
      <c r="W336" s="28" t="s">
        <v>1308</v>
      </c>
      <c r="X336" s="28" t="s">
        <v>1308</v>
      </c>
      <c r="Y336" s="28" t="s">
        <v>1308</v>
      </c>
      <c r="Z336" s="3" t="s">
        <v>1308</v>
      </c>
      <c r="AA336" s="3" t="s">
        <v>1307</v>
      </c>
      <c r="AB336" s="3" t="s">
        <v>1308</v>
      </c>
      <c r="AC336" s="3" t="s">
        <v>1308</v>
      </c>
      <c r="AD336" s="3" t="s">
        <v>1308</v>
      </c>
      <c r="AE336" s="3"/>
      <c r="AF336" s="3" t="s">
        <v>2501</v>
      </c>
      <c r="AG336" s="6" t="s">
        <v>2557</v>
      </c>
      <c r="AH336" s="6" t="s">
        <v>6672</v>
      </c>
      <c r="AI336" s="6" t="s">
        <v>3138</v>
      </c>
      <c r="AJ336" s="6" t="s">
        <v>3196</v>
      </c>
      <c r="AK336" s="6" t="s">
        <v>4671</v>
      </c>
      <c r="AL336" s="6" t="s">
        <v>4672</v>
      </c>
      <c r="AM336" s="10" t="s">
        <v>6624</v>
      </c>
      <c r="AN336" s="6" t="s">
        <v>6942</v>
      </c>
      <c r="AO336" s="6" t="s">
        <v>1599</v>
      </c>
      <c r="AP336" s="6" t="s">
        <v>7143</v>
      </c>
      <c r="AQ336" s="240" t="s">
        <v>882</v>
      </c>
      <c r="AR336" s="191">
        <v>44496</v>
      </c>
      <c r="AS336" s="482" t="s">
        <v>1032</v>
      </c>
      <c r="AT336" s="33"/>
      <c r="AU336" s="10"/>
      <c r="AV336" s="31"/>
      <c r="AW336" s="31"/>
      <c r="AX336" s="31"/>
      <c r="AY336" s="30" t="s">
        <v>1332</v>
      </c>
      <c r="AZ336" s="30"/>
      <c r="BA336" s="30"/>
      <c r="BJ336" s="32" t="s">
        <v>3660</v>
      </c>
      <c r="BK336" s="32" t="s">
        <v>3678</v>
      </c>
      <c r="BL336" s="27" t="s">
        <v>3679</v>
      </c>
      <c r="BM336" s="32" t="s">
        <v>3678</v>
      </c>
      <c r="BN336" s="27" t="s">
        <v>3809</v>
      </c>
      <c r="BO336" s="27"/>
      <c r="BP336" s="27"/>
    </row>
    <row r="337" spans="1:68" s="14" customFormat="1" ht="115.5" hidden="1" customHeight="1" x14ac:dyDescent="0.25">
      <c r="A337" s="29" t="s">
        <v>2234</v>
      </c>
      <c r="B337" s="5" t="s">
        <v>1957</v>
      </c>
      <c r="C337" s="57">
        <v>43630</v>
      </c>
      <c r="D337" s="29" t="s">
        <v>1469</v>
      </c>
      <c r="E337" s="74" t="s">
        <v>3810</v>
      </c>
      <c r="F337" s="3" t="s">
        <v>796</v>
      </c>
      <c r="G337" s="3" t="s">
        <v>797</v>
      </c>
      <c r="H337" s="3" t="s">
        <v>798</v>
      </c>
      <c r="I337" s="5" t="s">
        <v>799</v>
      </c>
      <c r="J337" s="1">
        <v>1</v>
      </c>
      <c r="K337" s="57">
        <v>43668</v>
      </c>
      <c r="L337" s="57">
        <v>43830</v>
      </c>
      <c r="M337" s="79">
        <f t="shared" si="11"/>
        <v>24</v>
      </c>
      <c r="N337" s="105">
        <v>1</v>
      </c>
      <c r="O337" s="27" t="s">
        <v>1552</v>
      </c>
      <c r="P337" s="27" t="s">
        <v>800</v>
      </c>
      <c r="Q337" s="4" t="s">
        <v>3315</v>
      </c>
      <c r="R337" s="654">
        <f t="shared" si="12"/>
        <v>358</v>
      </c>
      <c r="S337" s="27"/>
      <c r="T337" s="27"/>
      <c r="U337" s="28" t="s">
        <v>1308</v>
      </c>
      <c r="V337" s="28" t="s">
        <v>1308</v>
      </c>
      <c r="W337" s="28" t="s">
        <v>1308</v>
      </c>
      <c r="X337" s="28" t="s">
        <v>1308</v>
      </c>
      <c r="Y337" s="28" t="s">
        <v>1308</v>
      </c>
      <c r="Z337" s="3" t="s">
        <v>1308</v>
      </c>
      <c r="AA337" s="3" t="s">
        <v>1307</v>
      </c>
      <c r="AB337" s="3" t="s">
        <v>1311</v>
      </c>
      <c r="AC337" s="21" t="s">
        <v>1540</v>
      </c>
      <c r="AD337" s="3" t="s">
        <v>1522</v>
      </c>
      <c r="AE337" s="23" t="s">
        <v>2475</v>
      </c>
      <c r="AF337" s="23" t="s">
        <v>2487</v>
      </c>
      <c r="AG337" s="23" t="s">
        <v>2475</v>
      </c>
      <c r="AH337" s="239" t="s">
        <v>2487</v>
      </c>
      <c r="AI337" s="239" t="s">
        <v>2487</v>
      </c>
      <c r="AJ337" s="239" t="s">
        <v>2487</v>
      </c>
      <c r="AK337" s="239" t="s">
        <v>4071</v>
      </c>
      <c r="AL337" s="239" t="s">
        <v>2487</v>
      </c>
      <c r="AM337" s="239" t="s">
        <v>4071</v>
      </c>
      <c r="AN337" s="239" t="s">
        <v>2487</v>
      </c>
      <c r="AO337" s="239" t="s">
        <v>1599</v>
      </c>
      <c r="AP337" s="239" t="s">
        <v>2487</v>
      </c>
      <c r="AQ337" s="240" t="s">
        <v>882</v>
      </c>
      <c r="AR337" s="192">
        <v>43851</v>
      </c>
      <c r="AS337" s="482" t="s">
        <v>1032</v>
      </c>
      <c r="AT337" s="33"/>
      <c r="AU337" s="149"/>
      <c r="AV337" s="31"/>
      <c r="AW337" s="31"/>
      <c r="AX337" s="31"/>
      <c r="AY337" s="30" t="s">
        <v>1332</v>
      </c>
      <c r="AZ337" s="30"/>
      <c r="BA337" s="30"/>
      <c r="BJ337" s="32" t="s">
        <v>3106</v>
      </c>
      <c r="BK337" s="27" t="s">
        <v>3693</v>
      </c>
      <c r="BL337" s="27"/>
      <c r="BM337" s="27" t="s">
        <v>3762</v>
      </c>
      <c r="BN337" s="32" t="s">
        <v>3848</v>
      </c>
      <c r="BO337" s="27" t="s">
        <v>3811</v>
      </c>
      <c r="BP337" s="27"/>
    </row>
    <row r="338" spans="1:68" s="14" customFormat="1" ht="115.5" hidden="1" customHeight="1" x14ac:dyDescent="0.25">
      <c r="A338" s="29" t="s">
        <v>2235</v>
      </c>
      <c r="B338" s="5" t="s">
        <v>1957</v>
      </c>
      <c r="C338" s="57">
        <v>43630</v>
      </c>
      <c r="D338" s="29" t="s">
        <v>1470</v>
      </c>
      <c r="E338" s="76" t="s">
        <v>3812</v>
      </c>
      <c r="F338" s="21" t="s">
        <v>801</v>
      </c>
      <c r="G338" s="3" t="s">
        <v>802</v>
      </c>
      <c r="H338" s="3" t="s">
        <v>803</v>
      </c>
      <c r="I338" s="3" t="s">
        <v>576</v>
      </c>
      <c r="J338" s="1">
        <v>1</v>
      </c>
      <c r="K338" s="57">
        <v>43668</v>
      </c>
      <c r="L338" s="57">
        <v>43830</v>
      </c>
      <c r="M338" s="79">
        <f t="shared" si="11"/>
        <v>24</v>
      </c>
      <c r="N338" s="138">
        <v>0.4</v>
      </c>
      <c r="O338" s="27" t="s">
        <v>56</v>
      </c>
      <c r="P338" s="27"/>
      <c r="Q338" s="4" t="s">
        <v>4543</v>
      </c>
      <c r="R338" s="654">
        <f t="shared" si="12"/>
        <v>381</v>
      </c>
      <c r="S338" s="27"/>
      <c r="T338" s="27"/>
      <c r="U338" s="28" t="s">
        <v>1308</v>
      </c>
      <c r="V338" s="28" t="s">
        <v>1308</v>
      </c>
      <c r="W338" s="28" t="s">
        <v>1308</v>
      </c>
      <c r="X338" s="28" t="s">
        <v>1308</v>
      </c>
      <c r="Y338" s="28" t="s">
        <v>1308</v>
      </c>
      <c r="Z338" s="3" t="s">
        <v>1308</v>
      </c>
      <c r="AA338" s="3" t="s">
        <v>1307</v>
      </c>
      <c r="AB338" s="3" t="s">
        <v>1311</v>
      </c>
      <c r="AC338" s="3" t="s">
        <v>1524</v>
      </c>
      <c r="AD338" s="3" t="s">
        <v>1635</v>
      </c>
      <c r="AE338" s="23" t="s">
        <v>1666</v>
      </c>
      <c r="AF338" s="23" t="s">
        <v>1804</v>
      </c>
      <c r="AG338" s="23" t="s">
        <v>2608</v>
      </c>
      <c r="AH338" s="239" t="s">
        <v>2667</v>
      </c>
      <c r="AI338" s="239" t="s">
        <v>3048</v>
      </c>
      <c r="AJ338" s="239" t="s">
        <v>3211</v>
      </c>
      <c r="AK338" s="9" t="s">
        <v>4411</v>
      </c>
      <c r="AL338" s="6" t="s">
        <v>4782</v>
      </c>
      <c r="AM338" s="40" t="s">
        <v>4071</v>
      </c>
      <c r="AN338" s="40" t="s">
        <v>6331</v>
      </c>
      <c r="AO338" s="40" t="s">
        <v>1599</v>
      </c>
      <c r="AP338" s="40" t="s">
        <v>6331</v>
      </c>
      <c r="AQ338" s="240" t="s">
        <v>1968</v>
      </c>
      <c r="AR338" s="191">
        <v>44377</v>
      </c>
      <c r="AS338" s="482" t="s">
        <v>2470</v>
      </c>
      <c r="AT338" s="191">
        <v>44377</v>
      </c>
      <c r="AU338" s="149" t="s">
        <v>4526</v>
      </c>
      <c r="AV338" s="31" t="s">
        <v>4290</v>
      </c>
      <c r="AW338" s="31" t="s">
        <v>1599</v>
      </c>
      <c r="AX338" s="31" t="s">
        <v>1599</v>
      </c>
      <c r="AY338" s="32" t="s">
        <v>2710</v>
      </c>
      <c r="AZ338" s="30" t="s">
        <v>3729</v>
      </c>
      <c r="BA338" s="30" t="s">
        <v>4366</v>
      </c>
      <c r="BJ338" s="32" t="s">
        <v>3660</v>
      </c>
      <c r="BK338" s="32" t="s">
        <v>3678</v>
      </c>
      <c r="BL338" s="27" t="s">
        <v>3679</v>
      </c>
      <c r="BM338" s="32" t="s">
        <v>3678</v>
      </c>
      <c r="BN338" s="27" t="s">
        <v>3698</v>
      </c>
      <c r="BO338" s="27" t="s">
        <v>3724</v>
      </c>
      <c r="BP338" s="27"/>
    </row>
    <row r="339" spans="1:68" s="14" customFormat="1" ht="115.5" hidden="1" customHeight="1" x14ac:dyDescent="0.25">
      <c r="A339" s="29" t="s">
        <v>2236</v>
      </c>
      <c r="B339" s="5" t="s">
        <v>1957</v>
      </c>
      <c r="C339" s="57">
        <v>43630</v>
      </c>
      <c r="D339" s="29" t="s">
        <v>1470</v>
      </c>
      <c r="E339" s="76" t="s">
        <v>3812</v>
      </c>
      <c r="F339" s="21" t="s">
        <v>801</v>
      </c>
      <c r="G339" s="3" t="s">
        <v>802</v>
      </c>
      <c r="H339" s="3" t="s">
        <v>804</v>
      </c>
      <c r="I339" s="3" t="s">
        <v>805</v>
      </c>
      <c r="J339" s="1">
        <v>1</v>
      </c>
      <c r="K339" s="57">
        <v>43668</v>
      </c>
      <c r="L339" s="57">
        <v>43830</v>
      </c>
      <c r="M339" s="79">
        <f t="shared" si="11"/>
        <v>24</v>
      </c>
      <c r="N339" s="138">
        <v>0.4</v>
      </c>
      <c r="O339" s="27" t="s">
        <v>56</v>
      </c>
      <c r="P339" s="27"/>
      <c r="Q339" s="4" t="s">
        <v>4543</v>
      </c>
      <c r="R339" s="654">
        <f t="shared" si="12"/>
        <v>381</v>
      </c>
      <c r="S339" s="27"/>
      <c r="T339" s="27"/>
      <c r="U339" s="28" t="s">
        <v>1308</v>
      </c>
      <c r="V339" s="28" t="s">
        <v>1308</v>
      </c>
      <c r="W339" s="28" t="s">
        <v>1308</v>
      </c>
      <c r="X339" s="28" t="s">
        <v>1308</v>
      </c>
      <c r="Y339" s="28" t="s">
        <v>1308</v>
      </c>
      <c r="Z339" s="3" t="s">
        <v>1308</v>
      </c>
      <c r="AA339" s="3" t="s">
        <v>1307</v>
      </c>
      <c r="AB339" s="3" t="s">
        <v>1311</v>
      </c>
      <c r="AC339" s="3" t="s">
        <v>1339</v>
      </c>
      <c r="AD339" s="3" t="s">
        <v>1636</v>
      </c>
      <c r="AE339" s="23" t="s">
        <v>1658</v>
      </c>
      <c r="AF339" s="23" t="s">
        <v>1730</v>
      </c>
      <c r="AG339" s="23" t="s">
        <v>2608</v>
      </c>
      <c r="AH339" s="239" t="s">
        <v>2668</v>
      </c>
      <c r="AI339" s="239" t="s">
        <v>3049</v>
      </c>
      <c r="AJ339" s="239" t="s">
        <v>3212</v>
      </c>
      <c r="AK339" s="9" t="s">
        <v>4411</v>
      </c>
      <c r="AL339" s="6" t="s">
        <v>4783</v>
      </c>
      <c r="AM339" s="40" t="s">
        <v>4071</v>
      </c>
      <c r="AN339" s="40" t="s">
        <v>6331</v>
      </c>
      <c r="AO339" s="40" t="s">
        <v>1599</v>
      </c>
      <c r="AP339" s="40" t="s">
        <v>6331</v>
      </c>
      <c r="AQ339" s="240" t="s">
        <v>1968</v>
      </c>
      <c r="AR339" s="191">
        <v>44377</v>
      </c>
      <c r="AS339" s="482" t="s">
        <v>2470</v>
      </c>
      <c r="AT339" s="191">
        <v>44377</v>
      </c>
      <c r="AU339" s="149" t="s">
        <v>4526</v>
      </c>
      <c r="AV339" s="31" t="s">
        <v>4290</v>
      </c>
      <c r="AW339" s="31" t="s">
        <v>1599</v>
      </c>
      <c r="AX339" s="31" t="s">
        <v>1599</v>
      </c>
      <c r="AY339" s="32" t="s">
        <v>2710</v>
      </c>
      <c r="AZ339" s="30" t="s">
        <v>3729</v>
      </c>
      <c r="BA339" s="30" t="s">
        <v>4366</v>
      </c>
      <c r="BJ339" s="32" t="s">
        <v>3660</v>
      </c>
      <c r="BK339" s="32" t="s">
        <v>3678</v>
      </c>
      <c r="BL339" s="27" t="s">
        <v>3679</v>
      </c>
      <c r="BM339" s="32" t="s">
        <v>3678</v>
      </c>
      <c r="BN339" s="27" t="s">
        <v>3698</v>
      </c>
      <c r="BO339" s="27" t="s">
        <v>3724</v>
      </c>
      <c r="BP339" s="27"/>
    </row>
    <row r="340" spans="1:68" s="14" customFormat="1" ht="115.5" hidden="1" customHeight="1" x14ac:dyDescent="0.25">
      <c r="A340" s="29" t="s">
        <v>2237</v>
      </c>
      <c r="B340" s="5" t="s">
        <v>1957</v>
      </c>
      <c r="C340" s="57">
        <v>43630</v>
      </c>
      <c r="D340" s="29" t="s">
        <v>1470</v>
      </c>
      <c r="E340" s="76" t="s">
        <v>3812</v>
      </c>
      <c r="F340" s="21" t="s">
        <v>801</v>
      </c>
      <c r="G340" s="3" t="s">
        <v>802</v>
      </c>
      <c r="H340" s="3" t="s">
        <v>806</v>
      </c>
      <c r="I340" s="3" t="s">
        <v>807</v>
      </c>
      <c r="J340" s="1">
        <v>1</v>
      </c>
      <c r="K340" s="57">
        <v>43668</v>
      </c>
      <c r="L340" s="57">
        <v>43830</v>
      </c>
      <c r="M340" s="79">
        <f t="shared" si="11"/>
        <v>24</v>
      </c>
      <c r="N340" s="135">
        <v>0</v>
      </c>
      <c r="O340" s="27" t="s">
        <v>56</v>
      </c>
      <c r="P340" s="27"/>
      <c r="Q340" s="4" t="s">
        <v>4543</v>
      </c>
      <c r="R340" s="654">
        <f t="shared" si="12"/>
        <v>381</v>
      </c>
      <c r="S340" s="27"/>
      <c r="T340" s="27"/>
      <c r="U340" s="28" t="s">
        <v>1308</v>
      </c>
      <c r="V340" s="28" t="s">
        <v>1308</v>
      </c>
      <c r="W340" s="28" t="s">
        <v>1308</v>
      </c>
      <c r="X340" s="28" t="s">
        <v>1308</v>
      </c>
      <c r="Y340" s="28" t="s">
        <v>1308</v>
      </c>
      <c r="Z340" s="3" t="s">
        <v>1308</v>
      </c>
      <c r="AA340" s="3" t="s">
        <v>1307</v>
      </c>
      <c r="AB340" s="3" t="s">
        <v>1311</v>
      </c>
      <c r="AC340" s="3" t="s">
        <v>1339</v>
      </c>
      <c r="AD340" s="3" t="s">
        <v>1637</v>
      </c>
      <c r="AE340" s="243" t="s">
        <v>1659</v>
      </c>
      <c r="AF340" s="3" t="s">
        <v>1673</v>
      </c>
      <c r="AG340" s="3" t="s">
        <v>2608</v>
      </c>
      <c r="AH340" s="239" t="s">
        <v>2668</v>
      </c>
      <c r="AI340" s="239" t="s">
        <v>3050</v>
      </c>
      <c r="AJ340" s="239" t="s">
        <v>3213</v>
      </c>
      <c r="AK340" s="9" t="s">
        <v>4411</v>
      </c>
      <c r="AL340" s="6" t="s">
        <v>4783</v>
      </c>
      <c r="AM340" s="40" t="s">
        <v>4071</v>
      </c>
      <c r="AN340" s="40" t="s">
        <v>6331</v>
      </c>
      <c r="AO340" s="40" t="s">
        <v>1599</v>
      </c>
      <c r="AP340" s="40" t="s">
        <v>6331</v>
      </c>
      <c r="AQ340" s="240" t="s">
        <v>1968</v>
      </c>
      <c r="AR340" s="191">
        <v>44377</v>
      </c>
      <c r="AS340" s="482" t="s">
        <v>2470</v>
      </c>
      <c r="AT340" s="191">
        <v>44377</v>
      </c>
      <c r="AU340" s="149" t="s">
        <v>4526</v>
      </c>
      <c r="AV340" s="31" t="s">
        <v>4290</v>
      </c>
      <c r="AW340" s="31" t="s">
        <v>1599</v>
      </c>
      <c r="AX340" s="31" t="s">
        <v>1599</v>
      </c>
      <c r="AY340" s="32" t="s">
        <v>2710</v>
      </c>
      <c r="AZ340" s="30" t="s">
        <v>3729</v>
      </c>
      <c r="BA340" s="30" t="s">
        <v>4366</v>
      </c>
      <c r="BJ340" s="32" t="s">
        <v>3660</v>
      </c>
      <c r="BK340" s="32" t="s">
        <v>3678</v>
      </c>
      <c r="BL340" s="27" t="s">
        <v>3679</v>
      </c>
      <c r="BM340" s="32" t="s">
        <v>3678</v>
      </c>
      <c r="BN340" s="27" t="s">
        <v>3698</v>
      </c>
      <c r="BO340" s="27" t="s">
        <v>3724</v>
      </c>
      <c r="BP340" s="27"/>
    </row>
    <row r="341" spans="1:68" s="14" customFormat="1" ht="115.5" hidden="1" customHeight="1" x14ac:dyDescent="0.25">
      <c r="A341" s="29" t="s">
        <v>2238</v>
      </c>
      <c r="B341" s="5" t="s">
        <v>1957</v>
      </c>
      <c r="C341" s="57">
        <v>43630</v>
      </c>
      <c r="D341" s="29" t="s">
        <v>1470</v>
      </c>
      <c r="E341" s="76" t="s">
        <v>3812</v>
      </c>
      <c r="F341" s="21" t="s">
        <v>801</v>
      </c>
      <c r="G341" s="3" t="s">
        <v>802</v>
      </c>
      <c r="H341" s="3" t="s">
        <v>808</v>
      </c>
      <c r="I341" s="3" t="s">
        <v>659</v>
      </c>
      <c r="J341" s="1">
        <v>1</v>
      </c>
      <c r="K341" s="57">
        <v>43668</v>
      </c>
      <c r="L341" s="57">
        <v>43830</v>
      </c>
      <c r="M341" s="79">
        <f t="shared" si="11"/>
        <v>24</v>
      </c>
      <c r="N341" s="342">
        <v>0</v>
      </c>
      <c r="O341" s="27" t="s">
        <v>56</v>
      </c>
      <c r="P341" s="27"/>
      <c r="Q341" s="4" t="s">
        <v>4544</v>
      </c>
      <c r="R341" s="654">
        <f t="shared" si="12"/>
        <v>287</v>
      </c>
      <c r="S341" s="27"/>
      <c r="T341" s="27"/>
      <c r="U341" s="28" t="s">
        <v>1308</v>
      </c>
      <c r="V341" s="28" t="s">
        <v>1308</v>
      </c>
      <c r="W341" s="28" t="s">
        <v>1308</v>
      </c>
      <c r="X341" s="28" t="s">
        <v>1308</v>
      </c>
      <c r="Y341" s="28" t="s">
        <v>1308</v>
      </c>
      <c r="Z341" s="3" t="s">
        <v>1308</v>
      </c>
      <c r="AA341" s="3" t="s">
        <v>1307</v>
      </c>
      <c r="AB341" s="3" t="s">
        <v>1311</v>
      </c>
      <c r="AC341" s="3" t="s">
        <v>1054</v>
      </c>
      <c r="AD341" s="3" t="s">
        <v>1667</v>
      </c>
      <c r="AE341" s="243" t="s">
        <v>1660</v>
      </c>
      <c r="AF341" s="17" t="s">
        <v>1672</v>
      </c>
      <c r="AG341" s="17" t="s">
        <v>2608</v>
      </c>
      <c r="AH341" s="239" t="s">
        <v>2668</v>
      </c>
      <c r="AI341" s="239" t="s">
        <v>3051</v>
      </c>
      <c r="AJ341" s="239" t="s">
        <v>3214</v>
      </c>
      <c r="AK341" s="9" t="s">
        <v>4412</v>
      </c>
      <c r="AL341" s="6" t="s">
        <v>5116</v>
      </c>
      <c r="AM341" s="40" t="s">
        <v>4071</v>
      </c>
      <c r="AN341" s="40" t="s">
        <v>6331</v>
      </c>
      <c r="AO341" s="40" t="s">
        <v>1599</v>
      </c>
      <c r="AP341" s="40" t="s">
        <v>6331</v>
      </c>
      <c r="AQ341" s="240" t="s">
        <v>1968</v>
      </c>
      <c r="AR341" s="191">
        <v>44377</v>
      </c>
      <c r="AS341" s="482" t="s">
        <v>2470</v>
      </c>
      <c r="AT341" s="191">
        <v>44377</v>
      </c>
      <c r="AU341" s="149" t="s">
        <v>4526</v>
      </c>
      <c r="AV341" s="31" t="s">
        <v>4290</v>
      </c>
      <c r="AW341" s="31" t="s">
        <v>1599</v>
      </c>
      <c r="AX341" s="31" t="s">
        <v>1599</v>
      </c>
      <c r="AY341" s="32" t="s">
        <v>2710</v>
      </c>
      <c r="AZ341" s="30" t="s">
        <v>3728</v>
      </c>
      <c r="BA341" s="30" t="s">
        <v>1599</v>
      </c>
      <c r="BJ341" s="32" t="s">
        <v>3660</v>
      </c>
      <c r="BK341" s="32" t="s">
        <v>3678</v>
      </c>
      <c r="BL341" s="27" t="s">
        <v>3679</v>
      </c>
      <c r="BM341" s="32" t="s">
        <v>3678</v>
      </c>
      <c r="BN341" s="27" t="s">
        <v>3698</v>
      </c>
      <c r="BO341" s="27" t="s">
        <v>3724</v>
      </c>
      <c r="BP341" s="27"/>
    </row>
    <row r="342" spans="1:68" s="14" customFormat="1" ht="115.5" customHeight="1" x14ac:dyDescent="0.25">
      <c r="A342" s="97" t="s">
        <v>2238</v>
      </c>
      <c r="B342" s="405" t="s">
        <v>1957</v>
      </c>
      <c r="C342" s="576">
        <v>43630</v>
      </c>
      <c r="D342" s="97" t="s">
        <v>1470</v>
      </c>
      <c r="E342" s="577" t="s">
        <v>4420</v>
      </c>
      <c r="F342" s="346" t="s">
        <v>801</v>
      </c>
      <c r="G342" s="346" t="s">
        <v>4367</v>
      </c>
      <c r="H342" s="346" t="s">
        <v>4368</v>
      </c>
      <c r="I342" s="568" t="s">
        <v>239</v>
      </c>
      <c r="J342" s="347">
        <v>4</v>
      </c>
      <c r="K342" s="569">
        <v>43668</v>
      </c>
      <c r="L342" s="569">
        <v>44772</v>
      </c>
      <c r="M342" s="600">
        <f t="shared" si="11"/>
        <v>2</v>
      </c>
      <c r="N342" s="106">
        <v>2</v>
      </c>
      <c r="O342" s="27" t="s">
        <v>56</v>
      </c>
      <c r="P342" s="27"/>
      <c r="Q342" s="4" t="s">
        <v>7676</v>
      </c>
      <c r="R342" s="654">
        <f t="shared" si="12"/>
        <v>223</v>
      </c>
      <c r="S342" s="27"/>
      <c r="T342" s="27"/>
      <c r="U342" s="28"/>
      <c r="V342" s="28"/>
      <c r="W342" s="28"/>
      <c r="X342" s="28"/>
      <c r="Y342" s="28"/>
      <c r="Z342" s="3"/>
      <c r="AA342" s="3"/>
      <c r="AB342" s="3"/>
      <c r="AC342" s="3"/>
      <c r="AD342" s="3"/>
      <c r="AE342" s="243"/>
      <c r="AF342" s="17"/>
      <c r="AG342" s="17"/>
      <c r="AH342" s="239"/>
      <c r="AI342" s="239"/>
      <c r="AJ342" s="239" t="s">
        <v>3214</v>
      </c>
      <c r="AK342" s="9" t="s">
        <v>4412</v>
      </c>
      <c r="AL342" s="4" t="s">
        <v>6729</v>
      </c>
      <c r="AM342" s="39" t="s">
        <v>6712</v>
      </c>
      <c r="AN342" s="4" t="s">
        <v>6747</v>
      </c>
      <c r="AO342" s="4" t="s">
        <v>7565</v>
      </c>
      <c r="AP342" s="4" t="s">
        <v>7598</v>
      </c>
      <c r="AQ342" s="240" t="s">
        <v>5106</v>
      </c>
      <c r="AR342" s="191">
        <v>44580</v>
      </c>
      <c r="AS342" s="482" t="s">
        <v>1032</v>
      </c>
      <c r="AT342" s="464"/>
      <c r="AU342" s="31"/>
      <c r="AV342" s="31"/>
      <c r="AW342" s="31"/>
      <c r="AX342" s="31"/>
      <c r="AY342" s="30" t="s">
        <v>1332</v>
      </c>
      <c r="AZ342" s="30"/>
      <c r="BA342" s="30"/>
      <c r="BJ342" s="32"/>
      <c r="BK342" s="32"/>
      <c r="BL342" s="27"/>
      <c r="BM342" s="32"/>
      <c r="BN342" s="27"/>
      <c r="BO342" s="27"/>
      <c r="BP342" s="27"/>
    </row>
    <row r="343" spans="1:68" s="14" customFormat="1" ht="115.5" hidden="1" customHeight="1" x14ac:dyDescent="0.25">
      <c r="A343" s="29" t="s">
        <v>2239</v>
      </c>
      <c r="B343" s="5" t="s">
        <v>1957</v>
      </c>
      <c r="C343" s="57">
        <v>43630</v>
      </c>
      <c r="D343" s="29" t="s">
        <v>1471</v>
      </c>
      <c r="E343" s="74" t="s">
        <v>3813</v>
      </c>
      <c r="F343" s="21" t="s">
        <v>809</v>
      </c>
      <c r="G343" s="3" t="s">
        <v>810</v>
      </c>
      <c r="H343" s="3" t="s">
        <v>811</v>
      </c>
      <c r="I343" s="251" t="s">
        <v>553</v>
      </c>
      <c r="J343" s="20">
        <v>1</v>
      </c>
      <c r="K343" s="57">
        <v>43620</v>
      </c>
      <c r="L343" s="57">
        <v>43672</v>
      </c>
      <c r="M343" s="79">
        <f t="shared" si="11"/>
        <v>8</v>
      </c>
      <c r="N343" s="105">
        <v>1</v>
      </c>
      <c r="O343" s="27" t="s">
        <v>56</v>
      </c>
      <c r="P343" s="27" t="s">
        <v>32</v>
      </c>
      <c r="Q343" s="4" t="s">
        <v>881</v>
      </c>
      <c r="R343" s="654">
        <f t="shared" si="12"/>
        <v>316</v>
      </c>
      <c r="S343" s="27"/>
      <c r="T343" s="27"/>
      <c r="U343" s="28" t="s">
        <v>1308</v>
      </c>
      <c r="V343" s="28" t="s">
        <v>1308</v>
      </c>
      <c r="W343" s="28" t="s">
        <v>1308</v>
      </c>
      <c r="X343" s="28" t="s">
        <v>1308</v>
      </c>
      <c r="Y343" s="28" t="s">
        <v>1308</v>
      </c>
      <c r="Z343" s="3" t="s">
        <v>1308</v>
      </c>
      <c r="AA343" s="3" t="s">
        <v>1307</v>
      </c>
      <c r="AB343" s="3" t="s">
        <v>1311</v>
      </c>
      <c r="AC343" s="3" t="s">
        <v>1046</v>
      </c>
      <c r="AD343" s="23" t="s">
        <v>1522</v>
      </c>
      <c r="AE343" s="23" t="s">
        <v>2475</v>
      </c>
      <c r="AF343" s="23" t="s">
        <v>2487</v>
      </c>
      <c r="AG343" s="23" t="s">
        <v>2475</v>
      </c>
      <c r="AH343" s="239" t="s">
        <v>2487</v>
      </c>
      <c r="AI343" s="239" t="s">
        <v>2487</v>
      </c>
      <c r="AJ343" s="239" t="s">
        <v>2487</v>
      </c>
      <c r="AK343" s="239" t="s">
        <v>4071</v>
      </c>
      <c r="AL343" s="239" t="s">
        <v>2487</v>
      </c>
      <c r="AM343" s="239" t="s">
        <v>4071</v>
      </c>
      <c r="AN343" s="239" t="s">
        <v>2487</v>
      </c>
      <c r="AO343" s="239" t="s">
        <v>1599</v>
      </c>
      <c r="AP343" s="239" t="s">
        <v>2487</v>
      </c>
      <c r="AQ343" s="240" t="s">
        <v>882</v>
      </c>
      <c r="AR343" s="191">
        <v>43829</v>
      </c>
      <c r="AS343" s="482" t="s">
        <v>1032</v>
      </c>
      <c r="AT343" s="483"/>
      <c r="AU343" s="31"/>
      <c r="AV343" s="31"/>
      <c r="AW343" s="31"/>
      <c r="AX343" s="31"/>
      <c r="AY343" s="30" t="s">
        <v>1332</v>
      </c>
      <c r="AZ343" s="30"/>
      <c r="BA343" s="30"/>
      <c r="BJ343" s="32" t="s">
        <v>3660</v>
      </c>
      <c r="BK343" s="32" t="s">
        <v>3682</v>
      </c>
      <c r="BL343" s="27" t="s">
        <v>3683</v>
      </c>
      <c r="BM343" s="27" t="s">
        <v>3814</v>
      </c>
      <c r="BN343" s="27" t="s">
        <v>3681</v>
      </c>
      <c r="BO343" s="27" t="s">
        <v>3680</v>
      </c>
      <c r="BP343" s="27"/>
    </row>
    <row r="344" spans="1:68" s="14" customFormat="1" ht="115.5" hidden="1" customHeight="1" x14ac:dyDescent="0.25">
      <c r="A344" s="29" t="s">
        <v>2240</v>
      </c>
      <c r="B344" s="5" t="s">
        <v>1957</v>
      </c>
      <c r="C344" s="57">
        <v>43630</v>
      </c>
      <c r="D344" s="29" t="s">
        <v>1471</v>
      </c>
      <c r="E344" s="74" t="s">
        <v>3813</v>
      </c>
      <c r="F344" s="21" t="s">
        <v>809</v>
      </c>
      <c r="G344" s="3" t="s">
        <v>810</v>
      </c>
      <c r="H344" s="3" t="s">
        <v>811</v>
      </c>
      <c r="I344" s="251" t="s">
        <v>812</v>
      </c>
      <c r="J344" s="20">
        <v>1</v>
      </c>
      <c r="K344" s="57">
        <v>43634</v>
      </c>
      <c r="L344" s="57">
        <v>43672</v>
      </c>
      <c r="M344" s="79">
        <f t="shared" si="11"/>
        <v>6</v>
      </c>
      <c r="N344" s="105">
        <v>1</v>
      </c>
      <c r="O344" s="27" t="s">
        <v>56</v>
      </c>
      <c r="P344" s="27" t="s">
        <v>32</v>
      </c>
      <c r="Q344" s="4" t="s">
        <v>881</v>
      </c>
      <c r="R344" s="654">
        <f t="shared" si="12"/>
        <v>316</v>
      </c>
      <c r="S344" s="27"/>
      <c r="T344" s="27"/>
      <c r="U344" s="28" t="s">
        <v>1308</v>
      </c>
      <c r="V344" s="28" t="s">
        <v>1308</v>
      </c>
      <c r="W344" s="28" t="s">
        <v>1308</v>
      </c>
      <c r="X344" s="28" t="s">
        <v>1308</v>
      </c>
      <c r="Y344" s="28" t="s">
        <v>1308</v>
      </c>
      <c r="Z344" s="3" t="s">
        <v>1308</v>
      </c>
      <c r="AA344" s="3" t="s">
        <v>1307</v>
      </c>
      <c r="AB344" s="3" t="s">
        <v>1311</v>
      </c>
      <c r="AC344" s="3" t="s">
        <v>1046</v>
      </c>
      <c r="AD344" s="23" t="s">
        <v>1522</v>
      </c>
      <c r="AE344" s="23" t="s">
        <v>2475</v>
      </c>
      <c r="AF344" s="23" t="s">
        <v>2487</v>
      </c>
      <c r="AG344" s="23" t="s">
        <v>2475</v>
      </c>
      <c r="AH344" s="239" t="s">
        <v>2487</v>
      </c>
      <c r="AI344" s="239" t="s">
        <v>2487</v>
      </c>
      <c r="AJ344" s="239" t="s">
        <v>2487</v>
      </c>
      <c r="AK344" s="239" t="s">
        <v>4071</v>
      </c>
      <c r="AL344" s="239" t="s">
        <v>2487</v>
      </c>
      <c r="AM344" s="239" t="s">
        <v>4071</v>
      </c>
      <c r="AN344" s="239" t="s">
        <v>2487</v>
      </c>
      <c r="AO344" s="239" t="s">
        <v>1599</v>
      </c>
      <c r="AP344" s="239" t="s">
        <v>2487</v>
      </c>
      <c r="AQ344" s="240" t="s">
        <v>882</v>
      </c>
      <c r="AR344" s="191">
        <v>43829</v>
      </c>
      <c r="AS344" s="482" t="s">
        <v>1032</v>
      </c>
      <c r="AT344" s="483"/>
      <c r="AU344" s="31"/>
      <c r="AV344" s="31"/>
      <c r="AW344" s="31"/>
      <c r="AX344" s="31"/>
      <c r="AY344" s="30" t="s">
        <v>1332</v>
      </c>
      <c r="AZ344" s="30"/>
      <c r="BA344" s="30"/>
      <c r="BJ344" s="32" t="s">
        <v>3660</v>
      </c>
      <c r="BK344" s="32" t="s">
        <v>3682</v>
      </c>
      <c r="BL344" s="27" t="s">
        <v>3683</v>
      </c>
      <c r="BM344" s="27" t="s">
        <v>3814</v>
      </c>
      <c r="BN344" s="27" t="s">
        <v>3681</v>
      </c>
      <c r="BO344" s="27" t="s">
        <v>3680</v>
      </c>
      <c r="BP344" s="27"/>
    </row>
    <row r="345" spans="1:68" s="14" customFormat="1" ht="115.5" hidden="1" customHeight="1" x14ac:dyDescent="0.25">
      <c r="A345" s="29" t="s">
        <v>2241</v>
      </c>
      <c r="B345" s="5" t="s">
        <v>1957</v>
      </c>
      <c r="C345" s="57">
        <v>43630</v>
      </c>
      <c r="D345" s="29" t="s">
        <v>1471</v>
      </c>
      <c r="E345" s="74" t="s">
        <v>3813</v>
      </c>
      <c r="F345" s="21" t="s">
        <v>809</v>
      </c>
      <c r="G345" s="3" t="s">
        <v>810</v>
      </c>
      <c r="H345" s="3" t="s">
        <v>813</v>
      </c>
      <c r="I345" s="251" t="s">
        <v>553</v>
      </c>
      <c r="J345" s="20">
        <v>1</v>
      </c>
      <c r="K345" s="57">
        <v>43620</v>
      </c>
      <c r="L345" s="57">
        <v>43672</v>
      </c>
      <c r="M345" s="79">
        <f t="shared" si="11"/>
        <v>8</v>
      </c>
      <c r="N345" s="105">
        <v>1</v>
      </c>
      <c r="O345" s="27" t="s">
        <v>56</v>
      </c>
      <c r="P345" s="27" t="s">
        <v>32</v>
      </c>
      <c r="Q345" s="4" t="s">
        <v>3322</v>
      </c>
      <c r="R345" s="654">
        <f t="shared" si="12"/>
        <v>390</v>
      </c>
      <c r="S345" s="27"/>
      <c r="T345" s="27"/>
      <c r="U345" s="28" t="s">
        <v>1308</v>
      </c>
      <c r="V345" s="28" t="s">
        <v>1308</v>
      </c>
      <c r="W345" s="28" t="s">
        <v>1308</v>
      </c>
      <c r="X345" s="28" t="s">
        <v>1308</v>
      </c>
      <c r="Y345" s="28" t="s">
        <v>1308</v>
      </c>
      <c r="Z345" s="3" t="s">
        <v>1308</v>
      </c>
      <c r="AA345" s="3" t="s">
        <v>1307</v>
      </c>
      <c r="AB345" s="3" t="s">
        <v>1311</v>
      </c>
      <c r="AC345" s="3" t="s">
        <v>1340</v>
      </c>
      <c r="AD345" s="3" t="s">
        <v>1568</v>
      </c>
      <c r="AE345" s="3" t="s">
        <v>2482</v>
      </c>
      <c r="AF345" s="3" t="s">
        <v>2485</v>
      </c>
      <c r="AG345" s="3" t="s">
        <v>2482</v>
      </c>
      <c r="AH345" s="6" t="s">
        <v>2485</v>
      </c>
      <c r="AI345" s="6" t="s">
        <v>2485</v>
      </c>
      <c r="AJ345" s="6" t="s">
        <v>2485</v>
      </c>
      <c r="AK345" s="6" t="s">
        <v>4071</v>
      </c>
      <c r="AL345" s="6" t="s">
        <v>2485</v>
      </c>
      <c r="AM345" s="6" t="s">
        <v>4071</v>
      </c>
      <c r="AN345" s="6" t="s">
        <v>2485</v>
      </c>
      <c r="AO345" s="6" t="s">
        <v>1599</v>
      </c>
      <c r="AP345" s="6" t="s">
        <v>2485</v>
      </c>
      <c r="AQ345" s="240" t="s">
        <v>882</v>
      </c>
      <c r="AR345" s="191">
        <v>43934</v>
      </c>
      <c r="AS345" s="482" t="s">
        <v>1032</v>
      </c>
      <c r="AT345" s="464"/>
      <c r="AU345" s="31"/>
      <c r="AV345" s="31"/>
      <c r="AW345" s="31"/>
      <c r="AX345" s="31"/>
      <c r="AY345" s="30" t="s">
        <v>1332</v>
      </c>
      <c r="AZ345" s="30"/>
      <c r="BA345" s="30"/>
      <c r="BJ345" s="32" t="s">
        <v>3660</v>
      </c>
      <c r="BK345" s="32" t="s">
        <v>3682</v>
      </c>
      <c r="BL345" s="27" t="s">
        <v>3683</v>
      </c>
      <c r="BM345" s="27" t="s">
        <v>3814</v>
      </c>
      <c r="BN345" s="27" t="s">
        <v>3681</v>
      </c>
      <c r="BO345" s="27" t="s">
        <v>3680</v>
      </c>
      <c r="BP345" s="27"/>
    </row>
    <row r="346" spans="1:68" s="14" customFormat="1" ht="115.5" hidden="1" customHeight="1" x14ac:dyDescent="0.25">
      <c r="A346" s="29" t="s">
        <v>2242</v>
      </c>
      <c r="B346" s="5" t="s">
        <v>1957</v>
      </c>
      <c r="C346" s="57">
        <v>43630</v>
      </c>
      <c r="D346" s="29" t="s">
        <v>1471</v>
      </c>
      <c r="E346" s="74" t="s">
        <v>3813</v>
      </c>
      <c r="F346" s="111" t="s">
        <v>809</v>
      </c>
      <c r="G346" s="123" t="s">
        <v>810</v>
      </c>
      <c r="H346" s="123" t="s">
        <v>813</v>
      </c>
      <c r="I346" s="406" t="s">
        <v>812</v>
      </c>
      <c r="J346" s="127">
        <v>1</v>
      </c>
      <c r="K346" s="204">
        <v>43620</v>
      </c>
      <c r="L346" s="204">
        <v>43693</v>
      </c>
      <c r="M346" s="79">
        <f t="shared" si="11"/>
        <v>11</v>
      </c>
      <c r="N346" s="128">
        <v>1</v>
      </c>
      <c r="O346" s="27" t="s">
        <v>32</v>
      </c>
      <c r="P346" s="27" t="s">
        <v>1560</v>
      </c>
      <c r="Q346" s="4" t="s">
        <v>927</v>
      </c>
      <c r="R346" s="654">
        <f t="shared" si="12"/>
        <v>296</v>
      </c>
      <c r="S346" s="27"/>
      <c r="T346" s="27"/>
      <c r="U346" s="28" t="s">
        <v>1308</v>
      </c>
      <c r="V346" s="28" t="s">
        <v>1308</v>
      </c>
      <c r="W346" s="28" t="s">
        <v>1308</v>
      </c>
      <c r="X346" s="28" t="s">
        <v>1308</v>
      </c>
      <c r="Y346" s="28" t="s">
        <v>1308</v>
      </c>
      <c r="Z346" s="3" t="s">
        <v>1308</v>
      </c>
      <c r="AA346" s="3" t="s">
        <v>1307</v>
      </c>
      <c r="AB346" s="3" t="s">
        <v>1311</v>
      </c>
      <c r="AC346" s="3" t="s">
        <v>1561</v>
      </c>
      <c r="AD346" s="123" t="s">
        <v>1561</v>
      </c>
      <c r="AE346" s="123" t="s">
        <v>2481</v>
      </c>
      <c r="AF346" s="123" t="s">
        <v>2486</v>
      </c>
      <c r="AG346" s="123" t="s">
        <v>2481</v>
      </c>
      <c r="AH346" s="246" t="s">
        <v>2486</v>
      </c>
      <c r="AI346" s="6" t="s">
        <v>2486</v>
      </c>
      <c r="AJ346" s="6" t="s">
        <v>2486</v>
      </c>
      <c r="AK346" s="146" t="s">
        <v>4071</v>
      </c>
      <c r="AL346" s="6" t="s">
        <v>5996</v>
      </c>
      <c r="AM346" s="146" t="s">
        <v>4071</v>
      </c>
      <c r="AN346" s="6" t="s">
        <v>5996</v>
      </c>
      <c r="AO346" s="6" t="s">
        <v>1599</v>
      </c>
      <c r="AP346" s="6" t="s">
        <v>5996</v>
      </c>
      <c r="AQ346" s="186" t="s">
        <v>882</v>
      </c>
      <c r="AR346" s="191">
        <v>43577</v>
      </c>
      <c r="AS346" s="482" t="s">
        <v>1032</v>
      </c>
      <c r="AT346" s="483"/>
      <c r="AU346" s="139"/>
      <c r="AV346" s="139"/>
      <c r="AW346" s="139"/>
      <c r="AX346" s="139"/>
      <c r="AY346" s="30" t="s">
        <v>1332</v>
      </c>
      <c r="AZ346" s="30"/>
      <c r="BA346" s="30"/>
      <c r="BJ346" s="32" t="s">
        <v>3660</v>
      </c>
      <c r="BK346" s="32" t="s">
        <v>3682</v>
      </c>
      <c r="BL346" s="27" t="s">
        <v>3683</v>
      </c>
      <c r="BM346" s="27" t="s">
        <v>3814</v>
      </c>
      <c r="BN346" s="27" t="s">
        <v>3681</v>
      </c>
      <c r="BO346" s="27" t="s">
        <v>3680</v>
      </c>
      <c r="BP346" s="27"/>
    </row>
    <row r="347" spans="1:68" s="14" customFormat="1" ht="115.5" hidden="1" customHeight="1" x14ac:dyDescent="0.25">
      <c r="A347" s="29" t="s">
        <v>2243</v>
      </c>
      <c r="B347" s="5" t="s">
        <v>1957</v>
      </c>
      <c r="C347" s="57">
        <v>43630</v>
      </c>
      <c r="D347" s="29" t="s">
        <v>1471</v>
      </c>
      <c r="E347" s="74" t="s">
        <v>3813</v>
      </c>
      <c r="F347" s="21" t="s">
        <v>809</v>
      </c>
      <c r="G347" s="3" t="s">
        <v>810</v>
      </c>
      <c r="H347" s="3" t="s">
        <v>814</v>
      </c>
      <c r="I347" s="3" t="s">
        <v>815</v>
      </c>
      <c r="J347" s="20">
        <v>1</v>
      </c>
      <c r="K347" s="57">
        <v>43710</v>
      </c>
      <c r="L347" s="57">
        <v>44012</v>
      </c>
      <c r="M347" s="79">
        <f t="shared" ref="M347:M378" si="13">+WEEKNUM(L347-K347)</f>
        <v>44</v>
      </c>
      <c r="N347" s="135">
        <v>0</v>
      </c>
      <c r="O347" s="28" t="s">
        <v>32</v>
      </c>
      <c r="P347" s="27"/>
      <c r="Q347" s="4" t="s">
        <v>4620</v>
      </c>
      <c r="R347" s="654">
        <f t="shared" si="12"/>
        <v>374</v>
      </c>
      <c r="S347" s="27"/>
      <c r="T347" s="27"/>
      <c r="U347" s="28" t="s">
        <v>1308</v>
      </c>
      <c r="V347" s="28" t="s">
        <v>1308</v>
      </c>
      <c r="W347" s="28" t="s">
        <v>1308</v>
      </c>
      <c r="X347" s="28" t="s">
        <v>1308</v>
      </c>
      <c r="Y347" s="28" t="s">
        <v>1308</v>
      </c>
      <c r="Z347" s="3" t="s">
        <v>1308</v>
      </c>
      <c r="AA347" s="3" t="s">
        <v>1307</v>
      </c>
      <c r="AB347" s="3" t="s">
        <v>1311</v>
      </c>
      <c r="AC347" s="6" t="s">
        <v>1052</v>
      </c>
      <c r="AD347" s="6" t="s">
        <v>1761</v>
      </c>
      <c r="AE347" s="6" t="s">
        <v>1786</v>
      </c>
      <c r="AF347" s="6" t="s">
        <v>1797</v>
      </c>
      <c r="AG347" s="40" t="s">
        <v>2578</v>
      </c>
      <c r="AH347" s="6" t="s">
        <v>2580</v>
      </c>
      <c r="AI347" s="6" t="s">
        <v>3139</v>
      </c>
      <c r="AJ347" s="6" t="s">
        <v>3280</v>
      </c>
      <c r="AK347" s="6" t="s">
        <v>1599</v>
      </c>
      <c r="AL347" s="40" t="s">
        <v>4621</v>
      </c>
      <c r="AM347" s="40" t="s">
        <v>4071</v>
      </c>
      <c r="AN347" s="40" t="s">
        <v>6331</v>
      </c>
      <c r="AO347" s="40" t="s">
        <v>1599</v>
      </c>
      <c r="AP347" s="40" t="s">
        <v>6331</v>
      </c>
      <c r="AQ347" s="240" t="s">
        <v>1333</v>
      </c>
      <c r="AR347" s="191">
        <v>44377</v>
      </c>
      <c r="AS347" s="482" t="s">
        <v>2470</v>
      </c>
      <c r="AT347" s="191">
        <v>44377</v>
      </c>
      <c r="AU347" s="149" t="s">
        <v>7192</v>
      </c>
      <c r="AV347" s="31" t="s">
        <v>4290</v>
      </c>
      <c r="AW347" s="31" t="s">
        <v>1599</v>
      </c>
      <c r="AX347" s="31" t="s">
        <v>1599</v>
      </c>
      <c r="AY347" s="32" t="s">
        <v>2710</v>
      </c>
      <c r="AZ347" s="30" t="s">
        <v>3729</v>
      </c>
      <c r="BA347" s="30" t="s">
        <v>4369</v>
      </c>
      <c r="BJ347" s="32" t="s">
        <v>3660</v>
      </c>
      <c r="BK347" s="32" t="s">
        <v>3682</v>
      </c>
      <c r="BL347" s="27" t="s">
        <v>3683</v>
      </c>
      <c r="BM347" s="27" t="s">
        <v>3814</v>
      </c>
      <c r="BN347" s="27" t="s">
        <v>3681</v>
      </c>
      <c r="BO347" s="27" t="s">
        <v>3680</v>
      </c>
      <c r="BP347" s="27"/>
    </row>
    <row r="348" spans="1:68" s="14" customFormat="1" ht="115.5" hidden="1" customHeight="1" x14ac:dyDescent="0.25">
      <c r="A348" s="29" t="s">
        <v>2244</v>
      </c>
      <c r="B348" s="5" t="s">
        <v>1957</v>
      </c>
      <c r="C348" s="57">
        <v>43630</v>
      </c>
      <c r="D348" s="29" t="s">
        <v>1471</v>
      </c>
      <c r="E348" s="74" t="s">
        <v>3813</v>
      </c>
      <c r="F348" s="140" t="s">
        <v>809</v>
      </c>
      <c r="G348" s="114" t="s">
        <v>810</v>
      </c>
      <c r="H348" s="114" t="s">
        <v>816</v>
      </c>
      <c r="I348" s="407" t="s">
        <v>239</v>
      </c>
      <c r="J348" s="201">
        <v>2</v>
      </c>
      <c r="K348" s="276">
        <v>43731</v>
      </c>
      <c r="L348" s="276">
        <v>43830</v>
      </c>
      <c r="M348" s="79">
        <f t="shared" si="13"/>
        <v>15</v>
      </c>
      <c r="N348" s="141">
        <v>2</v>
      </c>
      <c r="O348" s="27" t="s">
        <v>32</v>
      </c>
      <c r="P348" s="27"/>
      <c r="Q348" s="4" t="s">
        <v>3330</v>
      </c>
      <c r="R348" s="654">
        <f t="shared" si="12"/>
        <v>376</v>
      </c>
      <c r="S348" s="27"/>
      <c r="T348" s="27"/>
      <c r="U348" s="28" t="s">
        <v>1308</v>
      </c>
      <c r="V348" s="28" t="s">
        <v>1308</v>
      </c>
      <c r="W348" s="28" t="s">
        <v>1308</v>
      </c>
      <c r="X348" s="28" t="s">
        <v>1308</v>
      </c>
      <c r="Y348" s="28" t="s">
        <v>1308</v>
      </c>
      <c r="Z348" s="3" t="s">
        <v>1308</v>
      </c>
      <c r="AA348" s="3" t="s">
        <v>1307</v>
      </c>
      <c r="AB348" s="3" t="s">
        <v>1311</v>
      </c>
      <c r="AC348" s="11" t="s">
        <v>1341</v>
      </c>
      <c r="AD348" s="142" t="s">
        <v>1763</v>
      </c>
      <c r="AE348" s="114" t="s">
        <v>2482</v>
      </c>
      <c r="AF348" s="114" t="s">
        <v>2485</v>
      </c>
      <c r="AG348" s="114" t="s">
        <v>2482</v>
      </c>
      <c r="AH348" s="248" t="s">
        <v>2485</v>
      </c>
      <c r="AI348" s="6" t="s">
        <v>2485</v>
      </c>
      <c r="AJ348" s="6" t="s">
        <v>2485</v>
      </c>
      <c r="AK348" s="6" t="s">
        <v>4071</v>
      </c>
      <c r="AL348" s="6" t="s">
        <v>2485</v>
      </c>
      <c r="AM348" s="6" t="s">
        <v>4071</v>
      </c>
      <c r="AN348" s="6" t="s">
        <v>2485</v>
      </c>
      <c r="AO348" s="6" t="s">
        <v>1599</v>
      </c>
      <c r="AP348" s="6" t="s">
        <v>2485</v>
      </c>
      <c r="AQ348" s="240" t="s">
        <v>882</v>
      </c>
      <c r="AR348" s="191">
        <v>43943</v>
      </c>
      <c r="AS348" s="482" t="s">
        <v>1032</v>
      </c>
      <c r="AT348" s="464"/>
      <c r="AU348" s="144"/>
      <c r="AV348" s="144"/>
      <c r="AW348" s="144"/>
      <c r="AX348" s="144"/>
      <c r="AY348" s="30" t="s">
        <v>1332</v>
      </c>
      <c r="AZ348" s="30"/>
      <c r="BA348" s="30"/>
      <c r="BJ348" s="32" t="s">
        <v>3660</v>
      </c>
      <c r="BK348" s="32" t="s">
        <v>3682</v>
      </c>
      <c r="BL348" s="27" t="s">
        <v>3683</v>
      </c>
      <c r="BM348" s="27" t="s">
        <v>3814</v>
      </c>
      <c r="BN348" s="27" t="s">
        <v>3681</v>
      </c>
      <c r="BO348" s="27" t="s">
        <v>3680</v>
      </c>
      <c r="BP348" s="27"/>
    </row>
    <row r="349" spans="1:68" s="14" customFormat="1" ht="115.5" hidden="1" customHeight="1" x14ac:dyDescent="0.25">
      <c r="A349" s="29" t="s">
        <v>2245</v>
      </c>
      <c r="B349" s="5" t="s">
        <v>1957</v>
      </c>
      <c r="C349" s="57">
        <v>43630</v>
      </c>
      <c r="D349" s="29" t="s">
        <v>1471</v>
      </c>
      <c r="E349" s="74" t="s">
        <v>3813</v>
      </c>
      <c r="F349" s="21" t="s">
        <v>809</v>
      </c>
      <c r="G349" s="3" t="s">
        <v>810</v>
      </c>
      <c r="H349" s="3" t="s">
        <v>817</v>
      </c>
      <c r="I349" s="3" t="s">
        <v>818</v>
      </c>
      <c r="J349" s="20">
        <v>1</v>
      </c>
      <c r="K349" s="57">
        <v>43892</v>
      </c>
      <c r="L349" s="57">
        <v>44012</v>
      </c>
      <c r="M349" s="79">
        <f t="shared" si="13"/>
        <v>18</v>
      </c>
      <c r="N349" s="135">
        <v>0</v>
      </c>
      <c r="O349" s="28" t="s">
        <v>32</v>
      </c>
      <c r="P349" s="27"/>
      <c r="Q349" s="4" t="s">
        <v>4620</v>
      </c>
      <c r="R349" s="654">
        <f t="shared" si="12"/>
        <v>374</v>
      </c>
      <c r="S349" s="27"/>
      <c r="T349" s="27"/>
      <c r="U349" s="28" t="s">
        <v>1308</v>
      </c>
      <c r="V349" s="28" t="s">
        <v>1308</v>
      </c>
      <c r="W349" s="28" t="s">
        <v>1308</v>
      </c>
      <c r="X349" s="28" t="s">
        <v>1308</v>
      </c>
      <c r="Y349" s="28" t="s">
        <v>1308</v>
      </c>
      <c r="Z349" s="3" t="s">
        <v>1308</v>
      </c>
      <c r="AA349" s="3" t="s">
        <v>1307</v>
      </c>
      <c r="AB349" s="3" t="s">
        <v>1311</v>
      </c>
      <c r="AC349" s="6" t="s">
        <v>1052</v>
      </c>
      <c r="AD349" s="11" t="s">
        <v>1762</v>
      </c>
      <c r="AE349" s="11" t="s">
        <v>1787</v>
      </c>
      <c r="AF349" s="11" t="s">
        <v>1788</v>
      </c>
      <c r="AG349" s="240" t="s">
        <v>2574</v>
      </c>
      <c r="AH349" s="11" t="s">
        <v>2581</v>
      </c>
      <c r="AI349" s="11" t="s">
        <v>3140</v>
      </c>
      <c r="AJ349" s="11" t="s">
        <v>3281</v>
      </c>
      <c r="AK349" s="6" t="s">
        <v>1599</v>
      </c>
      <c r="AL349" s="40" t="s">
        <v>4622</v>
      </c>
      <c r="AM349" s="40" t="s">
        <v>4071</v>
      </c>
      <c r="AN349" s="40" t="s">
        <v>6331</v>
      </c>
      <c r="AO349" s="40" t="s">
        <v>1599</v>
      </c>
      <c r="AP349" s="40" t="s">
        <v>6331</v>
      </c>
      <c r="AQ349" s="240" t="s">
        <v>1333</v>
      </c>
      <c r="AR349" s="191">
        <v>44377</v>
      </c>
      <c r="AS349" s="482" t="s">
        <v>2470</v>
      </c>
      <c r="AT349" s="191">
        <v>44377</v>
      </c>
      <c r="AU349" s="149" t="s">
        <v>7192</v>
      </c>
      <c r="AV349" s="31" t="s">
        <v>4290</v>
      </c>
      <c r="AW349" s="31" t="s">
        <v>1599</v>
      </c>
      <c r="AX349" s="31" t="s">
        <v>1599</v>
      </c>
      <c r="AY349" s="32" t="s">
        <v>2710</v>
      </c>
      <c r="AZ349" s="30" t="s">
        <v>3729</v>
      </c>
      <c r="BA349" s="30" t="s">
        <v>4369</v>
      </c>
      <c r="BJ349" s="32" t="s">
        <v>3660</v>
      </c>
      <c r="BK349" s="32" t="s">
        <v>3682</v>
      </c>
      <c r="BL349" s="27" t="s">
        <v>3683</v>
      </c>
      <c r="BM349" s="27" t="s">
        <v>3814</v>
      </c>
      <c r="BN349" s="27" t="s">
        <v>3681</v>
      </c>
      <c r="BO349" s="27" t="s">
        <v>3680</v>
      </c>
      <c r="BP349" s="27"/>
    </row>
    <row r="350" spans="1:68" s="14" customFormat="1" ht="115.5" hidden="1" customHeight="1" x14ac:dyDescent="0.25">
      <c r="A350" s="29" t="s">
        <v>2246</v>
      </c>
      <c r="B350" s="5" t="s">
        <v>1957</v>
      </c>
      <c r="C350" s="57">
        <v>43630</v>
      </c>
      <c r="D350" s="29" t="s">
        <v>1471</v>
      </c>
      <c r="E350" s="74" t="s">
        <v>3813</v>
      </c>
      <c r="F350" s="110" t="s">
        <v>809</v>
      </c>
      <c r="G350" s="131" t="s">
        <v>819</v>
      </c>
      <c r="H350" s="131" t="s">
        <v>820</v>
      </c>
      <c r="I350" s="94" t="s">
        <v>659</v>
      </c>
      <c r="J350" s="113">
        <v>1</v>
      </c>
      <c r="K350" s="206">
        <v>43588</v>
      </c>
      <c r="L350" s="206">
        <v>43672</v>
      </c>
      <c r="M350" s="79">
        <f t="shared" si="13"/>
        <v>12</v>
      </c>
      <c r="N350" s="132">
        <v>1</v>
      </c>
      <c r="O350" s="27" t="s">
        <v>56</v>
      </c>
      <c r="P350" s="27"/>
      <c r="Q350" s="4" t="s">
        <v>4545</v>
      </c>
      <c r="R350" s="654">
        <f t="shared" si="12"/>
        <v>201</v>
      </c>
      <c r="S350" s="27"/>
      <c r="T350" s="27"/>
      <c r="U350" s="28" t="s">
        <v>1308</v>
      </c>
      <c r="V350" s="28" t="s">
        <v>1308</v>
      </c>
      <c r="W350" s="28" t="s">
        <v>1308</v>
      </c>
      <c r="X350" s="28" t="s">
        <v>1308</v>
      </c>
      <c r="Y350" s="28" t="s">
        <v>1308</v>
      </c>
      <c r="Z350" s="3" t="s">
        <v>1308</v>
      </c>
      <c r="AA350" s="3" t="s">
        <v>1307</v>
      </c>
      <c r="AB350" s="3" t="s">
        <v>1311</v>
      </c>
      <c r="AC350" s="3" t="s">
        <v>1342</v>
      </c>
      <c r="AD350" s="131" t="s">
        <v>1527</v>
      </c>
      <c r="AE350" s="131" t="s">
        <v>2482</v>
      </c>
      <c r="AF350" s="131" t="s">
        <v>2485</v>
      </c>
      <c r="AG350" s="131" t="s">
        <v>2482</v>
      </c>
      <c r="AH350" s="146" t="s">
        <v>2485</v>
      </c>
      <c r="AI350" s="6" t="s">
        <v>2485</v>
      </c>
      <c r="AJ350" s="6" t="s">
        <v>2485</v>
      </c>
      <c r="AK350" s="6" t="s">
        <v>4071</v>
      </c>
      <c r="AL350" s="6" t="s">
        <v>2485</v>
      </c>
      <c r="AM350" s="6" t="s">
        <v>4071</v>
      </c>
      <c r="AN350" s="6" t="s">
        <v>2485</v>
      </c>
      <c r="AO350" s="6" t="s">
        <v>1599</v>
      </c>
      <c r="AP350" s="6" t="s">
        <v>2485</v>
      </c>
      <c r="AQ350" s="250" t="s">
        <v>882</v>
      </c>
      <c r="AR350" s="237">
        <v>43934</v>
      </c>
      <c r="AS350" s="93" t="s">
        <v>1032</v>
      </c>
      <c r="AT350" s="95"/>
      <c r="AU350" s="34"/>
      <c r="AV350" s="34"/>
      <c r="AW350" s="34"/>
      <c r="AX350" s="34"/>
      <c r="AY350" s="30" t="s">
        <v>1332</v>
      </c>
      <c r="AZ350" s="30"/>
      <c r="BA350" s="30"/>
      <c r="BJ350" s="32" t="s">
        <v>3660</v>
      </c>
      <c r="BK350" s="32" t="s">
        <v>3682</v>
      </c>
      <c r="BL350" s="27" t="s">
        <v>3683</v>
      </c>
      <c r="BM350" s="27" t="s">
        <v>3814</v>
      </c>
      <c r="BN350" s="27" t="s">
        <v>3681</v>
      </c>
      <c r="BO350" s="27" t="s">
        <v>3680</v>
      </c>
      <c r="BP350" s="27"/>
    </row>
    <row r="351" spans="1:68" s="14" customFormat="1" ht="115.5" hidden="1" customHeight="1" x14ac:dyDescent="0.25">
      <c r="A351" s="29" t="s">
        <v>2247</v>
      </c>
      <c r="B351" s="5" t="s">
        <v>1957</v>
      </c>
      <c r="C351" s="57">
        <v>43630</v>
      </c>
      <c r="D351" s="29" t="s">
        <v>1471</v>
      </c>
      <c r="E351" s="74" t="s">
        <v>3813</v>
      </c>
      <c r="F351" s="21" t="s">
        <v>809</v>
      </c>
      <c r="G351" s="3" t="s">
        <v>819</v>
      </c>
      <c r="H351" s="3" t="s">
        <v>821</v>
      </c>
      <c r="I351" s="5" t="s">
        <v>659</v>
      </c>
      <c r="J351" s="20">
        <v>1</v>
      </c>
      <c r="K351" s="57">
        <v>43588</v>
      </c>
      <c r="L351" s="57">
        <v>43672</v>
      </c>
      <c r="M351" s="79">
        <f t="shared" si="13"/>
        <v>12</v>
      </c>
      <c r="N351" s="105">
        <v>1</v>
      </c>
      <c r="O351" s="27" t="s">
        <v>56</v>
      </c>
      <c r="P351" s="27"/>
      <c r="Q351" s="4" t="s">
        <v>3340</v>
      </c>
      <c r="R351" s="654">
        <f t="shared" si="12"/>
        <v>271</v>
      </c>
      <c r="S351" s="27"/>
      <c r="T351" s="27"/>
      <c r="U351" s="28" t="s">
        <v>1308</v>
      </c>
      <c r="V351" s="28" t="s">
        <v>1308</v>
      </c>
      <c r="W351" s="28" t="s">
        <v>1308</v>
      </c>
      <c r="X351" s="28" t="s">
        <v>1308</v>
      </c>
      <c r="Y351" s="28" t="s">
        <v>1308</v>
      </c>
      <c r="Z351" s="3" t="s">
        <v>1308</v>
      </c>
      <c r="AA351" s="3" t="s">
        <v>1307</v>
      </c>
      <c r="AB351" s="3" t="s">
        <v>1311</v>
      </c>
      <c r="AC351" s="3" t="s">
        <v>1342</v>
      </c>
      <c r="AD351" s="3" t="s">
        <v>1668</v>
      </c>
      <c r="AE351" s="3" t="s">
        <v>1661</v>
      </c>
      <c r="AF351" s="3" t="s">
        <v>1731</v>
      </c>
      <c r="AG351" s="373" t="s">
        <v>2477</v>
      </c>
      <c r="AH351" s="6" t="s">
        <v>2473</v>
      </c>
      <c r="AI351" s="6" t="s">
        <v>2473</v>
      </c>
      <c r="AJ351" s="6" t="s">
        <v>2473</v>
      </c>
      <c r="AK351" s="6" t="s">
        <v>4071</v>
      </c>
      <c r="AL351" s="6" t="s">
        <v>2473</v>
      </c>
      <c r="AM351" s="6" t="s">
        <v>4071</v>
      </c>
      <c r="AN351" s="6" t="s">
        <v>2473</v>
      </c>
      <c r="AO351" s="6" t="s">
        <v>1599</v>
      </c>
      <c r="AP351" s="6" t="s">
        <v>2473</v>
      </c>
      <c r="AQ351" s="240" t="s">
        <v>1028</v>
      </c>
      <c r="AR351" s="191">
        <v>44025</v>
      </c>
      <c r="AS351" s="482" t="s">
        <v>1032</v>
      </c>
      <c r="AT351" s="464"/>
      <c r="AU351" s="31"/>
      <c r="AV351" s="31"/>
      <c r="AW351" s="31"/>
      <c r="AX351" s="31"/>
      <c r="AY351" s="30" t="s">
        <v>1332</v>
      </c>
      <c r="AZ351" s="30"/>
      <c r="BA351" s="30"/>
      <c r="BJ351" s="32" t="s">
        <v>3660</v>
      </c>
      <c r="BK351" s="32" t="s">
        <v>3682</v>
      </c>
      <c r="BL351" s="27" t="s">
        <v>3683</v>
      </c>
      <c r="BM351" s="27" t="s">
        <v>3814</v>
      </c>
      <c r="BN351" s="27" t="s">
        <v>3681</v>
      </c>
      <c r="BO351" s="27" t="s">
        <v>3680</v>
      </c>
      <c r="BP351" s="27"/>
    </row>
    <row r="352" spans="1:68" s="14" customFormat="1" ht="115.5" hidden="1" customHeight="1" x14ac:dyDescent="0.25">
      <c r="A352" s="29" t="s">
        <v>2248</v>
      </c>
      <c r="B352" s="5" t="s">
        <v>1957</v>
      </c>
      <c r="C352" s="57">
        <v>43630</v>
      </c>
      <c r="D352" s="29" t="s">
        <v>1471</v>
      </c>
      <c r="E352" s="74" t="s">
        <v>3813</v>
      </c>
      <c r="F352" s="21" t="s">
        <v>809</v>
      </c>
      <c r="G352" s="3" t="s">
        <v>819</v>
      </c>
      <c r="H352" s="3" t="s">
        <v>822</v>
      </c>
      <c r="I352" s="5" t="s">
        <v>659</v>
      </c>
      <c r="J352" s="20">
        <v>1</v>
      </c>
      <c r="K352" s="57">
        <v>43588</v>
      </c>
      <c r="L352" s="57">
        <v>43672</v>
      </c>
      <c r="M352" s="79">
        <f t="shared" si="13"/>
        <v>12</v>
      </c>
      <c r="N352" s="105">
        <v>1</v>
      </c>
      <c r="O352" s="27" t="s">
        <v>56</v>
      </c>
      <c r="P352" s="27"/>
      <c r="Q352" s="4" t="s">
        <v>3341</v>
      </c>
      <c r="R352" s="654">
        <f t="shared" si="12"/>
        <v>270</v>
      </c>
      <c r="S352" s="27"/>
      <c r="T352" s="27"/>
      <c r="U352" s="28" t="s">
        <v>1308</v>
      </c>
      <c r="V352" s="28" t="s">
        <v>1308</v>
      </c>
      <c r="W352" s="28" t="s">
        <v>1308</v>
      </c>
      <c r="X352" s="28" t="s">
        <v>1308</v>
      </c>
      <c r="Y352" s="28" t="s">
        <v>1308</v>
      </c>
      <c r="Z352" s="3" t="s">
        <v>1308</v>
      </c>
      <c r="AA352" s="3" t="s">
        <v>1307</v>
      </c>
      <c r="AB352" s="3" t="s">
        <v>1311</v>
      </c>
      <c r="AC352" s="3" t="s">
        <v>1342</v>
      </c>
      <c r="AD352" s="3" t="s">
        <v>1669</v>
      </c>
      <c r="AE352" s="3" t="s">
        <v>1662</v>
      </c>
      <c r="AF352" s="3" t="s">
        <v>1731</v>
      </c>
      <c r="AG352" s="373" t="s">
        <v>2477</v>
      </c>
      <c r="AH352" s="6" t="s">
        <v>2473</v>
      </c>
      <c r="AI352" s="6" t="s">
        <v>2473</v>
      </c>
      <c r="AJ352" s="6" t="s">
        <v>2473</v>
      </c>
      <c r="AK352" s="6" t="s">
        <v>4071</v>
      </c>
      <c r="AL352" s="6" t="s">
        <v>2473</v>
      </c>
      <c r="AM352" s="6" t="s">
        <v>4071</v>
      </c>
      <c r="AN352" s="6" t="s">
        <v>2473</v>
      </c>
      <c r="AO352" s="6" t="s">
        <v>1599</v>
      </c>
      <c r="AP352" s="6" t="s">
        <v>2473</v>
      </c>
      <c r="AQ352" s="240" t="s">
        <v>1028</v>
      </c>
      <c r="AR352" s="191">
        <v>44025</v>
      </c>
      <c r="AS352" s="482" t="s">
        <v>1032</v>
      </c>
      <c r="AT352" s="464"/>
      <c r="AU352" s="31"/>
      <c r="AV352" s="31"/>
      <c r="AW352" s="31"/>
      <c r="AX352" s="31"/>
      <c r="AY352" s="30" t="s">
        <v>1332</v>
      </c>
      <c r="AZ352" s="30"/>
      <c r="BA352" s="30"/>
      <c r="BJ352" s="32" t="s">
        <v>3660</v>
      </c>
      <c r="BK352" s="32" t="s">
        <v>3682</v>
      </c>
      <c r="BL352" s="27" t="s">
        <v>3683</v>
      </c>
      <c r="BM352" s="27" t="s">
        <v>3814</v>
      </c>
      <c r="BN352" s="27" t="s">
        <v>3681</v>
      </c>
      <c r="BO352" s="27" t="s">
        <v>3680</v>
      </c>
      <c r="BP352" s="27"/>
    </row>
    <row r="353" spans="1:68" s="14" customFormat="1" ht="115.5" hidden="1" customHeight="1" x14ac:dyDescent="0.25">
      <c r="A353" s="29" t="s">
        <v>2249</v>
      </c>
      <c r="B353" s="5" t="s">
        <v>1957</v>
      </c>
      <c r="C353" s="57">
        <v>43630</v>
      </c>
      <c r="D353" s="29" t="s">
        <v>1471</v>
      </c>
      <c r="E353" s="74" t="s">
        <v>3813</v>
      </c>
      <c r="F353" s="21" t="s">
        <v>809</v>
      </c>
      <c r="G353" s="3" t="s">
        <v>819</v>
      </c>
      <c r="H353" s="3" t="s">
        <v>823</v>
      </c>
      <c r="I353" s="5" t="s">
        <v>659</v>
      </c>
      <c r="J353" s="20">
        <v>1</v>
      </c>
      <c r="K353" s="57">
        <v>43588</v>
      </c>
      <c r="L353" s="57">
        <v>43672</v>
      </c>
      <c r="M353" s="79">
        <f t="shared" si="13"/>
        <v>12</v>
      </c>
      <c r="N353" s="105">
        <v>1</v>
      </c>
      <c r="O353" s="27" t="s">
        <v>56</v>
      </c>
      <c r="P353" s="27"/>
      <c r="Q353" s="4" t="s">
        <v>3341</v>
      </c>
      <c r="R353" s="654">
        <f t="shared" si="12"/>
        <v>270</v>
      </c>
      <c r="S353" s="27"/>
      <c r="T353" s="27"/>
      <c r="U353" s="28" t="s">
        <v>1308</v>
      </c>
      <c r="V353" s="28" t="s">
        <v>1308</v>
      </c>
      <c r="W353" s="28" t="s">
        <v>1308</v>
      </c>
      <c r="X353" s="28" t="s">
        <v>1308</v>
      </c>
      <c r="Y353" s="28" t="s">
        <v>1308</v>
      </c>
      <c r="Z353" s="3" t="s">
        <v>1308</v>
      </c>
      <c r="AA353" s="3" t="s">
        <v>1307</v>
      </c>
      <c r="AB353" s="3" t="s">
        <v>1311</v>
      </c>
      <c r="AC353" s="3" t="s">
        <v>1342</v>
      </c>
      <c r="AD353" s="3" t="s">
        <v>1670</v>
      </c>
      <c r="AE353" s="3" t="s">
        <v>1663</v>
      </c>
      <c r="AF353" s="3" t="s">
        <v>1731</v>
      </c>
      <c r="AG353" s="373" t="s">
        <v>2477</v>
      </c>
      <c r="AH353" s="6" t="s">
        <v>2473</v>
      </c>
      <c r="AI353" s="6" t="s">
        <v>2473</v>
      </c>
      <c r="AJ353" s="6" t="s">
        <v>2473</v>
      </c>
      <c r="AK353" s="6" t="s">
        <v>4071</v>
      </c>
      <c r="AL353" s="6" t="s">
        <v>2473</v>
      </c>
      <c r="AM353" s="6" t="s">
        <v>4071</v>
      </c>
      <c r="AN353" s="6" t="s">
        <v>2473</v>
      </c>
      <c r="AO353" s="6" t="s">
        <v>1599</v>
      </c>
      <c r="AP353" s="6" t="s">
        <v>2473</v>
      </c>
      <c r="AQ353" s="240" t="s">
        <v>1028</v>
      </c>
      <c r="AR353" s="191">
        <v>44025</v>
      </c>
      <c r="AS353" s="482" t="s">
        <v>1032</v>
      </c>
      <c r="AT353" s="464"/>
      <c r="AU353" s="31"/>
      <c r="AV353" s="31"/>
      <c r="AW353" s="31"/>
      <c r="AX353" s="31"/>
      <c r="AY353" s="30" t="s">
        <v>1332</v>
      </c>
      <c r="AZ353" s="30"/>
      <c r="BA353" s="30"/>
      <c r="BJ353" s="32" t="s">
        <v>3660</v>
      </c>
      <c r="BK353" s="32" t="s">
        <v>3682</v>
      </c>
      <c r="BL353" s="27" t="s">
        <v>3683</v>
      </c>
      <c r="BM353" s="27" t="s">
        <v>3814</v>
      </c>
      <c r="BN353" s="27" t="s">
        <v>3681</v>
      </c>
      <c r="BO353" s="27" t="s">
        <v>3680</v>
      </c>
      <c r="BP353" s="27"/>
    </row>
    <row r="354" spans="1:68" s="14" customFormat="1" ht="115.5" hidden="1" customHeight="1" x14ac:dyDescent="0.25">
      <c r="A354" s="29" t="s">
        <v>2250</v>
      </c>
      <c r="B354" s="5" t="s">
        <v>1957</v>
      </c>
      <c r="C354" s="57">
        <v>43630</v>
      </c>
      <c r="D354" s="29" t="s">
        <v>1471</v>
      </c>
      <c r="E354" s="74" t="s">
        <v>3813</v>
      </c>
      <c r="F354" s="21" t="s">
        <v>809</v>
      </c>
      <c r="G354" s="3" t="s">
        <v>819</v>
      </c>
      <c r="H354" s="3" t="s">
        <v>824</v>
      </c>
      <c r="I354" s="251" t="s">
        <v>553</v>
      </c>
      <c r="J354" s="20">
        <v>1</v>
      </c>
      <c r="K354" s="57">
        <v>43620</v>
      </c>
      <c r="L354" s="57">
        <v>43672</v>
      </c>
      <c r="M354" s="79">
        <f t="shared" si="13"/>
        <v>8</v>
      </c>
      <c r="N354" s="105">
        <v>1</v>
      </c>
      <c r="O354" s="27" t="s">
        <v>32</v>
      </c>
      <c r="P354" s="27" t="s">
        <v>56</v>
      </c>
      <c r="Q354" s="4" t="s">
        <v>4546</v>
      </c>
      <c r="R354" s="654">
        <f t="shared" si="12"/>
        <v>239</v>
      </c>
      <c r="S354" s="27"/>
      <c r="T354" s="27"/>
      <c r="U354" s="28" t="s">
        <v>1308</v>
      </c>
      <c r="V354" s="28" t="s">
        <v>1308</v>
      </c>
      <c r="W354" s="28" t="s">
        <v>1308</v>
      </c>
      <c r="X354" s="28" t="s">
        <v>1308</v>
      </c>
      <c r="Y354" s="28" t="s">
        <v>1308</v>
      </c>
      <c r="Z354" s="3" t="s">
        <v>1308</v>
      </c>
      <c r="AA354" s="3" t="s">
        <v>1307</v>
      </c>
      <c r="AB354" s="3" t="s">
        <v>1311</v>
      </c>
      <c r="AC354" s="3" t="s">
        <v>1342</v>
      </c>
      <c r="AD354" s="3" t="s">
        <v>1758</v>
      </c>
      <c r="AE354" s="3" t="s">
        <v>2482</v>
      </c>
      <c r="AF354" s="3" t="s">
        <v>2485</v>
      </c>
      <c r="AG354" s="3" t="s">
        <v>2482</v>
      </c>
      <c r="AH354" s="6" t="s">
        <v>2485</v>
      </c>
      <c r="AI354" s="6" t="s">
        <v>2485</v>
      </c>
      <c r="AJ354" s="6" t="s">
        <v>2485</v>
      </c>
      <c r="AK354" s="6" t="s">
        <v>4071</v>
      </c>
      <c r="AL354" s="6" t="s">
        <v>2485</v>
      </c>
      <c r="AM354" s="6" t="s">
        <v>4071</v>
      </c>
      <c r="AN354" s="6" t="s">
        <v>2485</v>
      </c>
      <c r="AO354" s="6" t="s">
        <v>1599</v>
      </c>
      <c r="AP354" s="6" t="s">
        <v>2485</v>
      </c>
      <c r="AQ354" s="240" t="s">
        <v>882</v>
      </c>
      <c r="AR354" s="191">
        <v>43934</v>
      </c>
      <c r="AS354" s="482" t="s">
        <v>1032</v>
      </c>
      <c r="AT354" s="464"/>
      <c r="AU354" s="31"/>
      <c r="AV354" s="31"/>
      <c r="AW354" s="31"/>
      <c r="AX354" s="31"/>
      <c r="AY354" s="30" t="s">
        <v>1332</v>
      </c>
      <c r="AZ354" s="30"/>
      <c r="BA354" s="30"/>
      <c r="BJ354" s="32" t="s">
        <v>3660</v>
      </c>
      <c r="BK354" s="32" t="s">
        <v>3682</v>
      </c>
      <c r="BL354" s="27" t="s">
        <v>3683</v>
      </c>
      <c r="BM354" s="27" t="s">
        <v>3814</v>
      </c>
      <c r="BN354" s="27" t="s">
        <v>3681</v>
      </c>
      <c r="BO354" s="27" t="s">
        <v>3680</v>
      </c>
      <c r="BP354" s="27"/>
    </row>
    <row r="355" spans="1:68" s="14" customFormat="1" ht="115.5" hidden="1" customHeight="1" x14ac:dyDescent="0.25">
      <c r="A355" s="29" t="s">
        <v>2251</v>
      </c>
      <c r="B355" s="5" t="s">
        <v>1957</v>
      </c>
      <c r="C355" s="57">
        <v>43630</v>
      </c>
      <c r="D355" s="29" t="s">
        <v>1471</v>
      </c>
      <c r="E355" s="74" t="s">
        <v>3813</v>
      </c>
      <c r="F355" s="21" t="s">
        <v>809</v>
      </c>
      <c r="G355" s="3" t="s">
        <v>819</v>
      </c>
      <c r="H355" s="3" t="s">
        <v>824</v>
      </c>
      <c r="I355" s="251" t="s">
        <v>812</v>
      </c>
      <c r="J355" s="20">
        <v>1</v>
      </c>
      <c r="K355" s="57">
        <v>43634</v>
      </c>
      <c r="L355" s="57">
        <v>43672</v>
      </c>
      <c r="M355" s="79">
        <f t="shared" si="13"/>
        <v>6</v>
      </c>
      <c r="N355" s="105">
        <v>1</v>
      </c>
      <c r="O355" s="27" t="s">
        <v>56</v>
      </c>
      <c r="P355" s="27" t="s">
        <v>27</v>
      </c>
      <c r="Q355" s="4" t="s">
        <v>3323</v>
      </c>
      <c r="R355" s="654">
        <f t="shared" si="12"/>
        <v>262</v>
      </c>
      <c r="S355" s="27"/>
      <c r="T355" s="27"/>
      <c r="U355" s="28" t="s">
        <v>1308</v>
      </c>
      <c r="V355" s="28" t="s">
        <v>1308</v>
      </c>
      <c r="W355" s="28" t="s">
        <v>1308</v>
      </c>
      <c r="X355" s="28" t="s">
        <v>1308</v>
      </c>
      <c r="Y355" s="28" t="s">
        <v>1308</v>
      </c>
      <c r="Z355" s="3" t="s">
        <v>1308</v>
      </c>
      <c r="AA355" s="3" t="s">
        <v>1307</v>
      </c>
      <c r="AB355" s="3" t="s">
        <v>1311</v>
      </c>
      <c r="AC355" s="3" t="s">
        <v>1342</v>
      </c>
      <c r="AD355" s="3" t="s">
        <v>1527</v>
      </c>
      <c r="AE355" s="3" t="s">
        <v>2482</v>
      </c>
      <c r="AF355" s="3" t="s">
        <v>2485</v>
      </c>
      <c r="AG355" s="3" t="s">
        <v>2482</v>
      </c>
      <c r="AH355" s="6" t="s">
        <v>2485</v>
      </c>
      <c r="AI355" s="6" t="s">
        <v>2485</v>
      </c>
      <c r="AJ355" s="6" t="s">
        <v>2485</v>
      </c>
      <c r="AK355" s="6" t="s">
        <v>4071</v>
      </c>
      <c r="AL355" s="6" t="s">
        <v>2485</v>
      </c>
      <c r="AM355" s="6" t="s">
        <v>4071</v>
      </c>
      <c r="AN355" s="6" t="s">
        <v>2485</v>
      </c>
      <c r="AO355" s="6" t="s">
        <v>1599</v>
      </c>
      <c r="AP355" s="6" t="s">
        <v>2485</v>
      </c>
      <c r="AQ355" s="240" t="s">
        <v>882</v>
      </c>
      <c r="AR355" s="191">
        <v>43934</v>
      </c>
      <c r="AS355" s="482" t="s">
        <v>1032</v>
      </c>
      <c r="AT355" s="464"/>
      <c r="AU355" s="31"/>
      <c r="AV355" s="31"/>
      <c r="AW355" s="31"/>
      <c r="AX355" s="31"/>
      <c r="AY355" s="30" t="s">
        <v>1332</v>
      </c>
      <c r="AZ355" s="30"/>
      <c r="BA355" s="30"/>
      <c r="BJ355" s="32" t="s">
        <v>3660</v>
      </c>
      <c r="BK355" s="32" t="s">
        <v>3682</v>
      </c>
      <c r="BL355" s="27" t="s">
        <v>3683</v>
      </c>
      <c r="BM355" s="27" t="s">
        <v>3814</v>
      </c>
      <c r="BN355" s="27" t="s">
        <v>3681</v>
      </c>
      <c r="BO355" s="27" t="s">
        <v>3680</v>
      </c>
      <c r="BP355" s="27"/>
    </row>
    <row r="356" spans="1:68" s="14" customFormat="1" ht="115.5" hidden="1" customHeight="1" x14ac:dyDescent="0.25">
      <c r="A356" s="29" t="s">
        <v>2252</v>
      </c>
      <c r="B356" s="5" t="s">
        <v>1957</v>
      </c>
      <c r="C356" s="57">
        <v>43630</v>
      </c>
      <c r="D356" s="29" t="s">
        <v>1471</v>
      </c>
      <c r="E356" s="74" t="s">
        <v>3813</v>
      </c>
      <c r="F356" s="21" t="s">
        <v>809</v>
      </c>
      <c r="G356" s="3" t="s">
        <v>819</v>
      </c>
      <c r="H356" s="3" t="s">
        <v>825</v>
      </c>
      <c r="I356" s="18" t="s">
        <v>678</v>
      </c>
      <c r="J356" s="20">
        <v>1</v>
      </c>
      <c r="K356" s="57">
        <v>43690</v>
      </c>
      <c r="L356" s="57">
        <v>43707</v>
      </c>
      <c r="M356" s="79">
        <f t="shared" si="13"/>
        <v>3</v>
      </c>
      <c r="N356" s="135">
        <v>0</v>
      </c>
      <c r="O356" s="27" t="s">
        <v>56</v>
      </c>
      <c r="P356" s="27" t="s">
        <v>27</v>
      </c>
      <c r="Q356" s="4" t="s">
        <v>4620</v>
      </c>
      <c r="R356" s="654">
        <f t="shared" si="12"/>
        <v>374</v>
      </c>
      <c r="S356" s="27"/>
      <c r="T356" s="27"/>
      <c r="U356" s="28" t="s">
        <v>1308</v>
      </c>
      <c r="V356" s="28" t="s">
        <v>1308</v>
      </c>
      <c r="W356" s="28" t="s">
        <v>1308</v>
      </c>
      <c r="X356" s="28" t="s">
        <v>1308</v>
      </c>
      <c r="Y356" s="28" t="s">
        <v>1308</v>
      </c>
      <c r="Z356" s="3" t="s">
        <v>1308</v>
      </c>
      <c r="AA356" s="3" t="s">
        <v>1307</v>
      </c>
      <c r="AB356" s="3" t="s">
        <v>1311</v>
      </c>
      <c r="AC356" s="3" t="s">
        <v>1576</v>
      </c>
      <c r="AD356" s="3" t="s">
        <v>1583</v>
      </c>
      <c r="AE356" s="3" t="s">
        <v>1664</v>
      </c>
      <c r="AF356" s="3" t="s">
        <v>1702</v>
      </c>
      <c r="AG356" s="3" t="s">
        <v>2609</v>
      </c>
      <c r="AH356" s="6" t="s">
        <v>2669</v>
      </c>
      <c r="AI356" s="6" t="s">
        <v>3071</v>
      </c>
      <c r="AJ356" s="6" t="s">
        <v>3251</v>
      </c>
      <c r="AK356" s="9" t="s">
        <v>4413</v>
      </c>
      <c r="AL356" s="6" t="s">
        <v>4623</v>
      </c>
      <c r="AM356" s="40" t="s">
        <v>4071</v>
      </c>
      <c r="AN356" s="40" t="s">
        <v>6331</v>
      </c>
      <c r="AO356" s="40" t="s">
        <v>1599</v>
      </c>
      <c r="AP356" s="40" t="s">
        <v>6331</v>
      </c>
      <c r="AQ356" s="240" t="s">
        <v>1333</v>
      </c>
      <c r="AR356" s="191">
        <v>44377</v>
      </c>
      <c r="AS356" s="482" t="s">
        <v>2470</v>
      </c>
      <c r="AT356" s="191">
        <v>44377</v>
      </c>
      <c r="AU356" s="149" t="s">
        <v>4526</v>
      </c>
      <c r="AV356" s="31" t="s">
        <v>4290</v>
      </c>
      <c r="AW356" s="31" t="s">
        <v>1599</v>
      </c>
      <c r="AX356" s="31" t="s">
        <v>1599</v>
      </c>
      <c r="AY356" s="32" t="s">
        <v>2710</v>
      </c>
      <c r="AZ356" s="30" t="s">
        <v>3729</v>
      </c>
      <c r="BA356" s="30" t="s">
        <v>4369</v>
      </c>
      <c r="BJ356" s="32" t="s">
        <v>3660</v>
      </c>
      <c r="BK356" s="32" t="s">
        <v>3682</v>
      </c>
      <c r="BL356" s="27" t="s">
        <v>3683</v>
      </c>
      <c r="BM356" s="27" t="s">
        <v>3814</v>
      </c>
      <c r="BN356" s="27" t="s">
        <v>3681</v>
      </c>
      <c r="BO356" s="27" t="s">
        <v>3680</v>
      </c>
      <c r="BP356" s="27"/>
    </row>
    <row r="357" spans="1:68" s="14" customFormat="1" ht="115.5" hidden="1" customHeight="1" x14ac:dyDescent="0.25">
      <c r="A357" s="29" t="s">
        <v>2253</v>
      </c>
      <c r="B357" s="5" t="s">
        <v>1957</v>
      </c>
      <c r="C357" s="57">
        <v>43630</v>
      </c>
      <c r="D357" s="29" t="s">
        <v>1471</v>
      </c>
      <c r="E357" s="74" t="s">
        <v>3813</v>
      </c>
      <c r="F357" s="21" t="s">
        <v>809</v>
      </c>
      <c r="G357" s="3" t="s">
        <v>819</v>
      </c>
      <c r="H357" s="3" t="s">
        <v>825</v>
      </c>
      <c r="I357" s="18" t="s">
        <v>812</v>
      </c>
      <c r="J357" s="20">
        <v>1</v>
      </c>
      <c r="K357" s="57">
        <v>43710</v>
      </c>
      <c r="L357" s="57">
        <v>43826</v>
      </c>
      <c r="M357" s="79">
        <f t="shared" si="13"/>
        <v>17</v>
      </c>
      <c r="N357" s="135">
        <v>0</v>
      </c>
      <c r="O357" s="27" t="s">
        <v>56</v>
      </c>
      <c r="P357" s="27" t="s">
        <v>27</v>
      </c>
      <c r="Q357" s="4" t="s">
        <v>4620</v>
      </c>
      <c r="R357" s="654">
        <f t="shared" si="12"/>
        <v>374</v>
      </c>
      <c r="S357" s="27"/>
      <c r="T357" s="27"/>
      <c r="U357" s="28" t="s">
        <v>1308</v>
      </c>
      <c r="V357" s="28" t="s">
        <v>1308</v>
      </c>
      <c r="W357" s="28" t="s">
        <v>1308</v>
      </c>
      <c r="X357" s="28" t="s">
        <v>1308</v>
      </c>
      <c r="Y357" s="28" t="s">
        <v>1308</v>
      </c>
      <c r="Z357" s="3" t="s">
        <v>1308</v>
      </c>
      <c r="AA357" s="3" t="s">
        <v>1307</v>
      </c>
      <c r="AB357" s="3" t="s">
        <v>1311</v>
      </c>
      <c r="AC357" s="3" t="s">
        <v>1566</v>
      </c>
      <c r="AD357" s="3" t="s">
        <v>1671</v>
      </c>
      <c r="AE357" s="3" t="s">
        <v>1664</v>
      </c>
      <c r="AF357" s="3" t="s">
        <v>1732</v>
      </c>
      <c r="AG357" s="3" t="s">
        <v>2610</v>
      </c>
      <c r="AH357" s="6" t="s">
        <v>2647</v>
      </c>
      <c r="AI357" s="6" t="s">
        <v>3178</v>
      </c>
      <c r="AJ357" s="6" t="s">
        <v>3251</v>
      </c>
      <c r="AK357" s="9" t="s">
        <v>4413</v>
      </c>
      <c r="AL357" s="6" t="s">
        <v>4624</v>
      </c>
      <c r="AM357" s="40" t="s">
        <v>4071</v>
      </c>
      <c r="AN357" s="40" t="s">
        <v>6331</v>
      </c>
      <c r="AO357" s="40" t="s">
        <v>1599</v>
      </c>
      <c r="AP357" s="40" t="s">
        <v>6331</v>
      </c>
      <c r="AQ357" s="240" t="s">
        <v>1333</v>
      </c>
      <c r="AR357" s="191">
        <v>44377</v>
      </c>
      <c r="AS357" s="482" t="s">
        <v>2470</v>
      </c>
      <c r="AT357" s="191">
        <v>44377</v>
      </c>
      <c r="AU357" s="149" t="s">
        <v>4526</v>
      </c>
      <c r="AV357" s="31" t="s">
        <v>4290</v>
      </c>
      <c r="AW357" s="31" t="s">
        <v>1599</v>
      </c>
      <c r="AX357" s="31" t="s">
        <v>1599</v>
      </c>
      <c r="AY357" s="32" t="s">
        <v>2710</v>
      </c>
      <c r="AZ357" s="30" t="s">
        <v>3729</v>
      </c>
      <c r="BA357" s="36" t="s">
        <v>4369</v>
      </c>
      <c r="BJ357" s="32" t="s">
        <v>3660</v>
      </c>
      <c r="BK357" s="32" t="s">
        <v>3682</v>
      </c>
      <c r="BL357" s="27" t="s">
        <v>3683</v>
      </c>
      <c r="BM357" s="27" t="s">
        <v>3814</v>
      </c>
      <c r="BN357" s="27" t="s">
        <v>3681</v>
      </c>
      <c r="BO357" s="27" t="s">
        <v>3680</v>
      </c>
      <c r="BP357" s="27"/>
    </row>
    <row r="358" spans="1:68" s="14" customFormat="1" ht="115.5" hidden="1" customHeight="1" x14ac:dyDescent="0.25">
      <c r="A358" s="29" t="s">
        <v>2254</v>
      </c>
      <c r="B358" s="5" t="s">
        <v>1957</v>
      </c>
      <c r="C358" s="57">
        <v>43630</v>
      </c>
      <c r="D358" s="29" t="s">
        <v>1471</v>
      </c>
      <c r="E358" s="74" t="s">
        <v>3813</v>
      </c>
      <c r="F358" s="21" t="s">
        <v>809</v>
      </c>
      <c r="G358" s="3" t="s">
        <v>819</v>
      </c>
      <c r="H358" s="3" t="s">
        <v>826</v>
      </c>
      <c r="I358" s="5" t="s">
        <v>827</v>
      </c>
      <c r="J358" s="20">
        <v>1</v>
      </c>
      <c r="K358" s="57">
        <v>43668</v>
      </c>
      <c r="L358" s="57">
        <v>44012</v>
      </c>
      <c r="M358" s="79">
        <f t="shared" si="13"/>
        <v>50</v>
      </c>
      <c r="N358" s="105">
        <v>1</v>
      </c>
      <c r="O358" s="27" t="s">
        <v>56</v>
      </c>
      <c r="P358" s="27" t="s">
        <v>27</v>
      </c>
      <c r="Q358" s="4" t="s">
        <v>3324</v>
      </c>
      <c r="R358" s="654">
        <f t="shared" si="12"/>
        <v>173</v>
      </c>
      <c r="S358" s="27"/>
      <c r="T358" s="27"/>
      <c r="U358" s="28" t="s">
        <v>1308</v>
      </c>
      <c r="V358" s="28" t="s">
        <v>1308</v>
      </c>
      <c r="W358" s="28" t="s">
        <v>1308</v>
      </c>
      <c r="X358" s="28" t="s">
        <v>1308</v>
      </c>
      <c r="Y358" s="28" t="s">
        <v>1308</v>
      </c>
      <c r="Z358" s="3" t="s">
        <v>1308</v>
      </c>
      <c r="AA358" s="3" t="s">
        <v>1307</v>
      </c>
      <c r="AB358" s="3" t="s">
        <v>1311</v>
      </c>
      <c r="AC358" s="3" t="s">
        <v>1053</v>
      </c>
      <c r="AD358" s="3" t="s">
        <v>1525</v>
      </c>
      <c r="AE358" s="3" t="s">
        <v>2482</v>
      </c>
      <c r="AF358" s="3" t="s">
        <v>2485</v>
      </c>
      <c r="AG358" s="3" t="s">
        <v>2482</v>
      </c>
      <c r="AH358" s="6" t="s">
        <v>2485</v>
      </c>
      <c r="AI358" s="6" t="s">
        <v>2485</v>
      </c>
      <c r="AJ358" s="6" t="s">
        <v>2485</v>
      </c>
      <c r="AK358" s="6" t="s">
        <v>4071</v>
      </c>
      <c r="AL358" s="6" t="s">
        <v>2485</v>
      </c>
      <c r="AM358" s="6" t="s">
        <v>4071</v>
      </c>
      <c r="AN358" s="6" t="s">
        <v>2485</v>
      </c>
      <c r="AO358" s="6" t="s">
        <v>1599</v>
      </c>
      <c r="AP358" s="6" t="s">
        <v>2485</v>
      </c>
      <c r="AQ358" s="240" t="s">
        <v>882</v>
      </c>
      <c r="AR358" s="191">
        <v>43934</v>
      </c>
      <c r="AS358" s="482" t="s">
        <v>1032</v>
      </c>
      <c r="AT358" s="464"/>
      <c r="AU358" s="31"/>
      <c r="AV358" s="31"/>
      <c r="AW358" s="31"/>
      <c r="AX358" s="31"/>
      <c r="AY358" s="30" t="s">
        <v>1332</v>
      </c>
      <c r="AZ358" s="30"/>
      <c r="BA358" s="30"/>
      <c r="BJ358" s="32" t="s">
        <v>3660</v>
      </c>
      <c r="BK358" s="32" t="s">
        <v>3682</v>
      </c>
      <c r="BL358" s="27" t="s">
        <v>3683</v>
      </c>
      <c r="BM358" s="27" t="s">
        <v>3814</v>
      </c>
      <c r="BN358" s="27" t="s">
        <v>3681</v>
      </c>
      <c r="BO358" s="27" t="s">
        <v>3680</v>
      </c>
      <c r="BP358" s="27"/>
    </row>
    <row r="359" spans="1:68" s="14" customFormat="1" ht="115.5" hidden="1" customHeight="1" x14ac:dyDescent="0.25">
      <c r="A359" s="29" t="s">
        <v>2255</v>
      </c>
      <c r="B359" s="5" t="s">
        <v>1957</v>
      </c>
      <c r="C359" s="57">
        <v>43630</v>
      </c>
      <c r="D359" s="29" t="s">
        <v>1472</v>
      </c>
      <c r="E359" s="74" t="s">
        <v>2648</v>
      </c>
      <c r="F359" s="3" t="s">
        <v>828</v>
      </c>
      <c r="G359" s="3" t="s">
        <v>829</v>
      </c>
      <c r="H359" s="3" t="s">
        <v>830</v>
      </c>
      <c r="I359" s="251" t="s">
        <v>694</v>
      </c>
      <c r="J359" s="1">
        <v>1</v>
      </c>
      <c r="K359" s="57">
        <v>43668</v>
      </c>
      <c r="L359" s="57">
        <v>43830</v>
      </c>
      <c r="M359" s="79">
        <f t="shared" si="13"/>
        <v>24</v>
      </c>
      <c r="N359" s="105">
        <v>1</v>
      </c>
      <c r="O359" s="363" t="s">
        <v>56</v>
      </c>
      <c r="P359" s="482"/>
      <c r="Q359" s="4" t="s">
        <v>3249</v>
      </c>
      <c r="R359" s="654">
        <f t="shared" si="12"/>
        <v>373</v>
      </c>
      <c r="S359" s="27"/>
      <c r="T359" s="27"/>
      <c r="U359" s="28" t="s">
        <v>1308</v>
      </c>
      <c r="V359" s="28" t="s">
        <v>1308</v>
      </c>
      <c r="W359" s="28" t="s">
        <v>1308</v>
      </c>
      <c r="X359" s="28" t="s">
        <v>1308</v>
      </c>
      <c r="Y359" s="28" t="s">
        <v>1308</v>
      </c>
      <c r="Z359" s="3" t="s">
        <v>1308</v>
      </c>
      <c r="AA359" s="3" t="s">
        <v>1307</v>
      </c>
      <c r="AB359" s="3" t="s">
        <v>1311</v>
      </c>
      <c r="AC359" s="3" t="s">
        <v>1526</v>
      </c>
      <c r="AD359" s="3" t="s">
        <v>1638</v>
      </c>
      <c r="AE359" s="243" t="s">
        <v>1665</v>
      </c>
      <c r="AF359" s="3" t="s">
        <v>1733</v>
      </c>
      <c r="AG359" s="3" t="s">
        <v>2611</v>
      </c>
      <c r="AH359" s="6" t="s">
        <v>2654</v>
      </c>
      <c r="AI359" s="6" t="s">
        <v>3052</v>
      </c>
      <c r="AJ359" s="146" t="s">
        <v>3266</v>
      </c>
      <c r="AK359" s="146" t="s">
        <v>4071</v>
      </c>
      <c r="AL359" s="6" t="s">
        <v>5996</v>
      </c>
      <c r="AM359" s="146" t="s">
        <v>4071</v>
      </c>
      <c r="AN359" s="6" t="s">
        <v>5996</v>
      </c>
      <c r="AO359" s="6" t="s">
        <v>1599</v>
      </c>
      <c r="AP359" s="6" t="s">
        <v>5996</v>
      </c>
      <c r="AQ359" s="250" t="s">
        <v>882</v>
      </c>
      <c r="AR359" s="237">
        <v>44202</v>
      </c>
      <c r="AS359" s="93" t="s">
        <v>1032</v>
      </c>
      <c r="AT359" s="95"/>
      <c r="AU359" s="34"/>
      <c r="AV359" s="34"/>
      <c r="AW359" s="34"/>
      <c r="AX359" s="34"/>
      <c r="AY359" s="152" t="s">
        <v>1332</v>
      </c>
      <c r="AZ359" s="152"/>
      <c r="BA359" s="152"/>
      <c r="BJ359" s="482" t="s">
        <v>3684</v>
      </c>
      <c r="BK359" s="482" t="s">
        <v>3685</v>
      </c>
      <c r="BL359" s="482" t="s">
        <v>3686</v>
      </c>
      <c r="BM359" s="482" t="s">
        <v>3816</v>
      </c>
      <c r="BN359" s="27" t="s">
        <v>3815</v>
      </c>
      <c r="BO359" s="27" t="s">
        <v>3817</v>
      </c>
      <c r="BP359" s="27"/>
    </row>
    <row r="360" spans="1:68" s="14" customFormat="1" ht="115.5" hidden="1" customHeight="1" x14ac:dyDescent="0.25">
      <c r="A360" s="29" t="s">
        <v>2256</v>
      </c>
      <c r="B360" s="5" t="s">
        <v>833</v>
      </c>
      <c r="C360" s="57">
        <v>43675</v>
      </c>
      <c r="D360" s="29" t="s">
        <v>1422</v>
      </c>
      <c r="E360" s="69" t="s">
        <v>1235</v>
      </c>
      <c r="F360" s="3" t="s">
        <v>831</v>
      </c>
      <c r="G360" s="23" t="s">
        <v>909</v>
      </c>
      <c r="H360" s="3" t="s">
        <v>910</v>
      </c>
      <c r="I360" s="5" t="s">
        <v>832</v>
      </c>
      <c r="J360" s="1">
        <v>1</v>
      </c>
      <c r="K360" s="193">
        <v>43724</v>
      </c>
      <c r="L360" s="193">
        <v>43819</v>
      </c>
      <c r="M360" s="79">
        <f t="shared" si="13"/>
        <v>14</v>
      </c>
      <c r="N360" s="105">
        <v>1</v>
      </c>
      <c r="O360" s="26" t="s">
        <v>800</v>
      </c>
      <c r="P360" s="26" t="s">
        <v>906</v>
      </c>
      <c r="Q360" s="4" t="s">
        <v>3293</v>
      </c>
      <c r="R360" s="654">
        <f t="shared" si="12"/>
        <v>180</v>
      </c>
      <c r="S360" s="26"/>
      <c r="T360" s="26"/>
      <c r="U360" s="251"/>
      <c r="V360" s="28" t="s">
        <v>1308</v>
      </c>
      <c r="W360" s="28" t="s">
        <v>1308</v>
      </c>
      <c r="X360" s="28" t="s">
        <v>1308</v>
      </c>
      <c r="Y360" s="28" t="s">
        <v>1308</v>
      </c>
      <c r="Z360" s="3" t="s">
        <v>1308</v>
      </c>
      <c r="AA360" s="3" t="s">
        <v>1322</v>
      </c>
      <c r="AB360" s="3" t="s">
        <v>1311</v>
      </c>
      <c r="AC360" s="3" t="s">
        <v>930</v>
      </c>
      <c r="AD360" s="3" t="s">
        <v>1598</v>
      </c>
      <c r="AE360" s="3" t="s">
        <v>1805</v>
      </c>
      <c r="AF360" s="3" t="s">
        <v>1806</v>
      </c>
      <c r="AG360" s="3" t="s">
        <v>2690</v>
      </c>
      <c r="AH360" s="6" t="s">
        <v>2691</v>
      </c>
      <c r="AI360" s="6" t="s">
        <v>3040</v>
      </c>
      <c r="AJ360" s="6" t="s">
        <v>3040</v>
      </c>
      <c r="AK360" s="146" t="s">
        <v>4071</v>
      </c>
      <c r="AL360" s="6" t="s">
        <v>5996</v>
      </c>
      <c r="AM360" s="146" t="s">
        <v>4071</v>
      </c>
      <c r="AN360" s="6" t="s">
        <v>5996</v>
      </c>
      <c r="AO360" s="6" t="s">
        <v>1599</v>
      </c>
      <c r="AP360" s="6" t="s">
        <v>5996</v>
      </c>
      <c r="AQ360" s="240" t="s">
        <v>1028</v>
      </c>
      <c r="AR360" s="191">
        <v>44130</v>
      </c>
      <c r="AS360" s="482" t="s">
        <v>1032</v>
      </c>
      <c r="AT360" s="464"/>
      <c r="AU360" s="31"/>
      <c r="AV360" s="31"/>
      <c r="AW360" s="31"/>
      <c r="AX360" s="31"/>
      <c r="AY360" s="30" t="s">
        <v>1332</v>
      </c>
      <c r="AZ360" s="30"/>
      <c r="BA360" s="30"/>
      <c r="BJ360" s="32" t="s">
        <v>3106</v>
      </c>
      <c r="BK360" s="32" t="s">
        <v>3676</v>
      </c>
      <c r="BL360" s="27"/>
      <c r="BM360" s="27" t="s">
        <v>3762</v>
      </c>
      <c r="BN360" s="32" t="s">
        <v>3763</v>
      </c>
      <c r="BO360" s="25" t="s">
        <v>3720</v>
      </c>
      <c r="BP360" s="25"/>
    </row>
    <row r="361" spans="1:68" s="14" customFormat="1" ht="115.5" hidden="1" customHeight="1" x14ac:dyDescent="0.25">
      <c r="A361" s="29" t="s">
        <v>2257</v>
      </c>
      <c r="B361" s="5" t="s">
        <v>833</v>
      </c>
      <c r="C361" s="57">
        <v>43675</v>
      </c>
      <c r="D361" s="29" t="s">
        <v>1510</v>
      </c>
      <c r="E361" s="69" t="s">
        <v>1236</v>
      </c>
      <c r="F361" s="3" t="s">
        <v>831</v>
      </c>
      <c r="G361" s="23" t="s">
        <v>2692</v>
      </c>
      <c r="H361" s="3" t="s">
        <v>910</v>
      </c>
      <c r="I361" s="5" t="s">
        <v>832</v>
      </c>
      <c r="J361" s="1">
        <v>1</v>
      </c>
      <c r="K361" s="193">
        <v>43724</v>
      </c>
      <c r="L361" s="193">
        <v>43819</v>
      </c>
      <c r="M361" s="79">
        <f t="shared" si="13"/>
        <v>14</v>
      </c>
      <c r="N361" s="105">
        <v>1</v>
      </c>
      <c r="O361" s="26" t="s">
        <v>908</v>
      </c>
      <c r="P361" s="26" t="s">
        <v>907</v>
      </c>
      <c r="Q361" s="4" t="s">
        <v>3292</v>
      </c>
      <c r="R361" s="654">
        <f t="shared" si="12"/>
        <v>181</v>
      </c>
      <c r="S361" s="26"/>
      <c r="T361" s="26"/>
      <c r="U361" s="251"/>
      <c r="V361" s="28" t="s">
        <v>1308</v>
      </c>
      <c r="W361" s="28" t="s">
        <v>1308</v>
      </c>
      <c r="X361" s="28" t="s">
        <v>1308</v>
      </c>
      <c r="Y361" s="28" t="s">
        <v>1308</v>
      </c>
      <c r="Z361" s="3" t="s">
        <v>1308</v>
      </c>
      <c r="AA361" s="3" t="s">
        <v>1322</v>
      </c>
      <c r="AB361" s="3" t="s">
        <v>1311</v>
      </c>
      <c r="AC361" s="3" t="s">
        <v>930</v>
      </c>
      <c r="AD361" s="3" t="s">
        <v>2693</v>
      </c>
      <c r="AE361" s="3" t="s">
        <v>2694</v>
      </c>
      <c r="AF361" s="3" t="s">
        <v>1806</v>
      </c>
      <c r="AG361" s="3" t="s">
        <v>2695</v>
      </c>
      <c r="AH361" s="6" t="s">
        <v>2691</v>
      </c>
      <c r="AI361" s="6" t="s">
        <v>3040</v>
      </c>
      <c r="AJ361" s="6" t="s">
        <v>3040</v>
      </c>
      <c r="AK361" s="146" t="s">
        <v>4071</v>
      </c>
      <c r="AL361" s="6" t="s">
        <v>5996</v>
      </c>
      <c r="AM361" s="146" t="s">
        <v>4071</v>
      </c>
      <c r="AN361" s="6" t="s">
        <v>5996</v>
      </c>
      <c r="AO361" s="6" t="s">
        <v>1599</v>
      </c>
      <c r="AP361" s="6" t="s">
        <v>5996</v>
      </c>
      <c r="AQ361" s="240" t="s">
        <v>1028</v>
      </c>
      <c r="AR361" s="191">
        <v>44130</v>
      </c>
      <c r="AS361" s="482" t="s">
        <v>1032</v>
      </c>
      <c r="AT361" s="464"/>
      <c r="AU361" s="31"/>
      <c r="AV361" s="31"/>
      <c r="AW361" s="31"/>
      <c r="AX361" s="31"/>
      <c r="AY361" s="30" t="s">
        <v>1332</v>
      </c>
      <c r="AZ361" s="30"/>
      <c r="BA361" s="30"/>
      <c r="BJ361" s="32" t="s">
        <v>3106</v>
      </c>
      <c r="BK361" s="32" t="s">
        <v>3676</v>
      </c>
      <c r="BL361" s="27"/>
      <c r="BM361" s="27" t="s">
        <v>3762</v>
      </c>
      <c r="BN361" s="32" t="s">
        <v>3763</v>
      </c>
      <c r="BO361" s="25" t="s">
        <v>3721</v>
      </c>
      <c r="BP361" s="25"/>
    </row>
    <row r="362" spans="1:68" s="14" customFormat="1" ht="115.5" hidden="1" customHeight="1" x14ac:dyDescent="0.25">
      <c r="A362" s="29" t="s">
        <v>2258</v>
      </c>
      <c r="B362" s="5" t="s">
        <v>2003</v>
      </c>
      <c r="C362" s="57">
        <v>43670</v>
      </c>
      <c r="D362" s="29" t="s">
        <v>1511</v>
      </c>
      <c r="E362" s="69" t="s">
        <v>1960</v>
      </c>
      <c r="F362" s="3" t="s">
        <v>834</v>
      </c>
      <c r="G362" s="23" t="s">
        <v>2696</v>
      </c>
      <c r="H362" s="23" t="s">
        <v>835</v>
      </c>
      <c r="I362" s="23" t="s">
        <v>836</v>
      </c>
      <c r="J362" s="20">
        <v>1</v>
      </c>
      <c r="K362" s="57">
        <v>43710</v>
      </c>
      <c r="L362" s="57">
        <v>43830</v>
      </c>
      <c r="M362" s="79">
        <f t="shared" si="13"/>
        <v>18</v>
      </c>
      <c r="N362" s="105">
        <v>1</v>
      </c>
      <c r="O362" s="27" t="s">
        <v>234</v>
      </c>
      <c r="P362" s="27"/>
      <c r="Q362" s="4" t="s">
        <v>3316</v>
      </c>
      <c r="R362" s="654">
        <f t="shared" si="12"/>
        <v>370</v>
      </c>
      <c r="S362" s="27"/>
      <c r="T362" s="27"/>
      <c r="U362" s="28"/>
      <c r="V362" s="28" t="s">
        <v>1308</v>
      </c>
      <c r="W362" s="28" t="s">
        <v>1308</v>
      </c>
      <c r="X362" s="28" t="s">
        <v>1308</v>
      </c>
      <c r="Y362" s="28" t="s">
        <v>1308</v>
      </c>
      <c r="Z362" s="3" t="s">
        <v>1308</v>
      </c>
      <c r="AA362" s="3" t="s">
        <v>1321</v>
      </c>
      <c r="AB362" s="3" t="s">
        <v>1311</v>
      </c>
      <c r="AC362" s="17" t="s">
        <v>931</v>
      </c>
      <c r="AD362" s="17" t="s">
        <v>1522</v>
      </c>
      <c r="AE362" s="23" t="s">
        <v>2475</v>
      </c>
      <c r="AF362" s="23" t="s">
        <v>2487</v>
      </c>
      <c r="AG362" s="23" t="s">
        <v>2475</v>
      </c>
      <c r="AH362" s="239" t="s">
        <v>2487</v>
      </c>
      <c r="AI362" s="239" t="s">
        <v>2487</v>
      </c>
      <c r="AJ362" s="239" t="s">
        <v>2487</v>
      </c>
      <c r="AK362" s="239" t="s">
        <v>4071</v>
      </c>
      <c r="AL362" s="239" t="s">
        <v>2487</v>
      </c>
      <c r="AM362" s="239" t="s">
        <v>4071</v>
      </c>
      <c r="AN362" s="239" t="s">
        <v>2487</v>
      </c>
      <c r="AO362" s="239" t="s">
        <v>1599</v>
      </c>
      <c r="AP362" s="239" t="s">
        <v>2487</v>
      </c>
      <c r="AQ362" s="240" t="s">
        <v>882</v>
      </c>
      <c r="AR362" s="191">
        <v>43851</v>
      </c>
      <c r="AS362" s="482" t="s">
        <v>1329</v>
      </c>
      <c r="AT362" s="33">
        <v>44183</v>
      </c>
      <c r="AU362" s="10" t="s">
        <v>7193</v>
      </c>
      <c r="AV362" s="10" t="s">
        <v>3366</v>
      </c>
      <c r="AW362" s="31" t="s">
        <v>3367</v>
      </c>
      <c r="AX362" s="31" t="s">
        <v>3364</v>
      </c>
      <c r="AY362" s="30" t="s">
        <v>2709</v>
      </c>
      <c r="AZ362" s="36" t="s">
        <v>3729</v>
      </c>
      <c r="BA362" s="32" t="s">
        <v>3993</v>
      </c>
      <c r="BJ362" s="32" t="s">
        <v>3107</v>
      </c>
      <c r="BK362" s="27"/>
      <c r="BL362" s="27"/>
      <c r="BM362" s="27" t="s">
        <v>3818</v>
      </c>
      <c r="BN362" s="27" t="s">
        <v>3819</v>
      </c>
      <c r="BO362" s="27"/>
      <c r="BP362" s="27"/>
    </row>
    <row r="363" spans="1:68" s="14" customFormat="1" ht="115.5" hidden="1" customHeight="1" x14ac:dyDescent="0.25">
      <c r="A363" s="29" t="s">
        <v>2259</v>
      </c>
      <c r="B363" s="5" t="s">
        <v>2003</v>
      </c>
      <c r="C363" s="57">
        <v>43670</v>
      </c>
      <c r="D363" s="29" t="s">
        <v>1512</v>
      </c>
      <c r="E363" s="69" t="s">
        <v>3181</v>
      </c>
      <c r="F363" s="3" t="s">
        <v>942</v>
      </c>
      <c r="G363" s="3" t="s">
        <v>837</v>
      </c>
      <c r="H363" s="3" t="s">
        <v>2697</v>
      </c>
      <c r="I363" s="3" t="s">
        <v>2698</v>
      </c>
      <c r="J363" s="20">
        <v>200</v>
      </c>
      <c r="K363" s="57">
        <v>43709</v>
      </c>
      <c r="L363" s="57">
        <v>44012</v>
      </c>
      <c r="M363" s="79">
        <f t="shared" si="13"/>
        <v>44</v>
      </c>
      <c r="N363" s="135">
        <v>105</v>
      </c>
      <c r="O363" s="28" t="s">
        <v>52</v>
      </c>
      <c r="P363" s="28"/>
      <c r="Q363" s="4" t="s">
        <v>7420</v>
      </c>
      <c r="R363" s="654">
        <f t="shared" si="12"/>
        <v>349</v>
      </c>
      <c r="S363" s="28"/>
      <c r="T363" s="28"/>
      <c r="U363" s="28"/>
      <c r="V363" s="28" t="s">
        <v>1308</v>
      </c>
      <c r="W363" s="28" t="s">
        <v>1308</v>
      </c>
      <c r="X363" s="28" t="s">
        <v>1308</v>
      </c>
      <c r="Y363" s="28" t="s">
        <v>1308</v>
      </c>
      <c r="Z363" s="3" t="s">
        <v>1308</v>
      </c>
      <c r="AA363" s="3" t="s">
        <v>1321</v>
      </c>
      <c r="AB363" s="3" t="s">
        <v>1311</v>
      </c>
      <c r="AC363" s="3" t="s">
        <v>1577</v>
      </c>
      <c r="AD363" s="3" t="s">
        <v>1751</v>
      </c>
      <c r="AE363" s="6" t="s">
        <v>1768</v>
      </c>
      <c r="AF363" s="21" t="s">
        <v>2685</v>
      </c>
      <c r="AG363" s="6" t="s">
        <v>2558</v>
      </c>
      <c r="AH363" s="6" t="s">
        <v>2686</v>
      </c>
      <c r="AI363" s="6" t="s">
        <v>3141</v>
      </c>
      <c r="AJ363" s="6" t="s">
        <v>3282</v>
      </c>
      <c r="AK363" s="6" t="s">
        <v>1599</v>
      </c>
      <c r="AL363" s="199" t="s">
        <v>6338</v>
      </c>
      <c r="AM363" s="40" t="s">
        <v>4071</v>
      </c>
      <c r="AN363" s="40" t="s">
        <v>6331</v>
      </c>
      <c r="AO363" s="40" t="s">
        <v>1599</v>
      </c>
      <c r="AP363" s="40" t="s">
        <v>6331</v>
      </c>
      <c r="AQ363" s="240" t="s">
        <v>1333</v>
      </c>
      <c r="AR363" s="191">
        <v>44377</v>
      </c>
      <c r="AS363" s="482" t="s">
        <v>2470</v>
      </c>
      <c r="AT363" s="191">
        <v>44377</v>
      </c>
      <c r="AU363" s="149" t="s">
        <v>7192</v>
      </c>
      <c r="AV363" s="31" t="s">
        <v>4290</v>
      </c>
      <c r="AW363" s="31" t="s">
        <v>1599</v>
      </c>
      <c r="AX363" s="31" t="s">
        <v>1599</v>
      </c>
      <c r="AY363" s="32" t="s">
        <v>2710</v>
      </c>
      <c r="AZ363" s="30" t="s">
        <v>3729</v>
      </c>
      <c r="BA363" s="32" t="s">
        <v>4510</v>
      </c>
      <c r="BJ363" s="484" t="s">
        <v>3656</v>
      </c>
      <c r="BK363" s="484" t="s">
        <v>3711</v>
      </c>
      <c r="BL363" s="28"/>
      <c r="BM363" s="28" t="s">
        <v>3821</v>
      </c>
      <c r="BN363" s="28" t="s">
        <v>3820</v>
      </c>
      <c r="BO363" s="28"/>
      <c r="BP363" s="28"/>
    </row>
    <row r="364" spans="1:68" s="14" customFormat="1" ht="115.5" hidden="1" customHeight="1" x14ac:dyDescent="0.25">
      <c r="A364" s="97" t="s">
        <v>2260</v>
      </c>
      <c r="B364" s="5" t="s">
        <v>2003</v>
      </c>
      <c r="C364" s="57">
        <v>43670</v>
      </c>
      <c r="D364" s="29" t="s">
        <v>1512</v>
      </c>
      <c r="E364" s="69" t="s">
        <v>1961</v>
      </c>
      <c r="F364" s="3" t="s">
        <v>942</v>
      </c>
      <c r="G364" s="3" t="s">
        <v>838</v>
      </c>
      <c r="H364" s="3" t="s">
        <v>839</v>
      </c>
      <c r="I364" s="5" t="s">
        <v>840</v>
      </c>
      <c r="J364" s="20">
        <v>2</v>
      </c>
      <c r="K364" s="57">
        <v>43709</v>
      </c>
      <c r="L364" s="57">
        <v>44012</v>
      </c>
      <c r="M364" s="79">
        <f t="shared" si="13"/>
        <v>44</v>
      </c>
      <c r="N364" s="105">
        <v>2</v>
      </c>
      <c r="O364" s="28" t="s">
        <v>27</v>
      </c>
      <c r="P364" s="28" t="s">
        <v>52</v>
      </c>
      <c r="Q364" s="4" t="s">
        <v>3343</v>
      </c>
      <c r="R364" s="654">
        <f t="shared" si="12"/>
        <v>375</v>
      </c>
      <c r="S364" s="28"/>
      <c r="T364" s="28"/>
      <c r="U364" s="28"/>
      <c r="V364" s="28" t="s">
        <v>1308</v>
      </c>
      <c r="W364" s="28" t="s">
        <v>1308</v>
      </c>
      <c r="X364" s="28" t="s">
        <v>1308</v>
      </c>
      <c r="Y364" s="28" t="s">
        <v>1308</v>
      </c>
      <c r="Z364" s="3" t="s">
        <v>1308</v>
      </c>
      <c r="AA364" s="3" t="s">
        <v>1321</v>
      </c>
      <c r="AB364" s="3" t="s">
        <v>1311</v>
      </c>
      <c r="AC364" s="3" t="s">
        <v>1578</v>
      </c>
      <c r="AD364" s="3" t="s">
        <v>1752</v>
      </c>
      <c r="AE364" s="6" t="s">
        <v>1769</v>
      </c>
      <c r="AF364" s="3" t="s">
        <v>2463</v>
      </c>
      <c r="AG364" s="373" t="s">
        <v>3041</v>
      </c>
      <c r="AH364" s="6" t="s">
        <v>3042</v>
      </c>
      <c r="AI364" s="6" t="s">
        <v>3042</v>
      </c>
      <c r="AJ364" s="6" t="s">
        <v>3042</v>
      </c>
      <c r="AK364" s="6" t="s">
        <v>4071</v>
      </c>
      <c r="AL364" s="6" t="s">
        <v>3042</v>
      </c>
      <c r="AM364" s="6" t="s">
        <v>4071</v>
      </c>
      <c r="AN364" s="6" t="s">
        <v>3042</v>
      </c>
      <c r="AO364" s="6" t="s">
        <v>1599</v>
      </c>
      <c r="AP364" s="6" t="s">
        <v>3042</v>
      </c>
      <c r="AQ364" s="240" t="s">
        <v>882</v>
      </c>
      <c r="AR364" s="191">
        <v>44026</v>
      </c>
      <c r="AS364" s="482" t="s">
        <v>1032</v>
      </c>
      <c r="AT364" s="464"/>
      <c r="AU364" s="31"/>
      <c r="AV364" s="31"/>
      <c r="AW364" s="31"/>
      <c r="AX364" s="31"/>
      <c r="AY364" s="30" t="s">
        <v>1332</v>
      </c>
      <c r="AZ364" s="30"/>
      <c r="BA364" s="30"/>
      <c r="BJ364" s="484" t="s">
        <v>3656</v>
      </c>
      <c r="BK364" s="484" t="s">
        <v>3711</v>
      </c>
      <c r="BL364" s="28"/>
      <c r="BM364" s="28" t="s">
        <v>3821</v>
      </c>
      <c r="BN364" s="28" t="s">
        <v>3820</v>
      </c>
      <c r="BO364" s="28"/>
      <c r="BP364" s="28"/>
    </row>
    <row r="365" spans="1:68" s="14" customFormat="1" ht="115.5" hidden="1" customHeight="1" x14ac:dyDescent="0.25">
      <c r="A365" s="29" t="s">
        <v>2261</v>
      </c>
      <c r="B365" s="5" t="s">
        <v>2003</v>
      </c>
      <c r="C365" s="57">
        <v>43670</v>
      </c>
      <c r="D365" s="29" t="s">
        <v>1512</v>
      </c>
      <c r="E365" s="69" t="s">
        <v>1961</v>
      </c>
      <c r="F365" s="3" t="s">
        <v>942</v>
      </c>
      <c r="G365" s="3" t="s">
        <v>841</v>
      </c>
      <c r="H365" s="3" t="s">
        <v>842</v>
      </c>
      <c r="I365" s="5" t="s">
        <v>1580</v>
      </c>
      <c r="J365" s="20">
        <v>40</v>
      </c>
      <c r="K365" s="57">
        <v>43709</v>
      </c>
      <c r="L365" s="57">
        <v>44012</v>
      </c>
      <c r="M365" s="79">
        <f t="shared" si="13"/>
        <v>44</v>
      </c>
      <c r="N365" s="105">
        <v>40</v>
      </c>
      <c r="O365" s="28" t="s">
        <v>52</v>
      </c>
      <c r="P365" s="28"/>
      <c r="Q365" s="8" t="s">
        <v>4791</v>
      </c>
      <c r="R365" s="654">
        <f t="shared" si="12"/>
        <v>232</v>
      </c>
      <c r="S365" s="28"/>
      <c r="T365" s="28"/>
      <c r="U365" s="28"/>
      <c r="V365" s="28" t="s">
        <v>1308</v>
      </c>
      <c r="W365" s="28" t="s">
        <v>1308</v>
      </c>
      <c r="X365" s="28" t="s">
        <v>1308</v>
      </c>
      <c r="Y365" s="28" t="s">
        <v>1308</v>
      </c>
      <c r="Z365" s="3" t="s">
        <v>1308</v>
      </c>
      <c r="AA365" s="3" t="s">
        <v>1321</v>
      </c>
      <c r="AB365" s="3" t="s">
        <v>1311</v>
      </c>
      <c r="AC365" s="3" t="s">
        <v>1569</v>
      </c>
      <c r="AD365" s="3" t="s">
        <v>1753</v>
      </c>
      <c r="AE365" s="6" t="s">
        <v>1770</v>
      </c>
      <c r="AF365" s="3" t="s">
        <v>2468</v>
      </c>
      <c r="AG365" s="6" t="s">
        <v>2559</v>
      </c>
      <c r="AH365" s="6" t="s">
        <v>2687</v>
      </c>
      <c r="AI365" s="6" t="s">
        <v>2559</v>
      </c>
      <c r="AJ365" s="6" t="s">
        <v>3283</v>
      </c>
      <c r="AK365" s="6" t="s">
        <v>4673</v>
      </c>
      <c r="AL365" s="6" t="s">
        <v>4678</v>
      </c>
      <c r="AM365" s="146" t="s">
        <v>4071</v>
      </c>
      <c r="AN365" s="146" t="s">
        <v>6221</v>
      </c>
      <c r="AO365" s="146" t="s">
        <v>1599</v>
      </c>
      <c r="AP365" s="146" t="s">
        <v>6221</v>
      </c>
      <c r="AQ365" s="240" t="s">
        <v>1028</v>
      </c>
      <c r="AR365" s="191">
        <v>44393</v>
      </c>
      <c r="AS365" s="482" t="s">
        <v>1032</v>
      </c>
      <c r="AT365" s="464"/>
      <c r="AU365" s="31"/>
      <c r="AV365" s="31"/>
      <c r="AW365" s="31"/>
      <c r="AX365" s="31"/>
      <c r="AY365" s="30" t="s">
        <v>1332</v>
      </c>
      <c r="AZ365" s="30"/>
      <c r="BA365" s="30"/>
      <c r="BJ365" s="484" t="s">
        <v>3656</v>
      </c>
      <c r="BK365" s="484" t="s">
        <v>3711</v>
      </c>
      <c r="BL365" s="28"/>
      <c r="BM365" s="28" t="s">
        <v>3821</v>
      </c>
      <c r="BN365" s="28" t="s">
        <v>3820</v>
      </c>
      <c r="BO365" s="28"/>
      <c r="BP365" s="28"/>
    </row>
    <row r="366" spans="1:68" s="14" customFormat="1" ht="115.5" hidden="1" customHeight="1" x14ac:dyDescent="0.25">
      <c r="A366" s="29" t="s">
        <v>2262</v>
      </c>
      <c r="B366" s="5" t="s">
        <v>2003</v>
      </c>
      <c r="C366" s="57">
        <v>43670</v>
      </c>
      <c r="D366" s="29" t="s">
        <v>1512</v>
      </c>
      <c r="E366" s="69" t="s">
        <v>1961</v>
      </c>
      <c r="F366" s="3" t="s">
        <v>942</v>
      </c>
      <c r="G366" s="3" t="s">
        <v>841</v>
      </c>
      <c r="H366" s="3" t="s">
        <v>843</v>
      </c>
      <c r="I366" s="5" t="s">
        <v>844</v>
      </c>
      <c r="J366" s="20">
        <v>2</v>
      </c>
      <c r="K366" s="57">
        <v>43709</v>
      </c>
      <c r="L366" s="57">
        <v>44012</v>
      </c>
      <c r="M366" s="79">
        <f t="shared" si="13"/>
        <v>44</v>
      </c>
      <c r="N366" s="105">
        <v>2</v>
      </c>
      <c r="O366" s="28" t="s">
        <v>52</v>
      </c>
      <c r="P366" s="28"/>
      <c r="Q366" s="4" t="s">
        <v>4791</v>
      </c>
      <c r="R366" s="654">
        <f t="shared" si="12"/>
        <v>232</v>
      </c>
      <c r="S366" s="28"/>
      <c r="T366" s="28"/>
      <c r="U366" s="28"/>
      <c r="V366" s="28" t="s">
        <v>1308</v>
      </c>
      <c r="W366" s="28" t="s">
        <v>1308</v>
      </c>
      <c r="X366" s="28" t="s">
        <v>1308</v>
      </c>
      <c r="Y366" s="28" t="s">
        <v>1308</v>
      </c>
      <c r="Z366" s="3" t="s">
        <v>1308</v>
      </c>
      <c r="AA366" s="3" t="s">
        <v>1321</v>
      </c>
      <c r="AB366" s="3" t="s">
        <v>1311</v>
      </c>
      <c r="AC366" s="3" t="s">
        <v>1570</v>
      </c>
      <c r="AD366" s="3" t="s">
        <v>1754</v>
      </c>
      <c r="AE366" s="6" t="s">
        <v>1771</v>
      </c>
      <c r="AF366" s="3" t="s">
        <v>1777</v>
      </c>
      <c r="AG366" s="6" t="s">
        <v>2560</v>
      </c>
      <c r="AH366" s="6" t="s">
        <v>2688</v>
      </c>
      <c r="AI366" s="6" t="s">
        <v>3142</v>
      </c>
      <c r="AJ366" s="161" t="s">
        <v>3210</v>
      </c>
      <c r="AK366" s="6" t="s">
        <v>4674</v>
      </c>
      <c r="AL366" s="161" t="s">
        <v>4675</v>
      </c>
      <c r="AM366" s="146" t="s">
        <v>4071</v>
      </c>
      <c r="AN366" s="146" t="s">
        <v>6221</v>
      </c>
      <c r="AO366" s="146" t="s">
        <v>1599</v>
      </c>
      <c r="AP366" s="146" t="s">
        <v>6221</v>
      </c>
      <c r="AQ366" s="240" t="s">
        <v>1028</v>
      </c>
      <c r="AR366" s="191">
        <v>44393</v>
      </c>
      <c r="AS366" s="482" t="s">
        <v>1032</v>
      </c>
      <c r="AT366" s="464"/>
      <c r="AU366" s="31"/>
      <c r="AV366" s="31"/>
      <c r="AW366" s="31"/>
      <c r="AX366" s="31"/>
      <c r="AY366" s="30" t="s">
        <v>1332</v>
      </c>
      <c r="AZ366" s="30"/>
      <c r="BA366" s="30"/>
      <c r="BJ366" s="484" t="s">
        <v>3656</v>
      </c>
      <c r="BK366" s="484" t="s">
        <v>3711</v>
      </c>
      <c r="BL366" s="28"/>
      <c r="BM366" s="28" t="s">
        <v>3821</v>
      </c>
      <c r="BN366" s="28" t="s">
        <v>3820</v>
      </c>
      <c r="BO366" s="28"/>
      <c r="BP366" s="28"/>
    </row>
    <row r="367" spans="1:68" s="14" customFormat="1" ht="115.5" hidden="1" customHeight="1" x14ac:dyDescent="0.25">
      <c r="A367" s="29" t="s">
        <v>2263</v>
      </c>
      <c r="B367" s="5" t="s">
        <v>2003</v>
      </c>
      <c r="C367" s="57">
        <v>43670</v>
      </c>
      <c r="D367" s="29" t="s">
        <v>1512</v>
      </c>
      <c r="E367" s="69" t="s">
        <v>1961</v>
      </c>
      <c r="F367" s="3" t="s">
        <v>942</v>
      </c>
      <c r="G367" s="3" t="s">
        <v>845</v>
      </c>
      <c r="H367" s="3" t="s">
        <v>846</v>
      </c>
      <c r="I367" s="5" t="s">
        <v>847</v>
      </c>
      <c r="J367" s="20">
        <v>2</v>
      </c>
      <c r="K367" s="57">
        <v>43709</v>
      </c>
      <c r="L367" s="57">
        <v>44012</v>
      </c>
      <c r="M367" s="79">
        <f t="shared" si="13"/>
        <v>44</v>
      </c>
      <c r="N367" s="105">
        <v>2</v>
      </c>
      <c r="O367" s="28" t="s">
        <v>52</v>
      </c>
      <c r="P367" s="28"/>
      <c r="Q367" s="4" t="s">
        <v>4792</v>
      </c>
      <c r="R367" s="654">
        <f t="shared" si="12"/>
        <v>233</v>
      </c>
      <c r="S367" s="28"/>
      <c r="T367" s="28"/>
      <c r="U367" s="28"/>
      <c r="V367" s="28" t="s">
        <v>1308</v>
      </c>
      <c r="W367" s="28" t="s">
        <v>1308</v>
      </c>
      <c r="X367" s="28" t="s">
        <v>1308</v>
      </c>
      <c r="Y367" s="28" t="s">
        <v>1308</v>
      </c>
      <c r="Z367" s="3" t="s">
        <v>1308</v>
      </c>
      <c r="AA367" s="3" t="s">
        <v>1321</v>
      </c>
      <c r="AB367" s="3" t="s">
        <v>1311</v>
      </c>
      <c r="AC367" s="3" t="s">
        <v>1571</v>
      </c>
      <c r="AD367" s="3" t="s">
        <v>1755</v>
      </c>
      <c r="AE367" s="6" t="s">
        <v>1772</v>
      </c>
      <c r="AF367" s="3" t="s">
        <v>1778</v>
      </c>
      <c r="AG367" s="240" t="s">
        <v>2561</v>
      </c>
      <c r="AH367" s="6" t="s">
        <v>2703</v>
      </c>
      <c r="AI367" s="6" t="s">
        <v>3143</v>
      </c>
      <c r="AJ367" s="6" t="s">
        <v>3284</v>
      </c>
      <c r="AK367" s="6" t="s">
        <v>4676</v>
      </c>
      <c r="AL367" s="6" t="s">
        <v>4677</v>
      </c>
      <c r="AM367" s="146" t="s">
        <v>4071</v>
      </c>
      <c r="AN367" s="146" t="s">
        <v>6221</v>
      </c>
      <c r="AO367" s="146" t="s">
        <v>1599</v>
      </c>
      <c r="AP367" s="146" t="s">
        <v>6221</v>
      </c>
      <c r="AQ367" s="240" t="s">
        <v>1028</v>
      </c>
      <c r="AR367" s="191">
        <v>44393</v>
      </c>
      <c r="AS367" s="482" t="s">
        <v>1032</v>
      </c>
      <c r="AT367" s="464"/>
      <c r="AU367" s="31"/>
      <c r="AV367" s="31"/>
      <c r="AW367" s="31"/>
      <c r="AX367" s="31"/>
      <c r="AY367" s="30" t="s">
        <v>1332</v>
      </c>
      <c r="AZ367" s="30"/>
      <c r="BA367" s="30"/>
      <c r="BJ367" s="484" t="s">
        <v>3656</v>
      </c>
      <c r="BK367" s="484" t="s">
        <v>3711</v>
      </c>
      <c r="BL367" s="28"/>
      <c r="BM367" s="28" t="s">
        <v>3821</v>
      </c>
      <c r="BN367" s="28" t="s">
        <v>3820</v>
      </c>
      <c r="BO367" s="28"/>
      <c r="BP367" s="28"/>
    </row>
    <row r="368" spans="1:68" s="14" customFormat="1" ht="115.5" hidden="1" customHeight="1" x14ac:dyDescent="0.25">
      <c r="A368" s="29" t="s">
        <v>2264</v>
      </c>
      <c r="B368" s="5" t="s">
        <v>2003</v>
      </c>
      <c r="C368" s="57">
        <v>43670</v>
      </c>
      <c r="D368" s="29" t="s">
        <v>1512</v>
      </c>
      <c r="E368" s="69" t="s">
        <v>1961</v>
      </c>
      <c r="F368" s="3" t="s">
        <v>942</v>
      </c>
      <c r="G368" s="3" t="s">
        <v>845</v>
      </c>
      <c r="H368" s="3" t="s">
        <v>839</v>
      </c>
      <c r="I368" s="5" t="s">
        <v>848</v>
      </c>
      <c r="J368" s="20">
        <v>2</v>
      </c>
      <c r="K368" s="57">
        <v>43709</v>
      </c>
      <c r="L368" s="57">
        <v>44012</v>
      </c>
      <c r="M368" s="79">
        <f t="shared" si="13"/>
        <v>44</v>
      </c>
      <c r="N368" s="105">
        <v>2</v>
      </c>
      <c r="O368" s="28" t="s">
        <v>52</v>
      </c>
      <c r="P368" s="28"/>
      <c r="Q368" s="4" t="s">
        <v>4792</v>
      </c>
      <c r="R368" s="654">
        <f t="shared" si="12"/>
        <v>233</v>
      </c>
      <c r="S368" s="28"/>
      <c r="T368" s="28"/>
      <c r="U368" s="28"/>
      <c r="V368" s="28" t="s">
        <v>1308</v>
      </c>
      <c r="W368" s="28" t="s">
        <v>1308</v>
      </c>
      <c r="X368" s="28" t="s">
        <v>1308</v>
      </c>
      <c r="Y368" s="28" t="s">
        <v>1308</v>
      </c>
      <c r="Z368" s="3" t="s">
        <v>1308</v>
      </c>
      <c r="AA368" s="3" t="s">
        <v>1321</v>
      </c>
      <c r="AB368" s="3" t="s">
        <v>1311</v>
      </c>
      <c r="AC368" s="3" t="s">
        <v>1571</v>
      </c>
      <c r="AD368" s="4" t="s">
        <v>1756</v>
      </c>
      <c r="AE368" s="6" t="s">
        <v>1773</v>
      </c>
      <c r="AF368" s="3" t="s">
        <v>1779</v>
      </c>
      <c r="AG368" s="240" t="s">
        <v>2561</v>
      </c>
      <c r="AH368" s="240" t="s">
        <v>2704</v>
      </c>
      <c r="AI368" s="6" t="s">
        <v>3143</v>
      </c>
      <c r="AJ368" s="6" t="s">
        <v>3285</v>
      </c>
      <c r="AK368" s="240" t="s">
        <v>4676</v>
      </c>
      <c r="AL368" s="240" t="s">
        <v>4677</v>
      </c>
      <c r="AM368" s="146" t="s">
        <v>4071</v>
      </c>
      <c r="AN368" s="146" t="s">
        <v>6221</v>
      </c>
      <c r="AO368" s="146" t="s">
        <v>1599</v>
      </c>
      <c r="AP368" s="146" t="s">
        <v>6221</v>
      </c>
      <c r="AQ368" s="240" t="s">
        <v>1028</v>
      </c>
      <c r="AR368" s="191">
        <v>44393</v>
      </c>
      <c r="AS368" s="482" t="s">
        <v>1032</v>
      </c>
      <c r="AT368" s="464"/>
      <c r="AU368" s="31"/>
      <c r="AV368" s="31"/>
      <c r="AW368" s="31"/>
      <c r="AX368" s="31"/>
      <c r="AY368" s="30" t="s">
        <v>1332</v>
      </c>
      <c r="AZ368" s="30"/>
      <c r="BA368" s="30"/>
      <c r="BJ368" s="484" t="s">
        <v>3656</v>
      </c>
      <c r="BK368" s="484" t="s">
        <v>3711</v>
      </c>
      <c r="BL368" s="28"/>
      <c r="BM368" s="28" t="s">
        <v>3821</v>
      </c>
      <c r="BN368" s="28" t="s">
        <v>3820</v>
      </c>
      <c r="BO368" s="28"/>
      <c r="BP368" s="28"/>
    </row>
    <row r="369" spans="1:281" s="14" customFormat="1" ht="115.5" hidden="1" customHeight="1" x14ac:dyDescent="0.25">
      <c r="A369" s="29" t="s">
        <v>2265</v>
      </c>
      <c r="B369" s="5" t="s">
        <v>2003</v>
      </c>
      <c r="C369" s="57">
        <v>43670</v>
      </c>
      <c r="D369" s="29" t="s">
        <v>1512</v>
      </c>
      <c r="E369" s="69" t="s">
        <v>1961</v>
      </c>
      <c r="F369" s="3" t="s">
        <v>942</v>
      </c>
      <c r="G369" s="3" t="s">
        <v>849</v>
      </c>
      <c r="H369" s="3" t="s">
        <v>850</v>
      </c>
      <c r="I369" s="5" t="s">
        <v>851</v>
      </c>
      <c r="J369" s="20">
        <v>3</v>
      </c>
      <c r="K369" s="57">
        <v>43709</v>
      </c>
      <c r="L369" s="57">
        <v>44012</v>
      </c>
      <c r="M369" s="79">
        <f t="shared" si="13"/>
        <v>44</v>
      </c>
      <c r="N369" s="105">
        <v>3</v>
      </c>
      <c r="O369" s="28" t="s">
        <v>27</v>
      </c>
      <c r="P369" s="28" t="s">
        <v>52</v>
      </c>
      <c r="Q369" s="4" t="s">
        <v>3344</v>
      </c>
      <c r="R369" s="654">
        <f t="shared" si="12"/>
        <v>239</v>
      </c>
      <c r="S369" s="28"/>
      <c r="T369" s="28"/>
      <c r="U369" s="28"/>
      <c r="V369" s="28" t="s">
        <v>1308</v>
      </c>
      <c r="W369" s="28" t="s">
        <v>1308</v>
      </c>
      <c r="X369" s="28" t="s">
        <v>1308</v>
      </c>
      <c r="Y369" s="28" t="s">
        <v>1308</v>
      </c>
      <c r="Z369" s="3" t="s">
        <v>1308</v>
      </c>
      <c r="AA369" s="3" t="s">
        <v>1321</v>
      </c>
      <c r="AB369" s="3" t="s">
        <v>1311</v>
      </c>
      <c r="AC369" s="3" t="s">
        <v>1572</v>
      </c>
      <c r="AD369" s="3" t="s">
        <v>1757</v>
      </c>
      <c r="AE369" s="6" t="s">
        <v>1774</v>
      </c>
      <c r="AF369" s="3" t="s">
        <v>2464</v>
      </c>
      <c r="AG369" s="373" t="s">
        <v>3041</v>
      </c>
      <c r="AH369" s="6" t="s">
        <v>3042</v>
      </c>
      <c r="AI369" s="6" t="s">
        <v>3042</v>
      </c>
      <c r="AJ369" s="6" t="s">
        <v>3042</v>
      </c>
      <c r="AK369" s="6" t="s">
        <v>4071</v>
      </c>
      <c r="AL369" s="6" t="s">
        <v>3042</v>
      </c>
      <c r="AM369" s="6" t="s">
        <v>4071</v>
      </c>
      <c r="AN369" s="6" t="s">
        <v>3042</v>
      </c>
      <c r="AO369" s="6" t="s">
        <v>1599</v>
      </c>
      <c r="AP369" s="6" t="s">
        <v>3042</v>
      </c>
      <c r="AQ369" s="240" t="s">
        <v>882</v>
      </c>
      <c r="AR369" s="191">
        <v>44026</v>
      </c>
      <c r="AS369" s="482" t="s">
        <v>1032</v>
      </c>
      <c r="AT369" s="464"/>
      <c r="AU369" s="31"/>
      <c r="AV369" s="31"/>
      <c r="AW369" s="31"/>
      <c r="AX369" s="31"/>
      <c r="AY369" s="30" t="s">
        <v>1332</v>
      </c>
      <c r="AZ369" s="30"/>
      <c r="BA369" s="30"/>
      <c r="BJ369" s="484" t="s">
        <v>3656</v>
      </c>
      <c r="BK369" s="484" t="s">
        <v>3711</v>
      </c>
      <c r="BL369" s="28"/>
      <c r="BM369" s="28" t="s">
        <v>3821</v>
      </c>
      <c r="BN369" s="28" t="s">
        <v>3820</v>
      </c>
      <c r="BO369" s="28"/>
      <c r="BP369" s="28"/>
    </row>
    <row r="370" spans="1:281" s="14" customFormat="1" ht="115.5" hidden="1" customHeight="1" x14ac:dyDescent="0.25">
      <c r="A370" s="29" t="s">
        <v>2266</v>
      </c>
      <c r="B370" s="5" t="s">
        <v>2003</v>
      </c>
      <c r="C370" s="57">
        <v>43670</v>
      </c>
      <c r="D370" s="29" t="s">
        <v>1512</v>
      </c>
      <c r="E370" s="69" t="s">
        <v>1961</v>
      </c>
      <c r="F370" s="3" t="s">
        <v>942</v>
      </c>
      <c r="G370" s="3" t="s">
        <v>849</v>
      </c>
      <c r="H370" s="3" t="s">
        <v>839</v>
      </c>
      <c r="I370" s="5" t="s">
        <v>852</v>
      </c>
      <c r="J370" s="20">
        <v>2</v>
      </c>
      <c r="K370" s="57">
        <v>43709</v>
      </c>
      <c r="L370" s="57">
        <v>44012</v>
      </c>
      <c r="M370" s="79">
        <f t="shared" si="13"/>
        <v>44</v>
      </c>
      <c r="N370" s="106">
        <v>2</v>
      </c>
      <c r="O370" s="28" t="s">
        <v>52</v>
      </c>
      <c r="P370" s="28"/>
      <c r="Q370" s="4" t="s">
        <v>3296</v>
      </c>
      <c r="R370" s="654">
        <f t="shared" si="12"/>
        <v>188</v>
      </c>
      <c r="S370" s="28"/>
      <c r="T370" s="28"/>
      <c r="U370" s="28"/>
      <c r="V370" s="28" t="s">
        <v>1308</v>
      </c>
      <c r="W370" s="28" t="s">
        <v>1308</v>
      </c>
      <c r="X370" s="28" t="s">
        <v>1308</v>
      </c>
      <c r="Y370" s="28" t="s">
        <v>1308</v>
      </c>
      <c r="Z370" s="3" t="s">
        <v>1308</v>
      </c>
      <c r="AA370" s="3" t="s">
        <v>1321</v>
      </c>
      <c r="AB370" s="3" t="s">
        <v>1311</v>
      </c>
      <c r="AC370" s="3" t="s">
        <v>1570</v>
      </c>
      <c r="AD370" s="3" t="s">
        <v>1766</v>
      </c>
      <c r="AE370" s="6" t="s">
        <v>1790</v>
      </c>
      <c r="AF370" s="3" t="s">
        <v>2465</v>
      </c>
      <c r="AG370" s="6" t="s">
        <v>2561</v>
      </c>
      <c r="AH370" s="6" t="s">
        <v>2705</v>
      </c>
      <c r="AI370" s="6" t="s">
        <v>3040</v>
      </c>
      <c r="AJ370" s="6" t="s">
        <v>3040</v>
      </c>
      <c r="AK370" s="146" t="s">
        <v>4071</v>
      </c>
      <c r="AL370" s="6" t="s">
        <v>5996</v>
      </c>
      <c r="AM370" s="146" t="s">
        <v>4071</v>
      </c>
      <c r="AN370" s="6" t="s">
        <v>5996</v>
      </c>
      <c r="AO370" s="6" t="s">
        <v>1599</v>
      </c>
      <c r="AP370" s="6" t="s">
        <v>5996</v>
      </c>
      <c r="AQ370" s="240" t="s">
        <v>1028</v>
      </c>
      <c r="AR370" s="191">
        <v>44125</v>
      </c>
      <c r="AS370" s="482" t="s">
        <v>1032</v>
      </c>
      <c r="AT370" s="464"/>
      <c r="AU370" s="31"/>
      <c r="AV370" s="31"/>
      <c r="AW370" s="31"/>
      <c r="AX370" s="31"/>
      <c r="AY370" s="30" t="s">
        <v>1332</v>
      </c>
      <c r="AZ370" s="30"/>
      <c r="BA370" s="30"/>
      <c r="BJ370" s="484" t="s">
        <v>3656</v>
      </c>
      <c r="BK370" s="484" t="s">
        <v>3711</v>
      </c>
      <c r="BL370" s="28"/>
      <c r="BM370" s="28" t="s">
        <v>3821</v>
      </c>
      <c r="BN370" s="28" t="s">
        <v>3820</v>
      </c>
      <c r="BO370" s="28"/>
      <c r="BP370" s="28"/>
    </row>
    <row r="371" spans="1:281" s="14" customFormat="1" ht="115.5" hidden="1" customHeight="1" x14ac:dyDescent="0.25">
      <c r="A371" s="29" t="s">
        <v>2267</v>
      </c>
      <c r="B371" s="5" t="s">
        <v>2003</v>
      </c>
      <c r="C371" s="57">
        <v>43670</v>
      </c>
      <c r="D371" s="29" t="s">
        <v>1513</v>
      </c>
      <c r="E371" s="69" t="s">
        <v>6420</v>
      </c>
      <c r="F371" s="3" t="s">
        <v>853</v>
      </c>
      <c r="G371" s="23" t="s">
        <v>854</v>
      </c>
      <c r="H371" s="23" t="s">
        <v>855</v>
      </c>
      <c r="I371" s="364" t="s">
        <v>856</v>
      </c>
      <c r="J371" s="1">
        <v>3</v>
      </c>
      <c r="K371" s="57">
        <v>43710</v>
      </c>
      <c r="L371" s="57">
        <v>43784</v>
      </c>
      <c r="M371" s="79">
        <f t="shared" si="13"/>
        <v>11</v>
      </c>
      <c r="N371" s="105">
        <v>3</v>
      </c>
      <c r="O371" s="27" t="s">
        <v>857</v>
      </c>
      <c r="P371" s="27"/>
      <c r="Q371" s="4" t="s">
        <v>3348</v>
      </c>
      <c r="R371" s="654">
        <f t="shared" si="12"/>
        <v>175</v>
      </c>
      <c r="S371" s="27"/>
      <c r="T371" s="27"/>
      <c r="U371" s="28" t="s">
        <v>1308</v>
      </c>
      <c r="V371" s="28" t="s">
        <v>1308</v>
      </c>
      <c r="W371" s="28" t="s">
        <v>1308</v>
      </c>
      <c r="X371" s="28" t="s">
        <v>1308</v>
      </c>
      <c r="Y371" s="28" t="s">
        <v>1308</v>
      </c>
      <c r="Z371" s="3" t="s">
        <v>1308</v>
      </c>
      <c r="AA371" s="3" t="s">
        <v>1321</v>
      </c>
      <c r="AB371" s="3" t="s">
        <v>1311</v>
      </c>
      <c r="AC371" s="23" t="s">
        <v>926</v>
      </c>
      <c r="AD371" s="3" t="s">
        <v>1594</v>
      </c>
      <c r="AE371" s="3" t="s">
        <v>6342</v>
      </c>
      <c r="AF371" s="3" t="s">
        <v>2462</v>
      </c>
      <c r="AG371" s="373" t="s">
        <v>2477</v>
      </c>
      <c r="AH371" s="6" t="s">
        <v>2473</v>
      </c>
      <c r="AI371" s="6" t="s">
        <v>2473</v>
      </c>
      <c r="AJ371" s="6" t="s">
        <v>2473</v>
      </c>
      <c r="AK371" s="6" t="s">
        <v>4071</v>
      </c>
      <c r="AL371" s="6" t="s">
        <v>2473</v>
      </c>
      <c r="AM371" s="6" t="s">
        <v>4071</v>
      </c>
      <c r="AN371" s="6" t="s">
        <v>2473</v>
      </c>
      <c r="AO371" s="6" t="s">
        <v>1599</v>
      </c>
      <c r="AP371" s="6" t="s">
        <v>2473</v>
      </c>
      <c r="AQ371" s="240" t="s">
        <v>882</v>
      </c>
      <c r="AR371" s="191">
        <v>44033</v>
      </c>
      <c r="AS371" s="482" t="s">
        <v>1032</v>
      </c>
      <c r="AT371" s="464"/>
      <c r="AU371" s="31"/>
      <c r="AV371" s="31"/>
      <c r="AW371" s="31"/>
      <c r="AX371" s="31"/>
      <c r="AY371" s="30" t="s">
        <v>1332</v>
      </c>
      <c r="AZ371" s="30"/>
      <c r="BA371" s="30"/>
      <c r="BJ371" s="32" t="s">
        <v>3712</v>
      </c>
      <c r="BK371" s="30" t="s">
        <v>3713</v>
      </c>
      <c r="BL371" s="27"/>
      <c r="BM371" s="27" t="s">
        <v>3822</v>
      </c>
      <c r="BN371" s="27" t="s">
        <v>3714</v>
      </c>
      <c r="BO371" s="27"/>
      <c r="BP371" s="27"/>
    </row>
    <row r="372" spans="1:281" s="14" customFormat="1" ht="115.5" hidden="1" customHeight="1" x14ac:dyDescent="0.25">
      <c r="A372" s="29" t="s">
        <v>2268</v>
      </c>
      <c r="B372" s="5" t="s">
        <v>2003</v>
      </c>
      <c r="C372" s="57">
        <v>43670</v>
      </c>
      <c r="D372" s="29" t="s">
        <v>1513</v>
      </c>
      <c r="E372" s="69" t="s">
        <v>6420</v>
      </c>
      <c r="F372" s="3" t="s">
        <v>853</v>
      </c>
      <c r="G372" s="23" t="s">
        <v>858</v>
      </c>
      <c r="H372" s="3" t="s">
        <v>859</v>
      </c>
      <c r="I372" s="3" t="s">
        <v>860</v>
      </c>
      <c r="J372" s="202">
        <v>1</v>
      </c>
      <c r="K372" s="57">
        <v>43787</v>
      </c>
      <c r="L372" s="57">
        <v>43830</v>
      </c>
      <c r="M372" s="79">
        <f t="shared" si="13"/>
        <v>7</v>
      </c>
      <c r="N372" s="135">
        <v>1</v>
      </c>
      <c r="O372" s="27" t="s">
        <v>857</v>
      </c>
      <c r="P372" s="27"/>
      <c r="Q372" s="4" t="s">
        <v>3264</v>
      </c>
      <c r="R372" s="654">
        <f t="shared" si="12"/>
        <v>342</v>
      </c>
      <c r="S372" s="27"/>
      <c r="T372" s="27"/>
      <c r="U372" s="28" t="s">
        <v>1308</v>
      </c>
      <c r="V372" s="28" t="s">
        <v>1308</v>
      </c>
      <c r="W372" s="28" t="s">
        <v>1308</v>
      </c>
      <c r="X372" s="28" t="s">
        <v>1308</v>
      </c>
      <c r="Y372" s="28" t="s">
        <v>1308</v>
      </c>
      <c r="Z372" s="3" t="s">
        <v>1308</v>
      </c>
      <c r="AA372" s="3" t="s">
        <v>1321</v>
      </c>
      <c r="AB372" s="3" t="s">
        <v>1311</v>
      </c>
      <c r="AC372" s="3" t="s">
        <v>1056</v>
      </c>
      <c r="AD372" s="3" t="s">
        <v>1594</v>
      </c>
      <c r="AE372" s="3" t="s">
        <v>6343</v>
      </c>
      <c r="AF372" s="252" t="s">
        <v>1818</v>
      </c>
      <c r="AG372" s="3" t="s">
        <v>2492</v>
      </c>
      <c r="AH372" s="253" t="s">
        <v>2491</v>
      </c>
      <c r="AI372" s="239" t="s">
        <v>4071</v>
      </c>
      <c r="AJ372" s="239" t="s">
        <v>6332</v>
      </c>
      <c r="AK372" s="239" t="s">
        <v>4071</v>
      </c>
      <c r="AL372" s="239" t="s">
        <v>6332</v>
      </c>
      <c r="AM372" s="239" t="s">
        <v>4071</v>
      </c>
      <c r="AN372" s="239" t="s">
        <v>6332</v>
      </c>
      <c r="AO372" s="239" t="s">
        <v>1599</v>
      </c>
      <c r="AP372" s="239" t="s">
        <v>6332</v>
      </c>
      <c r="AQ372" s="240" t="s">
        <v>1968</v>
      </c>
      <c r="AR372" s="191">
        <v>44070</v>
      </c>
      <c r="AS372" s="482" t="s">
        <v>2470</v>
      </c>
      <c r="AT372" s="191">
        <v>44070</v>
      </c>
      <c r="AU372" s="151" t="s">
        <v>2466</v>
      </c>
      <c r="AV372" s="31" t="s">
        <v>1967</v>
      </c>
      <c r="AW372" s="31" t="s">
        <v>1599</v>
      </c>
      <c r="AX372" s="31" t="s">
        <v>1599</v>
      </c>
      <c r="AY372" s="32" t="s">
        <v>2710</v>
      </c>
      <c r="AZ372" s="30" t="s">
        <v>3728</v>
      </c>
      <c r="BA372" s="30" t="s">
        <v>1599</v>
      </c>
      <c r="BJ372" s="32" t="s">
        <v>3712</v>
      </c>
      <c r="BK372" s="30" t="s">
        <v>3713</v>
      </c>
      <c r="BL372" s="27"/>
      <c r="BM372" s="27" t="s">
        <v>3822</v>
      </c>
      <c r="BN372" s="27" t="s">
        <v>3714</v>
      </c>
      <c r="BO372" s="27"/>
      <c r="BP372" s="27"/>
    </row>
    <row r="373" spans="1:281" s="14" customFormat="1" ht="115.5" hidden="1" customHeight="1" x14ac:dyDescent="0.25">
      <c r="A373" s="97" t="s">
        <v>2268</v>
      </c>
      <c r="B373" s="405" t="s">
        <v>2003</v>
      </c>
      <c r="C373" s="576">
        <v>43670</v>
      </c>
      <c r="D373" s="97" t="s">
        <v>1513</v>
      </c>
      <c r="E373" s="264" t="s">
        <v>6960</v>
      </c>
      <c r="F373" s="21" t="s">
        <v>853</v>
      </c>
      <c r="G373" s="21" t="s">
        <v>1995</v>
      </c>
      <c r="H373" s="21" t="s">
        <v>1996</v>
      </c>
      <c r="I373" s="405" t="s">
        <v>700</v>
      </c>
      <c r="J373" s="602">
        <v>1</v>
      </c>
      <c r="K373" s="576">
        <v>43922</v>
      </c>
      <c r="L373" s="576">
        <v>44439</v>
      </c>
      <c r="M373" s="600">
        <f t="shared" si="13"/>
        <v>22</v>
      </c>
      <c r="N373" s="106">
        <v>1</v>
      </c>
      <c r="O373" s="27" t="s">
        <v>857</v>
      </c>
      <c r="P373" s="27"/>
      <c r="Q373" s="4" t="s">
        <v>7421</v>
      </c>
      <c r="R373" s="654">
        <f t="shared" si="12"/>
        <v>282</v>
      </c>
      <c r="S373" s="27"/>
      <c r="T373" s="27"/>
      <c r="U373" s="28" t="s">
        <v>1308</v>
      </c>
      <c r="V373" s="28" t="s">
        <v>1308</v>
      </c>
      <c r="W373" s="28" t="s">
        <v>1308</v>
      </c>
      <c r="X373" s="28" t="s">
        <v>1308</v>
      </c>
      <c r="Y373" s="28" t="s">
        <v>1308</v>
      </c>
      <c r="Z373" s="3" t="s">
        <v>1308</v>
      </c>
      <c r="AA373" s="3" t="s">
        <v>1321</v>
      </c>
      <c r="AB373" s="3" t="s">
        <v>1308</v>
      </c>
      <c r="AC373" s="3" t="s">
        <v>1308</v>
      </c>
      <c r="AD373" s="3" t="s">
        <v>1308</v>
      </c>
      <c r="AE373" s="3"/>
      <c r="AF373" s="3" t="s">
        <v>1308</v>
      </c>
      <c r="AG373" s="3" t="s">
        <v>2543</v>
      </c>
      <c r="AH373" s="253" t="s">
        <v>3037</v>
      </c>
      <c r="AI373" s="253" t="s">
        <v>3118</v>
      </c>
      <c r="AJ373" s="253" t="s">
        <v>3129</v>
      </c>
      <c r="AK373" s="361" t="s">
        <v>4451</v>
      </c>
      <c r="AL373" s="253" t="s">
        <v>4568</v>
      </c>
      <c r="AM373" s="253" t="s">
        <v>6393</v>
      </c>
      <c r="AN373" s="267" t="s">
        <v>6949</v>
      </c>
      <c r="AO373" s="6" t="s">
        <v>1599</v>
      </c>
      <c r="AP373" s="6" t="s">
        <v>7143</v>
      </c>
      <c r="AQ373" s="240" t="s">
        <v>882</v>
      </c>
      <c r="AR373" s="191">
        <v>44477</v>
      </c>
      <c r="AS373" s="482" t="s">
        <v>1032</v>
      </c>
      <c r="AT373" s="464"/>
      <c r="AU373" s="31"/>
      <c r="AV373" s="31"/>
      <c r="AW373" s="31"/>
      <c r="AX373" s="31"/>
      <c r="AY373" s="30" t="s">
        <v>1332</v>
      </c>
      <c r="AZ373" s="30"/>
      <c r="BA373" s="30"/>
      <c r="BJ373" s="32" t="s">
        <v>3712</v>
      </c>
      <c r="BK373" s="30" t="s">
        <v>3713</v>
      </c>
      <c r="BL373" s="27"/>
      <c r="BM373" s="27" t="s">
        <v>3822</v>
      </c>
      <c r="BN373" s="27" t="s">
        <v>3714</v>
      </c>
      <c r="BO373" s="27"/>
      <c r="BP373" s="27"/>
    </row>
    <row r="374" spans="1:281" s="14" customFormat="1" ht="115.5" hidden="1" customHeight="1" x14ac:dyDescent="0.25">
      <c r="A374" s="29" t="s">
        <v>2269</v>
      </c>
      <c r="B374" s="203" t="s">
        <v>2003</v>
      </c>
      <c r="C374" s="204">
        <v>43670</v>
      </c>
      <c r="D374" s="29" t="s">
        <v>1514</v>
      </c>
      <c r="E374" s="156" t="s">
        <v>1962</v>
      </c>
      <c r="F374" s="123" t="s">
        <v>861</v>
      </c>
      <c r="G374" s="124" t="s">
        <v>862</v>
      </c>
      <c r="H374" s="124" t="s">
        <v>3127</v>
      </c>
      <c r="I374" s="124" t="s">
        <v>856</v>
      </c>
      <c r="J374" s="205">
        <v>10</v>
      </c>
      <c r="K374" s="204">
        <v>43710</v>
      </c>
      <c r="L374" s="204">
        <v>43830</v>
      </c>
      <c r="M374" s="79">
        <f t="shared" si="13"/>
        <v>18</v>
      </c>
      <c r="N374" s="362">
        <v>4</v>
      </c>
      <c r="O374" s="126" t="s">
        <v>857</v>
      </c>
      <c r="P374" s="27"/>
      <c r="Q374" s="4" t="s">
        <v>4639</v>
      </c>
      <c r="R374" s="654">
        <f t="shared" si="12"/>
        <v>298</v>
      </c>
      <c r="S374" s="126"/>
      <c r="T374" s="126"/>
      <c r="U374" s="129" t="s">
        <v>1308</v>
      </c>
      <c r="V374" s="129" t="s">
        <v>1308</v>
      </c>
      <c r="W374" s="129" t="s">
        <v>1308</v>
      </c>
      <c r="X374" s="129" t="s">
        <v>1308</v>
      </c>
      <c r="Y374" s="129" t="s">
        <v>1308</v>
      </c>
      <c r="Z374" s="123" t="s">
        <v>1308</v>
      </c>
      <c r="AA374" s="123" t="s">
        <v>1321</v>
      </c>
      <c r="AB374" s="123" t="s">
        <v>1311</v>
      </c>
      <c r="AC374" s="124" t="s">
        <v>1057</v>
      </c>
      <c r="AD374" s="123" t="s">
        <v>1594</v>
      </c>
      <c r="AE374" s="123" t="s">
        <v>6344</v>
      </c>
      <c r="AF374" s="123" t="s">
        <v>2461</v>
      </c>
      <c r="AG374" s="200" t="s">
        <v>2544</v>
      </c>
      <c r="AH374" s="254" t="s">
        <v>2689</v>
      </c>
      <c r="AI374" s="246" t="s">
        <v>3128</v>
      </c>
      <c r="AJ374" s="161" t="s">
        <v>3286</v>
      </c>
      <c r="AK374" s="10" t="s">
        <v>4497</v>
      </c>
      <c r="AL374" s="40" t="s">
        <v>4554</v>
      </c>
      <c r="AM374" s="40" t="s">
        <v>4071</v>
      </c>
      <c r="AN374" s="40" t="s">
        <v>6331</v>
      </c>
      <c r="AO374" s="40" t="s">
        <v>1599</v>
      </c>
      <c r="AP374" s="40" t="s">
        <v>6331</v>
      </c>
      <c r="AQ374" s="240" t="s">
        <v>1968</v>
      </c>
      <c r="AR374" s="191">
        <v>44377</v>
      </c>
      <c r="AS374" s="482" t="s">
        <v>1329</v>
      </c>
      <c r="AT374" s="33">
        <v>44183</v>
      </c>
      <c r="AU374" s="10" t="s">
        <v>7194</v>
      </c>
      <c r="AV374" s="10" t="s">
        <v>3366</v>
      </c>
      <c r="AW374" s="31" t="s">
        <v>3367</v>
      </c>
      <c r="AX374" s="31" t="s">
        <v>3364</v>
      </c>
      <c r="AY374" s="186" t="s">
        <v>2709</v>
      </c>
      <c r="AZ374" s="36" t="s">
        <v>3729</v>
      </c>
      <c r="BA374" s="30" t="s">
        <v>3472</v>
      </c>
      <c r="BJ374" s="482" t="s">
        <v>3684</v>
      </c>
      <c r="BK374" s="482" t="s">
        <v>3715</v>
      </c>
      <c r="BL374" s="482" t="s">
        <v>3716</v>
      </c>
      <c r="BM374" s="482" t="s">
        <v>3962</v>
      </c>
      <c r="BN374" s="27" t="s">
        <v>3823</v>
      </c>
      <c r="BO374" s="27"/>
      <c r="BP374" s="27"/>
    </row>
    <row r="375" spans="1:281" s="14" customFormat="1" ht="115.5" customHeight="1" x14ac:dyDescent="0.25">
      <c r="A375" s="97" t="s">
        <v>2269</v>
      </c>
      <c r="B375" s="604" t="s">
        <v>2003</v>
      </c>
      <c r="C375" s="578">
        <v>43670</v>
      </c>
      <c r="D375" s="97" t="s">
        <v>1514</v>
      </c>
      <c r="E375" s="579" t="s">
        <v>6961</v>
      </c>
      <c r="F375" s="580" t="s">
        <v>861</v>
      </c>
      <c r="G375" s="580" t="s">
        <v>4489</v>
      </c>
      <c r="H375" s="580" t="s">
        <v>4490</v>
      </c>
      <c r="I375" s="580" t="s">
        <v>4491</v>
      </c>
      <c r="J375" s="605">
        <v>1</v>
      </c>
      <c r="K375" s="606">
        <v>44392</v>
      </c>
      <c r="L375" s="607">
        <v>44561</v>
      </c>
      <c r="M375" s="600">
        <f t="shared" si="13"/>
        <v>25</v>
      </c>
      <c r="N375" s="106">
        <v>1</v>
      </c>
      <c r="O375" s="126" t="s">
        <v>857</v>
      </c>
      <c r="P375" s="27"/>
      <c r="Q375" s="4" t="s">
        <v>7620</v>
      </c>
      <c r="R375" s="654">
        <f t="shared" si="12"/>
        <v>353</v>
      </c>
      <c r="S375" s="126"/>
      <c r="T375" s="126"/>
      <c r="U375" s="129"/>
      <c r="V375" s="129"/>
      <c r="W375" s="129"/>
      <c r="X375" s="129"/>
      <c r="Y375" s="129"/>
      <c r="Z375" s="123"/>
      <c r="AA375" s="123"/>
      <c r="AB375" s="123"/>
      <c r="AC375" s="124"/>
      <c r="AD375" s="123"/>
      <c r="AE375" s="123"/>
      <c r="AF375" s="123"/>
      <c r="AG375" s="200"/>
      <c r="AH375" s="254"/>
      <c r="AI375" s="246"/>
      <c r="AJ375" s="10" t="s">
        <v>4494</v>
      </c>
      <c r="AK375" s="10" t="s">
        <v>4497</v>
      </c>
      <c r="AL375" s="40" t="s">
        <v>4593</v>
      </c>
      <c r="AM375" s="239" t="s">
        <v>6394</v>
      </c>
      <c r="AN375" s="40" t="s">
        <v>6757</v>
      </c>
      <c r="AO375" s="649" t="s">
        <v>7335</v>
      </c>
      <c r="AP375" s="40" t="s">
        <v>7619</v>
      </c>
      <c r="AQ375" s="240" t="s">
        <v>882</v>
      </c>
      <c r="AR375" s="191">
        <v>44580</v>
      </c>
      <c r="AS375" s="482" t="s">
        <v>1032</v>
      </c>
      <c r="AT375" s="33"/>
      <c r="AU375" s="10"/>
      <c r="AV375" s="10"/>
      <c r="AW375" s="31"/>
      <c r="AX375" s="31"/>
      <c r="AY375" s="30" t="s">
        <v>1332</v>
      </c>
      <c r="AZ375" s="30"/>
      <c r="BA375" s="30"/>
      <c r="BJ375" s="482"/>
      <c r="BK375" s="482"/>
      <c r="BL375" s="482"/>
      <c r="BM375" s="482"/>
      <c r="BN375" s="27"/>
      <c r="BO375" s="27"/>
      <c r="BP375" s="27"/>
    </row>
    <row r="376" spans="1:281" s="14" customFormat="1" ht="115.5" hidden="1" customHeight="1" x14ac:dyDescent="0.25">
      <c r="A376" s="29" t="s">
        <v>2270</v>
      </c>
      <c r="B376" s="5" t="s">
        <v>2003</v>
      </c>
      <c r="C376" s="57">
        <v>43670</v>
      </c>
      <c r="D376" s="29" t="s">
        <v>1514</v>
      </c>
      <c r="E376" s="69" t="s">
        <v>1962</v>
      </c>
      <c r="F376" s="3" t="s">
        <v>861</v>
      </c>
      <c r="G376" s="23" t="s">
        <v>863</v>
      </c>
      <c r="H376" s="23" t="s">
        <v>864</v>
      </c>
      <c r="I376" s="364" t="s">
        <v>856</v>
      </c>
      <c r="J376" s="194">
        <v>10</v>
      </c>
      <c r="K376" s="57">
        <v>43831</v>
      </c>
      <c r="L376" s="57">
        <v>44012</v>
      </c>
      <c r="M376" s="79">
        <f t="shared" si="13"/>
        <v>26</v>
      </c>
      <c r="N376" s="135">
        <v>0</v>
      </c>
      <c r="O376" s="27" t="s">
        <v>857</v>
      </c>
      <c r="P376" s="27"/>
      <c r="Q376" s="4" t="s">
        <v>4640</v>
      </c>
      <c r="R376" s="654">
        <f t="shared" si="12"/>
        <v>298</v>
      </c>
      <c r="S376" s="27"/>
      <c r="T376" s="27"/>
      <c r="U376" s="28"/>
      <c r="V376" s="28" t="s">
        <v>1308</v>
      </c>
      <c r="W376" s="28" t="s">
        <v>1308</v>
      </c>
      <c r="X376" s="28" t="s">
        <v>1308</v>
      </c>
      <c r="Y376" s="28" t="s">
        <v>1308</v>
      </c>
      <c r="Z376" s="3" t="s">
        <v>1308</v>
      </c>
      <c r="AA376" s="3" t="s">
        <v>1321</v>
      </c>
      <c r="AB376" s="3" t="s">
        <v>1311</v>
      </c>
      <c r="AC376" s="23" t="s">
        <v>2469</v>
      </c>
      <c r="AD376" s="3" t="s">
        <v>1595</v>
      </c>
      <c r="AE376" s="3" t="s">
        <v>6345</v>
      </c>
      <c r="AF376" s="3" t="s">
        <v>2467</v>
      </c>
      <c r="AG376" s="18" t="s">
        <v>2545</v>
      </c>
      <c r="AH376" s="6" t="s">
        <v>4147</v>
      </c>
      <c r="AI376" s="6" t="s">
        <v>3119</v>
      </c>
      <c r="AJ376" s="6" t="s">
        <v>3287</v>
      </c>
      <c r="AK376" s="10" t="s">
        <v>4452</v>
      </c>
      <c r="AL376" s="40" t="s">
        <v>4594</v>
      </c>
      <c r="AM376" s="40" t="s">
        <v>4071</v>
      </c>
      <c r="AN376" s="40" t="s">
        <v>6331</v>
      </c>
      <c r="AO376" s="649" t="s">
        <v>1599</v>
      </c>
      <c r="AP376" s="40" t="s">
        <v>6331</v>
      </c>
      <c r="AQ376" s="240" t="s">
        <v>1968</v>
      </c>
      <c r="AR376" s="191">
        <v>44377</v>
      </c>
      <c r="AS376" s="482" t="s">
        <v>1329</v>
      </c>
      <c r="AT376" s="33">
        <v>44183</v>
      </c>
      <c r="AU376" s="10" t="s">
        <v>7194</v>
      </c>
      <c r="AV376" s="10" t="s">
        <v>3366</v>
      </c>
      <c r="AW376" s="31" t="s">
        <v>3367</v>
      </c>
      <c r="AX376" s="31" t="s">
        <v>3364</v>
      </c>
      <c r="AY376" s="186" t="s">
        <v>2709</v>
      </c>
      <c r="AZ376" s="36" t="s">
        <v>3729</v>
      </c>
      <c r="BA376" s="30" t="s">
        <v>3472</v>
      </c>
      <c r="BJ376" s="482" t="s">
        <v>3684</v>
      </c>
      <c r="BK376" s="482" t="s">
        <v>3715</v>
      </c>
      <c r="BL376" s="482" t="s">
        <v>3716</v>
      </c>
      <c r="BM376" s="482" t="s">
        <v>3962</v>
      </c>
      <c r="BN376" s="27" t="s">
        <v>3823</v>
      </c>
      <c r="BO376" s="27"/>
      <c r="BP376" s="27"/>
    </row>
    <row r="377" spans="1:281" s="14" customFormat="1" ht="115.5" customHeight="1" x14ac:dyDescent="0.25">
      <c r="A377" s="97" t="s">
        <v>2270</v>
      </c>
      <c r="B377" s="405" t="s">
        <v>2003</v>
      </c>
      <c r="C377" s="576">
        <v>43670</v>
      </c>
      <c r="D377" s="97" t="s">
        <v>1514</v>
      </c>
      <c r="E377" s="264" t="s">
        <v>6961</v>
      </c>
      <c r="F377" s="581" t="s">
        <v>861</v>
      </c>
      <c r="G377" s="581" t="s">
        <v>4492</v>
      </c>
      <c r="H377" s="608" t="s">
        <v>4493</v>
      </c>
      <c r="I377" s="608" t="s">
        <v>4491</v>
      </c>
      <c r="J377" s="609">
        <v>1</v>
      </c>
      <c r="K377" s="610">
        <v>44392</v>
      </c>
      <c r="L377" s="611">
        <v>44561</v>
      </c>
      <c r="M377" s="600">
        <f t="shared" si="13"/>
        <v>25</v>
      </c>
      <c r="N377" s="552">
        <v>1</v>
      </c>
      <c r="O377" s="27" t="s">
        <v>857</v>
      </c>
      <c r="P377" s="27"/>
      <c r="Q377" s="4" t="s">
        <v>7422</v>
      </c>
      <c r="R377" s="654">
        <f t="shared" si="12"/>
        <v>302</v>
      </c>
      <c r="S377" s="363"/>
      <c r="T377" s="363"/>
      <c r="U377" s="255"/>
      <c r="V377" s="255"/>
      <c r="W377" s="255"/>
      <c r="X377" s="255"/>
      <c r="Y377" s="255"/>
      <c r="Z377" s="131"/>
      <c r="AA377" s="131"/>
      <c r="AB377" s="131"/>
      <c r="AC377" s="207"/>
      <c r="AD377" s="131"/>
      <c r="AE377" s="131"/>
      <c r="AF377" s="131"/>
      <c r="AG377" s="18"/>
      <c r="AH377" s="6"/>
      <c r="AI377" s="6"/>
      <c r="AJ377" s="10" t="s">
        <v>4494</v>
      </c>
      <c r="AK377" s="10" t="s">
        <v>4452</v>
      </c>
      <c r="AL377" s="40" t="s">
        <v>4594</v>
      </c>
      <c r="AM377" s="40" t="s">
        <v>6395</v>
      </c>
      <c r="AN377" s="40" t="s">
        <v>6682</v>
      </c>
      <c r="AO377" s="649" t="s">
        <v>7336</v>
      </c>
      <c r="AP377" s="40" t="s">
        <v>7361</v>
      </c>
      <c r="AQ377" s="240" t="s">
        <v>882</v>
      </c>
      <c r="AR377" s="191">
        <v>44575</v>
      </c>
      <c r="AS377" s="482" t="s">
        <v>1032</v>
      </c>
      <c r="AT377" s="33"/>
      <c r="AU377" s="10"/>
      <c r="AV377" s="10"/>
      <c r="AW377" s="31"/>
      <c r="AX377" s="31"/>
      <c r="AY377" s="30" t="s">
        <v>1332</v>
      </c>
      <c r="AZ377" s="30"/>
      <c r="BA377" s="30"/>
      <c r="BJ377" s="482"/>
      <c r="BK377" s="482"/>
      <c r="BL377" s="482"/>
      <c r="BM377" s="482"/>
      <c r="BN377" s="27"/>
      <c r="BO377" s="27"/>
      <c r="BP377" s="27"/>
    </row>
    <row r="378" spans="1:281" s="14" customFormat="1" ht="115.5" hidden="1" customHeight="1" x14ac:dyDescent="0.25">
      <c r="A378" s="29" t="s">
        <v>2271</v>
      </c>
      <c r="B378" s="94" t="s">
        <v>2003</v>
      </c>
      <c r="C378" s="206">
        <v>43670</v>
      </c>
      <c r="D378" s="29" t="s">
        <v>1515</v>
      </c>
      <c r="E378" s="157" t="s">
        <v>1963</v>
      </c>
      <c r="F378" s="131" t="s">
        <v>865</v>
      </c>
      <c r="G378" s="131" t="s">
        <v>866</v>
      </c>
      <c r="H378" s="131" t="s">
        <v>867</v>
      </c>
      <c r="I378" s="131" t="s">
        <v>868</v>
      </c>
      <c r="J378" s="113">
        <v>1</v>
      </c>
      <c r="K378" s="206">
        <v>43689</v>
      </c>
      <c r="L378" s="206">
        <v>43714</v>
      </c>
      <c r="M378" s="79">
        <f t="shared" si="13"/>
        <v>4</v>
      </c>
      <c r="N378" s="132">
        <v>1</v>
      </c>
      <c r="O378" s="133" t="s">
        <v>16</v>
      </c>
      <c r="P378" s="25" t="s">
        <v>643</v>
      </c>
      <c r="Q378" s="92" t="s">
        <v>888</v>
      </c>
      <c r="R378" s="654">
        <f t="shared" si="12"/>
        <v>233</v>
      </c>
      <c r="S378" s="133"/>
      <c r="T378" s="133"/>
      <c r="U378" s="94"/>
      <c r="V378" s="255" t="s">
        <v>1308</v>
      </c>
      <c r="W378" s="255" t="s">
        <v>1308</v>
      </c>
      <c r="X378" s="255" t="s">
        <v>1308</v>
      </c>
      <c r="Y378" s="255" t="s">
        <v>1308</v>
      </c>
      <c r="Z378" s="131" t="s">
        <v>1308</v>
      </c>
      <c r="AA378" s="131" t="s">
        <v>1321</v>
      </c>
      <c r="AB378" s="131" t="s">
        <v>1311</v>
      </c>
      <c r="AC378" s="131" t="s">
        <v>1343</v>
      </c>
      <c r="AD378" s="131" t="s">
        <v>1522</v>
      </c>
      <c r="AE378" s="207" t="s">
        <v>2475</v>
      </c>
      <c r="AF378" s="207" t="s">
        <v>2487</v>
      </c>
      <c r="AG378" s="23" t="s">
        <v>2475</v>
      </c>
      <c r="AH378" s="239" t="s">
        <v>2487</v>
      </c>
      <c r="AI378" s="239" t="s">
        <v>2487</v>
      </c>
      <c r="AJ378" s="239" t="s">
        <v>2487</v>
      </c>
      <c r="AK378" s="10" t="s">
        <v>4453</v>
      </c>
      <c r="AL378" s="239" t="s">
        <v>2487</v>
      </c>
      <c r="AM378" s="239" t="s">
        <v>4071</v>
      </c>
      <c r="AN378" s="239" t="s">
        <v>2487</v>
      </c>
      <c r="AO378" s="649" t="s">
        <v>1599</v>
      </c>
      <c r="AP378" s="239" t="s">
        <v>2487</v>
      </c>
      <c r="AQ378" s="240" t="s">
        <v>882</v>
      </c>
      <c r="AR378" s="191">
        <v>43829</v>
      </c>
      <c r="AS378" s="482" t="s">
        <v>1329</v>
      </c>
      <c r="AT378" s="33">
        <v>44183</v>
      </c>
      <c r="AU378" s="10" t="s">
        <v>7195</v>
      </c>
      <c r="AV378" s="10" t="s">
        <v>3366</v>
      </c>
      <c r="AW378" s="31" t="s">
        <v>3367</v>
      </c>
      <c r="AX378" s="31" t="s">
        <v>3364</v>
      </c>
      <c r="AY378" s="30" t="s">
        <v>2709</v>
      </c>
      <c r="AZ378" s="36" t="s">
        <v>3729</v>
      </c>
      <c r="BA378" s="30" t="s">
        <v>3473</v>
      </c>
      <c r="BJ378" s="32" t="s">
        <v>3656</v>
      </c>
      <c r="BK378" s="32" t="s">
        <v>3717</v>
      </c>
      <c r="BL378" s="25"/>
      <c r="BM378" s="25" t="s">
        <v>3758</v>
      </c>
      <c r="BN378" s="28" t="s">
        <v>3719</v>
      </c>
      <c r="BO378" s="28" t="s">
        <v>3718</v>
      </c>
      <c r="BP378" s="25"/>
    </row>
    <row r="379" spans="1:281" s="14" customFormat="1" ht="115.5" hidden="1" customHeight="1" x14ac:dyDescent="0.25">
      <c r="A379" s="29" t="s">
        <v>2272</v>
      </c>
      <c r="B379" s="5" t="s">
        <v>2003</v>
      </c>
      <c r="C379" s="57">
        <v>43670</v>
      </c>
      <c r="D379" s="29" t="s">
        <v>1515</v>
      </c>
      <c r="E379" s="69" t="s">
        <v>1963</v>
      </c>
      <c r="F379" s="123" t="s">
        <v>865</v>
      </c>
      <c r="G379" s="123" t="s">
        <v>869</v>
      </c>
      <c r="H379" s="123" t="s">
        <v>870</v>
      </c>
      <c r="I379" s="123" t="s">
        <v>868</v>
      </c>
      <c r="J379" s="127">
        <v>1</v>
      </c>
      <c r="K379" s="204">
        <v>43710</v>
      </c>
      <c r="L379" s="204">
        <v>43830</v>
      </c>
      <c r="M379" s="79">
        <f t="shared" ref="M379:M410" si="14">+WEEKNUM(L379-K379)</f>
        <v>18</v>
      </c>
      <c r="N379" s="128">
        <v>1</v>
      </c>
      <c r="O379" s="129" t="s">
        <v>16</v>
      </c>
      <c r="P379" s="28"/>
      <c r="Q379" s="125" t="s">
        <v>889</v>
      </c>
      <c r="R379" s="654">
        <f t="shared" si="12"/>
        <v>195</v>
      </c>
      <c r="S379" s="129"/>
      <c r="T379" s="129"/>
      <c r="U379" s="129"/>
      <c r="V379" s="129" t="s">
        <v>1308</v>
      </c>
      <c r="W379" s="129" t="s">
        <v>1308</v>
      </c>
      <c r="X379" s="129" t="s">
        <v>1308</v>
      </c>
      <c r="Y379" s="129" t="s">
        <v>1308</v>
      </c>
      <c r="Z379" s="123" t="s">
        <v>1308</v>
      </c>
      <c r="AA379" s="123" t="s">
        <v>1321</v>
      </c>
      <c r="AB379" s="123" t="s">
        <v>1311</v>
      </c>
      <c r="AC379" s="123" t="s">
        <v>1344</v>
      </c>
      <c r="AD379" s="145" t="s">
        <v>1522</v>
      </c>
      <c r="AE379" s="23" t="s">
        <v>2475</v>
      </c>
      <c r="AF379" s="23" t="s">
        <v>2487</v>
      </c>
      <c r="AG379" s="256" t="s">
        <v>2475</v>
      </c>
      <c r="AH379" s="239" t="s">
        <v>2487</v>
      </c>
      <c r="AI379" s="239" t="s">
        <v>2487</v>
      </c>
      <c r="AJ379" s="239" t="s">
        <v>2487</v>
      </c>
      <c r="AK379" s="10" t="s">
        <v>4454</v>
      </c>
      <c r="AL379" s="239" t="s">
        <v>2487</v>
      </c>
      <c r="AM379" s="239" t="s">
        <v>4071</v>
      </c>
      <c r="AN379" s="239" t="s">
        <v>2487</v>
      </c>
      <c r="AO379" s="649" t="s">
        <v>1599</v>
      </c>
      <c r="AP379" s="239" t="s">
        <v>2487</v>
      </c>
      <c r="AQ379" s="240" t="s">
        <v>882</v>
      </c>
      <c r="AR379" s="191">
        <v>43829</v>
      </c>
      <c r="AS379" s="482" t="s">
        <v>1329</v>
      </c>
      <c r="AT379" s="33">
        <v>44183</v>
      </c>
      <c r="AU379" s="10" t="s">
        <v>7195</v>
      </c>
      <c r="AV379" s="10" t="s">
        <v>3366</v>
      </c>
      <c r="AW379" s="31" t="s">
        <v>3367</v>
      </c>
      <c r="AX379" s="31" t="s">
        <v>3364</v>
      </c>
      <c r="AY379" s="30" t="s">
        <v>2709</v>
      </c>
      <c r="AZ379" s="36" t="s">
        <v>3729</v>
      </c>
      <c r="BA379" s="30" t="s">
        <v>3473</v>
      </c>
      <c r="BJ379" s="32" t="s">
        <v>3656</v>
      </c>
      <c r="BK379" s="32" t="s">
        <v>3717</v>
      </c>
      <c r="BL379" s="28"/>
      <c r="BM379" s="25" t="s">
        <v>3758</v>
      </c>
      <c r="BN379" s="28" t="s">
        <v>3719</v>
      </c>
      <c r="BO379" s="28" t="s">
        <v>3718</v>
      </c>
      <c r="BP379" s="28"/>
    </row>
    <row r="380" spans="1:281" s="14" customFormat="1" ht="115.5" hidden="1" customHeight="1" x14ac:dyDescent="0.25">
      <c r="A380" s="196" t="s">
        <v>2273</v>
      </c>
      <c r="B380" s="195" t="s">
        <v>2003</v>
      </c>
      <c r="C380" s="192">
        <v>43670</v>
      </c>
      <c r="D380" s="196" t="s">
        <v>1515</v>
      </c>
      <c r="E380" s="161" t="s">
        <v>1963</v>
      </c>
      <c r="F380" s="6" t="s">
        <v>865</v>
      </c>
      <c r="G380" s="6" t="s">
        <v>871</v>
      </c>
      <c r="H380" s="6" t="s">
        <v>872</v>
      </c>
      <c r="I380" s="6" t="s">
        <v>860</v>
      </c>
      <c r="J380" s="197">
        <v>1</v>
      </c>
      <c r="K380" s="192">
        <v>43710</v>
      </c>
      <c r="L380" s="192">
        <v>43830</v>
      </c>
      <c r="M380" s="79">
        <f t="shared" si="14"/>
        <v>18</v>
      </c>
      <c r="N380" s="174">
        <v>1</v>
      </c>
      <c r="O380" s="176" t="s">
        <v>135</v>
      </c>
      <c r="P380" s="176" t="s">
        <v>70</v>
      </c>
      <c r="Q380" s="10" t="s">
        <v>3355</v>
      </c>
      <c r="R380" s="654">
        <f t="shared" si="12"/>
        <v>383</v>
      </c>
      <c r="S380" s="176" t="s">
        <v>1308</v>
      </c>
      <c r="T380" s="176" t="s">
        <v>1308</v>
      </c>
      <c r="U380" s="241" t="s">
        <v>1308</v>
      </c>
      <c r="V380" s="241" t="s">
        <v>1308</v>
      </c>
      <c r="W380" s="241" t="s">
        <v>1308</v>
      </c>
      <c r="X380" s="241" t="s">
        <v>1308</v>
      </c>
      <c r="Y380" s="241" t="s">
        <v>1308</v>
      </c>
      <c r="Z380" s="6" t="s">
        <v>1308</v>
      </c>
      <c r="AA380" s="6" t="s">
        <v>1321</v>
      </c>
      <c r="AB380" s="6" t="s">
        <v>1311</v>
      </c>
      <c r="AC380" s="6" t="s">
        <v>1579</v>
      </c>
      <c r="AD380" s="6" t="s">
        <v>1624</v>
      </c>
      <c r="AE380" s="6" t="s">
        <v>1629</v>
      </c>
      <c r="AF380" s="146" t="s">
        <v>1630</v>
      </c>
      <c r="AG380" s="6" t="s">
        <v>2510</v>
      </c>
      <c r="AH380" s="257" t="s">
        <v>2522</v>
      </c>
      <c r="AI380" s="6" t="s">
        <v>3093</v>
      </c>
      <c r="AJ380" s="161" t="s">
        <v>3130</v>
      </c>
      <c r="AK380" s="146" t="s">
        <v>4071</v>
      </c>
      <c r="AL380" s="6" t="s">
        <v>5996</v>
      </c>
      <c r="AM380" s="146" t="s">
        <v>4071</v>
      </c>
      <c r="AN380" s="6" t="s">
        <v>5996</v>
      </c>
      <c r="AO380" s="649" t="s">
        <v>1599</v>
      </c>
      <c r="AP380" s="6" t="s">
        <v>5996</v>
      </c>
      <c r="AQ380" s="240" t="s">
        <v>1028</v>
      </c>
      <c r="AR380" s="192">
        <v>44215</v>
      </c>
      <c r="AS380" s="482" t="s">
        <v>1329</v>
      </c>
      <c r="AT380" s="33">
        <v>44183</v>
      </c>
      <c r="AU380" s="10" t="s">
        <v>7195</v>
      </c>
      <c r="AV380" s="10" t="s">
        <v>3366</v>
      </c>
      <c r="AW380" s="31" t="s">
        <v>3367</v>
      </c>
      <c r="AX380" s="31" t="s">
        <v>3364</v>
      </c>
      <c r="AY380" s="30" t="s">
        <v>2709</v>
      </c>
      <c r="AZ380" s="36" t="s">
        <v>3729</v>
      </c>
      <c r="BA380" s="30" t="s">
        <v>3473</v>
      </c>
      <c r="BJ380" s="32" t="s">
        <v>3656</v>
      </c>
      <c r="BK380" s="32" t="s">
        <v>3717</v>
      </c>
      <c r="BL380" s="176"/>
      <c r="BM380" s="25" t="s">
        <v>3758</v>
      </c>
      <c r="BN380" s="28" t="s">
        <v>3719</v>
      </c>
      <c r="BO380" s="28" t="s">
        <v>3718</v>
      </c>
      <c r="BP380" s="176"/>
    </row>
    <row r="381" spans="1:281" s="14" customFormat="1" ht="115.5" hidden="1" customHeight="1" x14ac:dyDescent="0.25">
      <c r="A381" s="29" t="s">
        <v>2274</v>
      </c>
      <c r="B381" s="5" t="s">
        <v>1999</v>
      </c>
      <c r="C381" s="57">
        <v>43795</v>
      </c>
      <c r="D381" s="29" t="s">
        <v>1422</v>
      </c>
      <c r="E381" s="23" t="s">
        <v>2573</v>
      </c>
      <c r="F381" s="207" t="s">
        <v>873</v>
      </c>
      <c r="G381" s="131" t="s">
        <v>874</v>
      </c>
      <c r="H381" s="131" t="s">
        <v>875</v>
      </c>
      <c r="I381" s="208" t="s">
        <v>542</v>
      </c>
      <c r="J381" s="209">
        <v>1</v>
      </c>
      <c r="K381" s="277">
        <v>43862</v>
      </c>
      <c r="L381" s="277">
        <v>43951</v>
      </c>
      <c r="M381" s="79">
        <f t="shared" si="14"/>
        <v>13</v>
      </c>
      <c r="N381" s="136">
        <v>0</v>
      </c>
      <c r="O381" s="94" t="s">
        <v>27</v>
      </c>
      <c r="P381" s="5"/>
      <c r="Q381" s="134" t="s">
        <v>3193</v>
      </c>
      <c r="R381" s="654">
        <f t="shared" si="12"/>
        <v>303</v>
      </c>
      <c r="S381" s="94"/>
      <c r="T381" s="94"/>
      <c r="U381" s="94"/>
      <c r="V381" s="255" t="s">
        <v>1308</v>
      </c>
      <c r="W381" s="255" t="s">
        <v>1308</v>
      </c>
      <c r="X381" s="255" t="s">
        <v>1308</v>
      </c>
      <c r="Y381" s="255" t="s">
        <v>1308</v>
      </c>
      <c r="Z381" s="131" t="s">
        <v>1308</v>
      </c>
      <c r="AA381" s="131" t="s">
        <v>1308</v>
      </c>
      <c r="AB381" s="131" t="s">
        <v>1308</v>
      </c>
      <c r="AC381" s="131" t="s">
        <v>1323</v>
      </c>
      <c r="AD381" s="131" t="s">
        <v>1746</v>
      </c>
      <c r="AE381" s="131" t="s">
        <v>1775</v>
      </c>
      <c r="AF381" s="131" t="s">
        <v>1780</v>
      </c>
      <c r="AG381" s="23" t="s">
        <v>2493</v>
      </c>
      <c r="AH381" s="6" t="s">
        <v>2524</v>
      </c>
      <c r="AI381" s="239" t="s">
        <v>4071</v>
      </c>
      <c r="AJ381" s="239" t="s">
        <v>6332</v>
      </c>
      <c r="AK381" s="239" t="s">
        <v>4071</v>
      </c>
      <c r="AL381" s="239" t="s">
        <v>6332</v>
      </c>
      <c r="AM381" s="239" t="s">
        <v>4071</v>
      </c>
      <c r="AN381" s="239" t="s">
        <v>6332</v>
      </c>
      <c r="AO381" s="649" t="s">
        <v>1599</v>
      </c>
      <c r="AP381" s="239" t="s">
        <v>6332</v>
      </c>
      <c r="AQ381" s="186" t="s">
        <v>1333</v>
      </c>
      <c r="AR381" s="191">
        <v>44070</v>
      </c>
      <c r="AS381" s="482" t="s">
        <v>2470</v>
      </c>
      <c r="AT381" s="191">
        <v>44070</v>
      </c>
      <c r="AU381" s="10" t="s">
        <v>7196</v>
      </c>
      <c r="AV381" s="31" t="s">
        <v>1967</v>
      </c>
      <c r="AW381" s="31" t="s">
        <v>1599</v>
      </c>
      <c r="AX381" s="31" t="s">
        <v>1599</v>
      </c>
      <c r="AY381" s="32" t="s">
        <v>2710</v>
      </c>
      <c r="AZ381" s="30" t="s">
        <v>3729</v>
      </c>
      <c r="BA381" s="32" t="s">
        <v>4522</v>
      </c>
      <c r="BJ381" s="32" t="s">
        <v>3660</v>
      </c>
      <c r="BK381" s="32" t="s">
        <v>3678</v>
      </c>
      <c r="BL381" s="5" t="s">
        <v>3679</v>
      </c>
      <c r="BM381" s="32" t="s">
        <v>3678</v>
      </c>
      <c r="BN381" s="5" t="s">
        <v>3722</v>
      </c>
      <c r="BO381" s="5"/>
      <c r="BP381" s="5"/>
    </row>
    <row r="382" spans="1:281" s="14" customFormat="1" ht="115.5" hidden="1" customHeight="1" x14ac:dyDescent="0.25">
      <c r="A382" s="29" t="s">
        <v>2275</v>
      </c>
      <c r="B382" s="5" t="s">
        <v>1999</v>
      </c>
      <c r="C382" s="57">
        <v>43795</v>
      </c>
      <c r="D382" s="29" t="s">
        <v>1422</v>
      </c>
      <c r="E382" s="23" t="s">
        <v>2573</v>
      </c>
      <c r="F382" s="23" t="s">
        <v>873</v>
      </c>
      <c r="G382" s="3" t="s">
        <v>874</v>
      </c>
      <c r="H382" s="3" t="s">
        <v>876</v>
      </c>
      <c r="I382" s="251" t="s">
        <v>704</v>
      </c>
      <c r="J382" s="1">
        <v>1</v>
      </c>
      <c r="K382" s="193">
        <v>43891</v>
      </c>
      <c r="L382" s="193">
        <v>43951</v>
      </c>
      <c r="M382" s="79">
        <f t="shared" si="14"/>
        <v>9</v>
      </c>
      <c r="N382" s="105">
        <v>1</v>
      </c>
      <c r="O382" s="5" t="s">
        <v>27</v>
      </c>
      <c r="P382" s="5"/>
      <c r="Q382" s="4" t="s">
        <v>3345</v>
      </c>
      <c r="R382" s="654">
        <f t="shared" si="12"/>
        <v>300</v>
      </c>
      <c r="S382" s="5"/>
      <c r="T382" s="5"/>
      <c r="U382" s="5"/>
      <c r="V382" s="28" t="s">
        <v>1308</v>
      </c>
      <c r="W382" s="28" t="s">
        <v>1308</v>
      </c>
      <c r="X382" s="28" t="s">
        <v>1308</v>
      </c>
      <c r="Y382" s="28" t="s">
        <v>1308</v>
      </c>
      <c r="Z382" s="3" t="s">
        <v>1308</v>
      </c>
      <c r="AA382" s="3" t="s">
        <v>1308</v>
      </c>
      <c r="AB382" s="3" t="s">
        <v>1308</v>
      </c>
      <c r="AC382" s="3" t="s">
        <v>1324</v>
      </c>
      <c r="AD382" s="6" t="s">
        <v>1747</v>
      </c>
      <c r="AE382" s="3" t="s">
        <v>1775</v>
      </c>
      <c r="AF382" s="6" t="s">
        <v>1781</v>
      </c>
      <c r="AG382" s="373" t="s">
        <v>3041</v>
      </c>
      <c r="AH382" s="6" t="s">
        <v>3042</v>
      </c>
      <c r="AI382" s="6" t="s">
        <v>3042</v>
      </c>
      <c r="AJ382" s="6" t="s">
        <v>3042</v>
      </c>
      <c r="AK382" s="10" t="s">
        <v>4457</v>
      </c>
      <c r="AL382" s="6" t="s">
        <v>3042</v>
      </c>
      <c r="AM382" s="6" t="s">
        <v>4071</v>
      </c>
      <c r="AN382" s="6" t="s">
        <v>3042</v>
      </c>
      <c r="AO382" s="649" t="s">
        <v>1599</v>
      </c>
      <c r="AP382" s="6" t="s">
        <v>3042</v>
      </c>
      <c r="AQ382" s="186" t="s">
        <v>882</v>
      </c>
      <c r="AR382" s="191">
        <v>44026</v>
      </c>
      <c r="AS382" s="482" t="s">
        <v>1032</v>
      </c>
      <c r="AT382" s="464"/>
      <c r="AU382" s="10"/>
      <c r="AV382" s="31"/>
      <c r="AW382" s="31"/>
      <c r="AX382" s="31"/>
      <c r="AY382" s="30" t="s">
        <v>1332</v>
      </c>
      <c r="AZ382" s="30"/>
      <c r="BA382" s="30"/>
      <c r="BJ382" s="32" t="s">
        <v>3660</v>
      </c>
      <c r="BK382" s="32" t="s">
        <v>3678</v>
      </c>
      <c r="BL382" s="5" t="s">
        <v>3679</v>
      </c>
      <c r="BM382" s="32" t="s">
        <v>3678</v>
      </c>
      <c r="BN382" s="5" t="s">
        <v>3722</v>
      </c>
      <c r="BO382" s="5"/>
      <c r="BP382" s="5"/>
    </row>
    <row r="383" spans="1:281" s="14" customFormat="1" ht="115.5" hidden="1" customHeight="1" x14ac:dyDescent="0.25">
      <c r="A383" s="29" t="s">
        <v>2276</v>
      </c>
      <c r="B383" s="5" t="s">
        <v>1999</v>
      </c>
      <c r="C383" s="57">
        <v>43795</v>
      </c>
      <c r="D383" s="29" t="s">
        <v>1422</v>
      </c>
      <c r="E383" s="23" t="s">
        <v>2573</v>
      </c>
      <c r="F383" s="23" t="s">
        <v>873</v>
      </c>
      <c r="G383" s="3" t="s">
        <v>877</v>
      </c>
      <c r="H383" s="3" t="s">
        <v>878</v>
      </c>
      <c r="I383" s="251" t="s">
        <v>879</v>
      </c>
      <c r="J383" s="1">
        <v>1</v>
      </c>
      <c r="K383" s="193">
        <v>43891</v>
      </c>
      <c r="L383" s="193">
        <v>43951</v>
      </c>
      <c r="M383" s="79">
        <f t="shared" si="14"/>
        <v>9</v>
      </c>
      <c r="N383" s="105">
        <v>1</v>
      </c>
      <c r="O383" s="5" t="s">
        <v>27</v>
      </c>
      <c r="P383" s="5"/>
      <c r="Q383" s="4" t="s">
        <v>3346</v>
      </c>
      <c r="R383" s="654">
        <f t="shared" si="12"/>
        <v>243</v>
      </c>
      <c r="S383" s="5"/>
      <c r="T383" s="5"/>
      <c r="U383" s="5"/>
      <c r="V383" s="28" t="s">
        <v>1308</v>
      </c>
      <c r="W383" s="28" t="s">
        <v>1308</v>
      </c>
      <c r="X383" s="28" t="s">
        <v>1308</v>
      </c>
      <c r="Y383" s="28" t="s">
        <v>1308</v>
      </c>
      <c r="Z383" s="3" t="s">
        <v>1308</v>
      </c>
      <c r="AA383" s="3" t="s">
        <v>1308</v>
      </c>
      <c r="AB383" s="3" t="s">
        <v>1308</v>
      </c>
      <c r="AC383" s="3" t="s">
        <v>1325</v>
      </c>
      <c r="AD383" s="258" t="s">
        <v>1748</v>
      </c>
      <c r="AE383" s="3" t="s">
        <v>1776</v>
      </c>
      <c r="AF383" s="6" t="s">
        <v>1782</v>
      </c>
      <c r="AG383" s="373" t="s">
        <v>3041</v>
      </c>
      <c r="AH383" s="6" t="s">
        <v>3042</v>
      </c>
      <c r="AI383" s="6" t="s">
        <v>3042</v>
      </c>
      <c r="AJ383" s="6" t="s">
        <v>3042</v>
      </c>
      <c r="AK383" s="10" t="s">
        <v>4458</v>
      </c>
      <c r="AL383" s="6" t="s">
        <v>3042</v>
      </c>
      <c r="AM383" s="6" t="s">
        <v>4071</v>
      </c>
      <c r="AN383" s="6" t="s">
        <v>3042</v>
      </c>
      <c r="AO383" s="649" t="s">
        <v>1599</v>
      </c>
      <c r="AP383" s="6" t="s">
        <v>3042</v>
      </c>
      <c r="AQ383" s="186" t="s">
        <v>882</v>
      </c>
      <c r="AR383" s="191">
        <v>44026</v>
      </c>
      <c r="AS383" s="482" t="s">
        <v>1032</v>
      </c>
      <c r="AT383" s="464"/>
      <c r="AU383" s="31"/>
      <c r="AV383" s="31"/>
      <c r="AW383" s="31"/>
      <c r="AX383" s="31"/>
      <c r="AY383" s="30" t="s">
        <v>1332</v>
      </c>
      <c r="AZ383" s="30"/>
      <c r="BA383" s="30"/>
      <c r="BJ383" s="32" t="s">
        <v>3660</v>
      </c>
      <c r="BK383" s="32" t="s">
        <v>3678</v>
      </c>
      <c r="BL383" s="5" t="s">
        <v>3679</v>
      </c>
      <c r="BM383" s="32" t="s">
        <v>3678</v>
      </c>
      <c r="BN383" s="5" t="s">
        <v>3722</v>
      </c>
      <c r="BO383" s="5"/>
      <c r="BP383" s="5"/>
    </row>
    <row r="384" spans="1:281" s="14" customFormat="1" ht="115.5" hidden="1" customHeight="1" x14ac:dyDescent="0.25">
      <c r="A384" s="90" t="s">
        <v>2277</v>
      </c>
      <c r="B384" s="210" t="s">
        <v>1055</v>
      </c>
      <c r="C384" s="211">
        <v>43812</v>
      </c>
      <c r="D384" s="29" t="s">
        <v>1422</v>
      </c>
      <c r="E384" s="91" t="s">
        <v>2651</v>
      </c>
      <c r="F384" s="91" t="s">
        <v>943</v>
      </c>
      <c r="G384" s="212" t="s">
        <v>944</v>
      </c>
      <c r="H384" s="91" t="s">
        <v>945</v>
      </c>
      <c r="I384" s="213" t="s">
        <v>946</v>
      </c>
      <c r="J384" s="214">
        <v>63</v>
      </c>
      <c r="K384" s="278">
        <v>43864</v>
      </c>
      <c r="L384" s="278">
        <v>44042</v>
      </c>
      <c r="M384" s="79">
        <f t="shared" si="14"/>
        <v>26</v>
      </c>
      <c r="N384" s="132">
        <v>63</v>
      </c>
      <c r="O384" s="482" t="s">
        <v>56</v>
      </c>
      <c r="P384" s="482"/>
      <c r="Q384" s="92" t="s">
        <v>3247</v>
      </c>
      <c r="R384" s="654">
        <f t="shared" si="12"/>
        <v>68</v>
      </c>
      <c r="S384" s="482"/>
      <c r="T384" s="482"/>
      <c r="U384" s="195"/>
      <c r="V384" s="28" t="s">
        <v>1308</v>
      </c>
      <c r="W384" s="28" t="s">
        <v>1308</v>
      </c>
      <c r="X384" s="28" t="s">
        <v>1308</v>
      </c>
      <c r="Y384" s="28" t="s">
        <v>1308</v>
      </c>
      <c r="Z384" s="3" t="s">
        <v>1308</v>
      </c>
      <c r="AA384" s="3" t="s">
        <v>1308</v>
      </c>
      <c r="AB384" s="3" t="s">
        <v>1308</v>
      </c>
      <c r="AC384" s="131" t="s">
        <v>1679</v>
      </c>
      <c r="AD384" s="92" t="s">
        <v>1639</v>
      </c>
      <c r="AE384" s="259" t="s">
        <v>1678</v>
      </c>
      <c r="AF384" s="146" t="s">
        <v>1734</v>
      </c>
      <c r="AG384" s="146" t="s">
        <v>2612</v>
      </c>
      <c r="AH384" s="260" t="s">
        <v>2706</v>
      </c>
      <c r="AI384" s="6" t="s">
        <v>3040</v>
      </c>
      <c r="AJ384" s="6" t="s">
        <v>3040</v>
      </c>
      <c r="AK384" s="10" t="s">
        <v>4459</v>
      </c>
      <c r="AL384" s="6" t="s">
        <v>3040</v>
      </c>
      <c r="AM384" s="6" t="s">
        <v>4071</v>
      </c>
      <c r="AN384" s="6" t="s">
        <v>3040</v>
      </c>
      <c r="AO384" s="649" t="s">
        <v>1599</v>
      </c>
      <c r="AP384" s="6" t="s">
        <v>3040</v>
      </c>
      <c r="AQ384" s="186" t="s">
        <v>882</v>
      </c>
      <c r="AR384" s="191">
        <v>44133</v>
      </c>
      <c r="AS384" s="482" t="s">
        <v>1032</v>
      </c>
      <c r="AT384" s="95"/>
      <c r="AU384" s="34"/>
      <c r="AV384" s="34"/>
      <c r="AW384" s="34"/>
      <c r="AX384" s="34"/>
      <c r="AY384" s="30" t="s">
        <v>1332</v>
      </c>
      <c r="AZ384" s="30"/>
      <c r="BA384" s="464"/>
      <c r="BB384" s="77"/>
      <c r="BC384" s="77"/>
      <c r="BD384" s="77"/>
      <c r="BE384" s="77"/>
      <c r="BF384" s="77"/>
      <c r="BG384" s="77"/>
      <c r="BH384" s="77"/>
      <c r="BI384" s="77"/>
      <c r="BJ384" s="482" t="s">
        <v>3656</v>
      </c>
      <c r="BK384" s="32" t="s">
        <v>3657</v>
      </c>
      <c r="BL384" s="482" t="s">
        <v>3658</v>
      </c>
      <c r="BM384" s="32" t="s">
        <v>3657</v>
      </c>
      <c r="BN384" s="482" t="s">
        <v>3824</v>
      </c>
      <c r="BO384" s="482" t="s">
        <v>3659</v>
      </c>
      <c r="BP384" s="482"/>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c r="FE384" s="77"/>
      <c r="FF384" s="77"/>
      <c r="FG384" s="77"/>
      <c r="FH384" s="77"/>
      <c r="FI384" s="77"/>
      <c r="FJ384" s="77"/>
      <c r="FK384" s="77"/>
      <c r="FL384" s="77"/>
      <c r="FM384" s="77"/>
      <c r="FN384" s="77"/>
      <c r="FO384" s="77"/>
      <c r="FP384" s="77"/>
      <c r="FQ384" s="77"/>
      <c r="FR384" s="77"/>
      <c r="FS384" s="77"/>
      <c r="FT384" s="77"/>
      <c r="FU384" s="77"/>
      <c r="FV384" s="77"/>
      <c r="FW384" s="77"/>
      <c r="FX384" s="77"/>
      <c r="FY384" s="77"/>
      <c r="FZ384" s="77"/>
      <c r="GA384" s="77"/>
      <c r="GB384" s="77"/>
      <c r="GC384" s="77"/>
      <c r="GD384" s="77"/>
      <c r="GE384" s="77"/>
      <c r="GF384" s="77"/>
      <c r="GG384" s="77"/>
      <c r="GH384" s="77"/>
      <c r="GI384" s="77"/>
      <c r="GJ384" s="77"/>
      <c r="GK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c r="HY384" s="77"/>
      <c r="HZ384" s="77"/>
      <c r="IA384" s="77"/>
      <c r="IB384" s="77"/>
      <c r="IC384" s="77"/>
      <c r="ID384" s="77"/>
      <c r="IE384" s="77"/>
      <c r="IF384" s="77"/>
      <c r="IG384" s="77"/>
      <c r="IH384" s="77"/>
      <c r="II384" s="77"/>
      <c r="IJ384" s="77"/>
      <c r="IK384" s="77"/>
      <c r="IL384" s="77"/>
      <c r="IM384" s="77"/>
      <c r="IN384" s="77"/>
      <c r="IO384" s="77"/>
      <c r="IP384" s="77"/>
      <c r="IQ384" s="77"/>
      <c r="IR384" s="77"/>
      <c r="IS384" s="77"/>
      <c r="IT384" s="77"/>
      <c r="IU384" s="77"/>
      <c r="IV384" s="77"/>
      <c r="IW384" s="77"/>
      <c r="IX384" s="77"/>
      <c r="IY384" s="77"/>
      <c r="IZ384" s="77"/>
      <c r="JA384" s="77"/>
      <c r="JB384" s="77"/>
      <c r="JC384" s="77"/>
      <c r="JD384" s="77"/>
      <c r="JE384" s="77"/>
      <c r="JF384" s="77"/>
      <c r="JG384" s="77"/>
      <c r="JH384" s="77"/>
      <c r="JI384" s="77"/>
      <c r="JJ384" s="77"/>
      <c r="JK384" s="77"/>
      <c r="JL384" s="77"/>
      <c r="JM384" s="77"/>
      <c r="JN384" s="77"/>
      <c r="JO384" s="77"/>
      <c r="JP384" s="77"/>
      <c r="JQ384" s="77"/>
      <c r="JR384" s="77"/>
      <c r="JS384" s="77"/>
      <c r="JT384" s="77"/>
      <c r="JU384" s="77"/>
    </row>
    <row r="385" spans="1:281" s="14" customFormat="1" ht="115.5" hidden="1" customHeight="1" x14ac:dyDescent="0.25">
      <c r="A385" s="29" t="s">
        <v>2278</v>
      </c>
      <c r="B385" s="195" t="s">
        <v>1055</v>
      </c>
      <c r="C385" s="192">
        <v>43812</v>
      </c>
      <c r="D385" s="29" t="s">
        <v>1422</v>
      </c>
      <c r="E385" s="11" t="s">
        <v>3074</v>
      </c>
      <c r="F385" s="11" t="s">
        <v>943</v>
      </c>
      <c r="G385" s="11" t="s">
        <v>947</v>
      </c>
      <c r="H385" s="11" t="s">
        <v>948</v>
      </c>
      <c r="I385" s="82" t="s">
        <v>949</v>
      </c>
      <c r="J385" s="78">
        <v>8</v>
      </c>
      <c r="K385" s="279">
        <v>43864</v>
      </c>
      <c r="L385" s="279">
        <v>44134</v>
      </c>
      <c r="M385" s="79">
        <f t="shared" si="14"/>
        <v>39</v>
      </c>
      <c r="N385" s="135">
        <v>1</v>
      </c>
      <c r="O385" s="482" t="s">
        <v>1019</v>
      </c>
      <c r="P385" s="482" t="s">
        <v>56</v>
      </c>
      <c r="Q385" s="4" t="s">
        <v>6350</v>
      </c>
      <c r="R385" s="654">
        <f t="shared" si="12"/>
        <v>340</v>
      </c>
      <c r="S385" s="482"/>
      <c r="T385" s="482"/>
      <c r="U385" s="195"/>
      <c r="V385" s="28" t="s">
        <v>1308</v>
      </c>
      <c r="W385" s="28" t="s">
        <v>1308</v>
      </c>
      <c r="X385" s="28" t="s">
        <v>1308</v>
      </c>
      <c r="Y385" s="28" t="s">
        <v>1308</v>
      </c>
      <c r="Z385" s="3" t="s">
        <v>1308</v>
      </c>
      <c r="AA385" s="3" t="s">
        <v>1308</v>
      </c>
      <c r="AB385" s="3" t="s">
        <v>1308</v>
      </c>
      <c r="AC385" s="131" t="s">
        <v>1679</v>
      </c>
      <c r="AD385" s="3" t="s">
        <v>1681</v>
      </c>
      <c r="AE385" s="261" t="s">
        <v>1680</v>
      </c>
      <c r="AF385" s="3" t="s">
        <v>1735</v>
      </c>
      <c r="AG385" s="3" t="s">
        <v>2553</v>
      </c>
      <c r="AH385" s="6" t="s">
        <v>2556</v>
      </c>
      <c r="AI385" s="6" t="s">
        <v>3075</v>
      </c>
      <c r="AJ385" s="4" t="s">
        <v>4563</v>
      </c>
      <c r="AK385" s="10" t="s">
        <v>4533</v>
      </c>
      <c r="AL385" s="6" t="s">
        <v>6356</v>
      </c>
      <c r="AM385" s="40" t="s">
        <v>4071</v>
      </c>
      <c r="AN385" s="40" t="s">
        <v>6331</v>
      </c>
      <c r="AO385" s="649" t="s">
        <v>1599</v>
      </c>
      <c r="AP385" s="40" t="s">
        <v>6331</v>
      </c>
      <c r="AQ385" s="240" t="s">
        <v>1333</v>
      </c>
      <c r="AR385" s="191">
        <v>44377</v>
      </c>
      <c r="AS385" s="482" t="s">
        <v>2470</v>
      </c>
      <c r="AT385" s="191">
        <v>44377</v>
      </c>
      <c r="AU385" s="149" t="s">
        <v>4526</v>
      </c>
      <c r="AV385" s="31" t="s">
        <v>4290</v>
      </c>
      <c r="AW385" s="31" t="s">
        <v>1599</v>
      </c>
      <c r="AX385" s="31" t="s">
        <v>1599</v>
      </c>
      <c r="AY385" s="32" t="s">
        <v>2710</v>
      </c>
      <c r="AZ385" s="30" t="s">
        <v>3729</v>
      </c>
      <c r="BA385" s="262" t="s">
        <v>4517</v>
      </c>
      <c r="BB385" s="77"/>
      <c r="BC385" s="77"/>
      <c r="BD385" s="77"/>
      <c r="BE385" s="77"/>
      <c r="BF385" s="77"/>
      <c r="BG385" s="77"/>
      <c r="BH385" s="77"/>
      <c r="BI385" s="77"/>
      <c r="BJ385" s="482" t="s">
        <v>3656</v>
      </c>
      <c r="BK385" s="32" t="s">
        <v>3657</v>
      </c>
      <c r="BL385" s="482" t="s">
        <v>3658</v>
      </c>
      <c r="BM385" s="32" t="s">
        <v>3657</v>
      </c>
      <c r="BN385" s="482" t="s">
        <v>3824</v>
      </c>
      <c r="BO385" s="482" t="s">
        <v>3659</v>
      </c>
      <c r="BP385" s="482"/>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c r="EC385" s="77"/>
      <c r="ED385" s="77"/>
      <c r="EE385" s="77"/>
      <c r="EF385" s="77"/>
      <c r="EG385" s="77"/>
      <c r="EH385" s="77"/>
      <c r="EI385" s="77"/>
      <c r="EJ385" s="77"/>
      <c r="EK385" s="77"/>
      <c r="EL385" s="77"/>
      <c r="EM385" s="77"/>
      <c r="EN385" s="77"/>
      <c r="EO385" s="77"/>
      <c r="EP385" s="77"/>
      <c r="EQ385" s="77"/>
      <c r="ER385" s="77"/>
      <c r="ES385" s="77"/>
      <c r="ET385" s="77"/>
      <c r="EU385" s="77"/>
      <c r="EV385" s="77"/>
      <c r="EW385" s="77"/>
      <c r="EX385" s="77"/>
      <c r="EY385" s="77"/>
      <c r="EZ385" s="77"/>
      <c r="FA385" s="77"/>
      <c r="FB385" s="77"/>
      <c r="FC385" s="77"/>
      <c r="FD385" s="77"/>
      <c r="FE385" s="77"/>
      <c r="FF385" s="77"/>
      <c r="FG385" s="77"/>
      <c r="FH385" s="77"/>
      <c r="FI385" s="77"/>
      <c r="FJ385" s="77"/>
      <c r="FK385" s="77"/>
      <c r="FL385" s="77"/>
      <c r="FM385" s="77"/>
      <c r="FN385" s="77"/>
      <c r="FO385" s="77"/>
      <c r="FP385" s="77"/>
      <c r="FQ385" s="77"/>
      <c r="FR385" s="77"/>
      <c r="FS385" s="77"/>
      <c r="FT385" s="77"/>
      <c r="FU385" s="77"/>
      <c r="FV385" s="77"/>
      <c r="FW385" s="77"/>
      <c r="FX385" s="77"/>
      <c r="FY385" s="77"/>
      <c r="FZ385" s="77"/>
      <c r="GA385" s="77"/>
      <c r="GB385" s="77"/>
      <c r="GC385" s="77"/>
      <c r="GD385" s="77"/>
      <c r="GE385" s="77"/>
      <c r="GF385" s="77"/>
      <c r="GG385" s="77"/>
      <c r="GH385" s="77"/>
      <c r="GI385" s="77"/>
      <c r="GJ385" s="77"/>
      <c r="GK385" s="77"/>
      <c r="GL385" s="77"/>
      <c r="GM385" s="77"/>
      <c r="GN385" s="77"/>
      <c r="GO385" s="77"/>
      <c r="GP385" s="77"/>
      <c r="GQ385" s="77"/>
      <c r="GR385" s="77"/>
      <c r="GS385" s="77"/>
      <c r="GT385" s="77"/>
      <c r="GU385" s="77"/>
      <c r="GV385" s="77"/>
      <c r="GW385" s="77"/>
      <c r="GX385" s="77"/>
      <c r="GY385" s="77"/>
      <c r="GZ385" s="77"/>
      <c r="HA385" s="77"/>
      <c r="HB385" s="77"/>
      <c r="HC385" s="77"/>
      <c r="HD385" s="77"/>
      <c r="HE385" s="77"/>
      <c r="HF385" s="77"/>
      <c r="HG385" s="77"/>
      <c r="HH385" s="77"/>
      <c r="HI385" s="77"/>
      <c r="HJ385" s="77"/>
      <c r="HK385" s="77"/>
      <c r="HL385" s="77"/>
      <c r="HM385" s="77"/>
      <c r="HN385" s="77"/>
      <c r="HO385" s="77"/>
      <c r="HP385" s="77"/>
      <c r="HQ385" s="77"/>
      <c r="HR385" s="77"/>
      <c r="HS385" s="77"/>
      <c r="HT385" s="77"/>
      <c r="HU385" s="77"/>
      <c r="HV385" s="77"/>
      <c r="HW385" s="77"/>
      <c r="HX385" s="77"/>
      <c r="HY385" s="77"/>
      <c r="HZ385" s="77"/>
      <c r="IA385" s="77"/>
      <c r="IB385" s="77"/>
      <c r="IC385" s="77"/>
      <c r="ID385" s="77"/>
      <c r="IE385" s="77"/>
      <c r="IF385" s="77"/>
      <c r="IG385" s="77"/>
      <c r="IH385" s="77"/>
      <c r="II385" s="77"/>
      <c r="IJ385" s="77"/>
      <c r="IK385" s="77"/>
      <c r="IL385" s="77"/>
      <c r="IM385" s="77"/>
      <c r="IN385" s="77"/>
      <c r="IO385" s="77"/>
      <c r="IP385" s="77"/>
      <c r="IQ385" s="77"/>
      <c r="IR385" s="77"/>
      <c r="IS385" s="77"/>
      <c r="IT385" s="77"/>
      <c r="IU385" s="77"/>
      <c r="IV385" s="77"/>
      <c r="IW385" s="77"/>
      <c r="IX385" s="77"/>
      <c r="IY385" s="77"/>
      <c r="IZ385" s="77"/>
      <c r="JA385" s="77"/>
      <c r="JB385" s="77"/>
      <c r="JC385" s="77"/>
      <c r="JD385" s="77"/>
      <c r="JE385" s="77"/>
      <c r="JF385" s="77"/>
      <c r="JG385" s="77"/>
      <c r="JH385" s="77"/>
      <c r="JI385" s="77"/>
      <c r="JJ385" s="77"/>
      <c r="JK385" s="77"/>
      <c r="JL385" s="77"/>
      <c r="JM385" s="77"/>
      <c r="JN385" s="77"/>
      <c r="JO385" s="77"/>
      <c r="JP385" s="77"/>
      <c r="JQ385" s="77"/>
      <c r="JR385" s="77"/>
      <c r="JS385" s="77"/>
      <c r="JT385" s="77"/>
      <c r="JU385" s="77"/>
    </row>
    <row r="386" spans="1:281" s="14" customFormat="1" ht="115.5" hidden="1" customHeight="1" x14ac:dyDescent="0.25">
      <c r="A386" s="29" t="s">
        <v>2279</v>
      </c>
      <c r="B386" s="195" t="s">
        <v>1055</v>
      </c>
      <c r="C386" s="192">
        <v>43812</v>
      </c>
      <c r="D386" s="29" t="s">
        <v>1422</v>
      </c>
      <c r="E386" s="91" t="s">
        <v>2651</v>
      </c>
      <c r="F386" s="11" t="s">
        <v>943</v>
      </c>
      <c r="G386" s="11" t="s">
        <v>1274</v>
      </c>
      <c r="H386" s="11" t="s">
        <v>1275</v>
      </c>
      <c r="I386" s="82" t="s">
        <v>950</v>
      </c>
      <c r="J386" s="78">
        <v>1</v>
      </c>
      <c r="K386" s="279">
        <v>43864</v>
      </c>
      <c r="L386" s="279">
        <v>44074</v>
      </c>
      <c r="M386" s="79">
        <f t="shared" si="14"/>
        <v>30</v>
      </c>
      <c r="N386" s="135">
        <v>0</v>
      </c>
      <c r="O386" s="482" t="s">
        <v>56</v>
      </c>
      <c r="P386" s="482" t="s">
        <v>1018</v>
      </c>
      <c r="Q386" s="4" t="s">
        <v>5110</v>
      </c>
      <c r="R386" s="654">
        <f t="shared" si="12"/>
        <v>345</v>
      </c>
      <c r="S386" s="482"/>
      <c r="T386" s="482"/>
      <c r="U386" s="195"/>
      <c r="V386" s="28" t="s">
        <v>1308</v>
      </c>
      <c r="W386" s="28" t="s">
        <v>1308</v>
      </c>
      <c r="X386" s="28" t="s">
        <v>1308</v>
      </c>
      <c r="Y386" s="28" t="s">
        <v>1308</v>
      </c>
      <c r="Z386" s="3" t="s">
        <v>1308</v>
      </c>
      <c r="AA386" s="3" t="s">
        <v>1308</v>
      </c>
      <c r="AB386" s="3" t="s">
        <v>1308</v>
      </c>
      <c r="AC386" s="131" t="s">
        <v>1679</v>
      </c>
      <c r="AD386" s="4" t="s">
        <v>1639</v>
      </c>
      <c r="AE386" s="4" t="s">
        <v>1682</v>
      </c>
      <c r="AF386" s="3" t="s">
        <v>2652</v>
      </c>
      <c r="AG386" s="3" t="s">
        <v>2653</v>
      </c>
      <c r="AH386" s="6" t="s">
        <v>3072</v>
      </c>
      <c r="AI386" s="239" t="s">
        <v>4071</v>
      </c>
      <c r="AJ386" s="239" t="s">
        <v>6332</v>
      </c>
      <c r="AK386" s="239" t="s">
        <v>4071</v>
      </c>
      <c r="AL386" s="239" t="s">
        <v>6332</v>
      </c>
      <c r="AM386" s="239" t="s">
        <v>4071</v>
      </c>
      <c r="AN386" s="239" t="s">
        <v>6332</v>
      </c>
      <c r="AO386" s="649" t="s">
        <v>1599</v>
      </c>
      <c r="AP386" s="239" t="s">
        <v>6332</v>
      </c>
      <c r="AQ386" s="186" t="s">
        <v>1968</v>
      </c>
      <c r="AR386" s="33">
        <v>44070</v>
      </c>
      <c r="AS386" s="482" t="s">
        <v>2470</v>
      </c>
      <c r="AT386" s="33">
        <v>44070</v>
      </c>
      <c r="AU386" s="39" t="s">
        <v>7197</v>
      </c>
      <c r="AV386" s="31" t="s">
        <v>1967</v>
      </c>
      <c r="AW386" s="31" t="s">
        <v>1599</v>
      </c>
      <c r="AX386" s="31" t="s">
        <v>1599</v>
      </c>
      <c r="AY386" s="32" t="s">
        <v>2710</v>
      </c>
      <c r="AZ386" s="30" t="s">
        <v>3728</v>
      </c>
      <c r="BA386" s="30" t="s">
        <v>1599</v>
      </c>
      <c r="BB386" s="77"/>
      <c r="BC386" s="77"/>
      <c r="BD386" s="77"/>
      <c r="BE386" s="77"/>
      <c r="BF386" s="77"/>
      <c r="BG386" s="77"/>
      <c r="BH386" s="77"/>
      <c r="BI386" s="77"/>
      <c r="BJ386" s="482" t="s">
        <v>3656</v>
      </c>
      <c r="BK386" s="32" t="s">
        <v>3657</v>
      </c>
      <c r="BL386" s="482" t="s">
        <v>3658</v>
      </c>
      <c r="BM386" s="32" t="s">
        <v>3657</v>
      </c>
      <c r="BN386" s="482" t="s">
        <v>3824</v>
      </c>
      <c r="BO386" s="482" t="s">
        <v>3659</v>
      </c>
      <c r="BP386" s="482"/>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row>
    <row r="387" spans="1:281" s="14" customFormat="1" ht="115.5" hidden="1" customHeight="1" x14ac:dyDescent="0.25">
      <c r="A387" s="29" t="s">
        <v>2279</v>
      </c>
      <c r="B387" s="195" t="s">
        <v>1055</v>
      </c>
      <c r="C387" s="192">
        <v>43812</v>
      </c>
      <c r="D387" s="29" t="s">
        <v>1422</v>
      </c>
      <c r="E387" s="91" t="s">
        <v>2651</v>
      </c>
      <c r="F387" s="11" t="s">
        <v>943</v>
      </c>
      <c r="G387" s="11" t="s">
        <v>1274</v>
      </c>
      <c r="H387" s="11" t="s">
        <v>1275</v>
      </c>
      <c r="I387" s="82" t="s">
        <v>950</v>
      </c>
      <c r="J387" s="78">
        <v>1</v>
      </c>
      <c r="K387" s="279">
        <v>43864</v>
      </c>
      <c r="L387" s="279">
        <v>44408</v>
      </c>
      <c r="M387" s="79">
        <f t="shared" si="14"/>
        <v>26</v>
      </c>
      <c r="N387" s="135">
        <v>0</v>
      </c>
      <c r="O387" s="482" t="s">
        <v>56</v>
      </c>
      <c r="P387" s="482" t="s">
        <v>1018</v>
      </c>
      <c r="Q387" s="4" t="s">
        <v>4547</v>
      </c>
      <c r="R387" s="654">
        <f t="shared" ref="R387:R450" si="15">LEN(Q387)</f>
        <v>369</v>
      </c>
      <c r="S387" s="482"/>
      <c r="T387" s="482"/>
      <c r="U387" s="195"/>
      <c r="V387" s="28" t="s">
        <v>1308</v>
      </c>
      <c r="W387" s="28" t="s">
        <v>1308</v>
      </c>
      <c r="X387" s="28" t="s">
        <v>1308</v>
      </c>
      <c r="Y387" s="28" t="s">
        <v>1308</v>
      </c>
      <c r="Z387" s="3" t="s">
        <v>1308</v>
      </c>
      <c r="AA387" s="3" t="s">
        <v>1308</v>
      </c>
      <c r="AB387" s="3" t="s">
        <v>1308</v>
      </c>
      <c r="AC387" s="131" t="s">
        <v>1679</v>
      </c>
      <c r="AD387" s="4" t="s">
        <v>1639</v>
      </c>
      <c r="AE387" s="4" t="s">
        <v>1682</v>
      </c>
      <c r="AF387" s="3" t="s">
        <v>2652</v>
      </c>
      <c r="AG387" s="3" t="s">
        <v>2613</v>
      </c>
      <c r="AH387" s="6" t="s">
        <v>2655</v>
      </c>
      <c r="AI387" s="6" t="s">
        <v>3053</v>
      </c>
      <c r="AJ387" s="6" t="s">
        <v>3219</v>
      </c>
      <c r="AK387" s="9" t="s">
        <v>4414</v>
      </c>
      <c r="AL387" s="6" t="s">
        <v>4784</v>
      </c>
      <c r="AM387" s="40" t="s">
        <v>4071</v>
      </c>
      <c r="AN387" s="40" t="s">
        <v>6331</v>
      </c>
      <c r="AO387" s="649" t="s">
        <v>1599</v>
      </c>
      <c r="AP387" s="40" t="s">
        <v>6331</v>
      </c>
      <c r="AQ387" s="240" t="s">
        <v>1333</v>
      </c>
      <c r="AR387" s="191">
        <v>44377</v>
      </c>
      <c r="AS387" s="482" t="s">
        <v>2470</v>
      </c>
      <c r="AT387" s="191">
        <v>44377</v>
      </c>
      <c r="AU387" s="149" t="s">
        <v>4526</v>
      </c>
      <c r="AV387" s="31" t="s">
        <v>4290</v>
      </c>
      <c r="AW387" s="31" t="s">
        <v>1599</v>
      </c>
      <c r="AX387" s="31" t="s">
        <v>1599</v>
      </c>
      <c r="AY387" s="32" t="s">
        <v>2710</v>
      </c>
      <c r="AZ387" s="30" t="s">
        <v>3729</v>
      </c>
      <c r="BA387" s="36" t="s">
        <v>4377</v>
      </c>
      <c r="BB387" s="77"/>
      <c r="BC387" s="77"/>
      <c r="BD387" s="77"/>
      <c r="BE387" s="77"/>
      <c r="BF387" s="77"/>
      <c r="BG387" s="77"/>
      <c r="BH387" s="77"/>
      <c r="BI387" s="77"/>
      <c r="BJ387" s="482" t="s">
        <v>3656</v>
      </c>
      <c r="BK387" s="32" t="s">
        <v>3657</v>
      </c>
      <c r="BL387" s="482" t="s">
        <v>3658</v>
      </c>
      <c r="BM387" s="32" t="s">
        <v>3657</v>
      </c>
      <c r="BN387" s="482" t="s">
        <v>3824</v>
      </c>
      <c r="BO387" s="482" t="s">
        <v>3659</v>
      </c>
      <c r="BP387" s="482"/>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c r="EC387" s="77"/>
      <c r="ED387" s="77"/>
      <c r="EE387" s="77"/>
      <c r="EF387" s="77"/>
      <c r="EG387" s="77"/>
      <c r="EH387" s="77"/>
      <c r="EI387" s="77"/>
      <c r="EJ387" s="77"/>
      <c r="EK387" s="77"/>
      <c r="EL387" s="77"/>
      <c r="EM387" s="77"/>
      <c r="EN387" s="77"/>
      <c r="EO387" s="77"/>
      <c r="EP387" s="77"/>
      <c r="EQ387" s="77"/>
      <c r="ER387" s="77"/>
      <c r="ES387" s="77"/>
      <c r="ET387" s="77"/>
      <c r="EU387" s="77"/>
      <c r="EV387" s="77"/>
      <c r="EW387" s="77"/>
      <c r="EX387" s="77"/>
      <c r="EY387" s="77"/>
      <c r="EZ387" s="77"/>
      <c r="FA387" s="77"/>
      <c r="FB387" s="77"/>
      <c r="FC387" s="77"/>
      <c r="FD387" s="77"/>
      <c r="FE387" s="77"/>
      <c r="FF387" s="77"/>
      <c r="FG387" s="77"/>
      <c r="FH387" s="77"/>
      <c r="FI387" s="77"/>
      <c r="FJ387" s="77"/>
      <c r="FK387" s="77"/>
      <c r="FL387" s="77"/>
      <c r="FM387" s="77"/>
      <c r="FN387" s="77"/>
      <c r="FO387" s="77"/>
      <c r="FP387" s="77"/>
      <c r="FQ387" s="77"/>
      <c r="FR387" s="77"/>
      <c r="FS387" s="77"/>
      <c r="FT387" s="77"/>
      <c r="FU387" s="77"/>
      <c r="FV387" s="77"/>
      <c r="FW387" s="77"/>
      <c r="FX387" s="77"/>
      <c r="FY387" s="77"/>
      <c r="FZ387" s="77"/>
      <c r="GA387" s="77"/>
      <c r="GB387" s="77"/>
      <c r="GC387" s="77"/>
      <c r="GD387" s="77"/>
      <c r="GE387" s="77"/>
      <c r="GF387" s="77"/>
      <c r="GG387" s="77"/>
      <c r="GH387" s="77"/>
      <c r="GI387" s="77"/>
      <c r="GJ387" s="77"/>
      <c r="GK387" s="77"/>
      <c r="GL387" s="77"/>
      <c r="GM387" s="77"/>
      <c r="GN387" s="77"/>
      <c r="GO387" s="77"/>
      <c r="GP387" s="77"/>
      <c r="GQ387" s="77"/>
      <c r="GR387" s="77"/>
      <c r="GS387" s="77"/>
      <c r="GT387" s="77"/>
      <c r="GU387" s="77"/>
      <c r="GV387" s="77"/>
      <c r="GW387" s="77"/>
      <c r="GX387" s="77"/>
      <c r="GY387" s="77"/>
      <c r="GZ387" s="77"/>
      <c r="HA387" s="77"/>
      <c r="HB387" s="77"/>
      <c r="HC387" s="77"/>
      <c r="HD387" s="77"/>
      <c r="HE387" s="77"/>
      <c r="HF387" s="77"/>
      <c r="HG387" s="77"/>
      <c r="HH387" s="77"/>
      <c r="HI387" s="77"/>
      <c r="HJ387" s="77"/>
      <c r="HK387" s="77"/>
      <c r="HL387" s="77"/>
      <c r="HM387" s="77"/>
      <c r="HN387" s="77"/>
      <c r="HO387" s="77"/>
      <c r="HP387" s="77"/>
      <c r="HQ387" s="77"/>
      <c r="HR387" s="77"/>
      <c r="HS387" s="77"/>
      <c r="HT387" s="77"/>
      <c r="HU387" s="77"/>
      <c r="HV387" s="77"/>
      <c r="HW387" s="77"/>
      <c r="HX387" s="77"/>
      <c r="HY387" s="77"/>
      <c r="HZ387" s="77"/>
      <c r="IA387" s="77"/>
      <c r="IB387" s="77"/>
      <c r="IC387" s="77"/>
      <c r="ID387" s="77"/>
      <c r="IE387" s="77"/>
      <c r="IF387" s="77"/>
      <c r="IG387" s="77"/>
      <c r="IH387" s="77"/>
      <c r="II387" s="77"/>
      <c r="IJ387" s="77"/>
      <c r="IK387" s="77"/>
      <c r="IL387" s="77"/>
      <c r="IM387" s="77"/>
      <c r="IN387" s="77"/>
      <c r="IO387" s="77"/>
      <c r="IP387" s="77"/>
      <c r="IQ387" s="77"/>
      <c r="IR387" s="77"/>
      <c r="IS387" s="77"/>
      <c r="IT387" s="77"/>
      <c r="IU387" s="77"/>
      <c r="IV387" s="77"/>
      <c r="IW387" s="77"/>
      <c r="IX387" s="77"/>
      <c r="IY387" s="77"/>
      <c r="IZ387" s="77"/>
      <c r="JA387" s="77"/>
      <c r="JB387" s="77"/>
      <c r="JC387" s="77"/>
      <c r="JD387" s="77"/>
      <c r="JE387" s="77"/>
      <c r="JF387" s="77"/>
      <c r="JG387" s="77"/>
      <c r="JH387" s="77"/>
      <c r="JI387" s="77"/>
      <c r="JJ387" s="77"/>
      <c r="JK387" s="77"/>
      <c r="JL387" s="77"/>
      <c r="JM387" s="77"/>
      <c r="JN387" s="77"/>
      <c r="JO387" s="77"/>
      <c r="JP387" s="77"/>
      <c r="JQ387" s="77"/>
      <c r="JR387" s="77"/>
      <c r="JS387" s="77"/>
      <c r="JT387" s="77"/>
      <c r="JU387" s="77"/>
    </row>
    <row r="388" spans="1:281" s="14" customFormat="1" ht="115.5" hidden="1" customHeight="1" x14ac:dyDescent="0.25">
      <c r="A388" s="29" t="s">
        <v>2280</v>
      </c>
      <c r="B388" s="195" t="s">
        <v>1055</v>
      </c>
      <c r="C388" s="192">
        <v>43812</v>
      </c>
      <c r="D388" s="29" t="s">
        <v>1422</v>
      </c>
      <c r="E388" s="91" t="s">
        <v>2651</v>
      </c>
      <c r="F388" s="11" t="s">
        <v>943</v>
      </c>
      <c r="G388" s="11" t="s">
        <v>951</v>
      </c>
      <c r="H388" s="11" t="s">
        <v>952</v>
      </c>
      <c r="I388" s="82" t="s">
        <v>953</v>
      </c>
      <c r="J388" s="215">
        <v>1</v>
      </c>
      <c r="K388" s="279">
        <v>43864</v>
      </c>
      <c r="L388" s="279">
        <v>44196</v>
      </c>
      <c r="M388" s="79">
        <f t="shared" si="14"/>
        <v>48</v>
      </c>
      <c r="N388" s="135">
        <v>0</v>
      </c>
      <c r="O388" s="482" t="s">
        <v>56</v>
      </c>
      <c r="P388" s="482" t="s">
        <v>1018</v>
      </c>
      <c r="Q388" s="4" t="s">
        <v>4547</v>
      </c>
      <c r="R388" s="654">
        <f t="shared" si="15"/>
        <v>369</v>
      </c>
      <c r="S388" s="482"/>
      <c r="T388" s="482"/>
      <c r="U388" s="195"/>
      <c r="V388" s="28" t="s">
        <v>1308</v>
      </c>
      <c r="W388" s="28" t="s">
        <v>1308</v>
      </c>
      <c r="X388" s="28" t="s">
        <v>1308</v>
      </c>
      <c r="Y388" s="28" t="s">
        <v>1308</v>
      </c>
      <c r="Z388" s="3" t="s">
        <v>1308</v>
      </c>
      <c r="AA388" s="3" t="s">
        <v>1308</v>
      </c>
      <c r="AB388" s="3" t="s">
        <v>1308</v>
      </c>
      <c r="AC388" s="131" t="s">
        <v>1679</v>
      </c>
      <c r="AD388" s="4" t="s">
        <v>1640</v>
      </c>
      <c r="AE388" s="4" t="s">
        <v>1683</v>
      </c>
      <c r="AF388" s="3" t="s">
        <v>1736</v>
      </c>
      <c r="AG388" s="3" t="s">
        <v>2614</v>
      </c>
      <c r="AH388" s="6" t="s">
        <v>2670</v>
      </c>
      <c r="AI388" s="6" t="s">
        <v>3054</v>
      </c>
      <c r="AJ388" s="6" t="s">
        <v>3265</v>
      </c>
      <c r="AK388" s="9" t="s">
        <v>4414</v>
      </c>
      <c r="AL388" s="6" t="s">
        <v>4785</v>
      </c>
      <c r="AM388" s="40" t="s">
        <v>4071</v>
      </c>
      <c r="AN388" s="40" t="s">
        <v>6331</v>
      </c>
      <c r="AO388" s="649" t="s">
        <v>1599</v>
      </c>
      <c r="AP388" s="40" t="s">
        <v>6331</v>
      </c>
      <c r="AQ388" s="240" t="s">
        <v>1333</v>
      </c>
      <c r="AR388" s="191">
        <v>44377</v>
      </c>
      <c r="AS388" s="482" t="s">
        <v>2470</v>
      </c>
      <c r="AT388" s="191">
        <v>44377</v>
      </c>
      <c r="AU388" s="149" t="s">
        <v>7198</v>
      </c>
      <c r="AV388" s="31" t="s">
        <v>4290</v>
      </c>
      <c r="AW388" s="31" t="s">
        <v>1599</v>
      </c>
      <c r="AX388" s="31" t="s">
        <v>1599</v>
      </c>
      <c r="AY388" s="32" t="s">
        <v>2710</v>
      </c>
      <c r="AZ388" s="30" t="s">
        <v>3729</v>
      </c>
      <c r="BA388" s="36" t="s">
        <v>4377</v>
      </c>
      <c r="BB388" s="77"/>
      <c r="BC388" s="77"/>
      <c r="BD388" s="77"/>
      <c r="BE388" s="77"/>
      <c r="BF388" s="77"/>
      <c r="BG388" s="77"/>
      <c r="BH388" s="77"/>
      <c r="BI388" s="77"/>
      <c r="BJ388" s="482" t="s">
        <v>3656</v>
      </c>
      <c r="BK388" s="32" t="s">
        <v>3657</v>
      </c>
      <c r="BL388" s="482" t="s">
        <v>3658</v>
      </c>
      <c r="BM388" s="32" t="s">
        <v>3657</v>
      </c>
      <c r="BN388" s="482" t="s">
        <v>3824</v>
      </c>
      <c r="BO388" s="482" t="s">
        <v>3659</v>
      </c>
      <c r="BP388" s="482"/>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c r="EC388" s="77"/>
      <c r="ED388" s="77"/>
      <c r="EE388" s="77"/>
      <c r="EF388" s="77"/>
      <c r="EG388" s="77"/>
      <c r="EH388" s="77"/>
      <c r="EI388" s="77"/>
      <c r="EJ388" s="77"/>
      <c r="EK388" s="77"/>
      <c r="EL388" s="77"/>
      <c r="EM388" s="77"/>
      <c r="EN388" s="77"/>
      <c r="EO388" s="77"/>
      <c r="EP388" s="77"/>
      <c r="EQ388" s="77"/>
      <c r="ER388" s="77"/>
      <c r="ES388" s="77"/>
      <c r="ET388" s="77"/>
      <c r="EU388" s="77"/>
      <c r="EV388" s="77"/>
      <c r="EW388" s="77"/>
      <c r="EX388" s="77"/>
      <c r="EY388" s="77"/>
      <c r="EZ388" s="77"/>
      <c r="FA388" s="77"/>
      <c r="FB388" s="77"/>
      <c r="FC388" s="77"/>
      <c r="FD388" s="77"/>
      <c r="FE388" s="77"/>
      <c r="FF388" s="77"/>
      <c r="FG388" s="77"/>
      <c r="FH388" s="77"/>
      <c r="FI388" s="77"/>
      <c r="FJ388" s="77"/>
      <c r="FK388" s="77"/>
      <c r="FL388" s="77"/>
      <c r="FM388" s="77"/>
      <c r="FN388" s="77"/>
      <c r="FO388" s="77"/>
      <c r="FP388" s="77"/>
      <c r="FQ388" s="77"/>
      <c r="FR388" s="77"/>
      <c r="FS388" s="77"/>
      <c r="FT388" s="77"/>
      <c r="FU388" s="77"/>
      <c r="FV388" s="77"/>
      <c r="FW388" s="77"/>
      <c r="FX388" s="77"/>
      <c r="FY388" s="77"/>
      <c r="FZ388" s="77"/>
      <c r="GA388" s="77"/>
      <c r="GB388" s="77"/>
      <c r="GC388" s="77"/>
      <c r="GD388" s="77"/>
      <c r="GE388" s="77"/>
      <c r="GF388" s="77"/>
      <c r="GG388" s="77"/>
      <c r="GH388" s="77"/>
      <c r="GI388" s="77"/>
      <c r="GJ388" s="77"/>
      <c r="GK388" s="77"/>
      <c r="GL388" s="77"/>
      <c r="GM388" s="77"/>
      <c r="GN388" s="77"/>
      <c r="GO388" s="77"/>
      <c r="GP388" s="77"/>
      <c r="GQ388" s="77"/>
      <c r="GR388" s="77"/>
      <c r="GS388" s="77"/>
      <c r="GT388" s="77"/>
      <c r="GU388" s="77"/>
      <c r="GV388" s="77"/>
      <c r="GW388" s="77"/>
      <c r="GX388" s="77"/>
      <c r="GY388" s="77"/>
      <c r="GZ388" s="77"/>
      <c r="HA388" s="77"/>
      <c r="HB388" s="77"/>
      <c r="HC388" s="77"/>
      <c r="HD388" s="77"/>
      <c r="HE388" s="77"/>
      <c r="HF388" s="77"/>
      <c r="HG388" s="77"/>
      <c r="HH388" s="77"/>
      <c r="HI388" s="77"/>
      <c r="HJ388" s="77"/>
      <c r="HK388" s="77"/>
      <c r="HL388" s="77"/>
      <c r="HM388" s="77"/>
      <c r="HN388" s="77"/>
      <c r="HO388" s="77"/>
      <c r="HP388" s="77"/>
      <c r="HQ388" s="77"/>
      <c r="HR388" s="77"/>
      <c r="HS388" s="77"/>
      <c r="HT388" s="77"/>
      <c r="HU388" s="77"/>
      <c r="HV388" s="77"/>
      <c r="HW388" s="77"/>
      <c r="HX388" s="77"/>
      <c r="HY388" s="77"/>
      <c r="HZ388" s="77"/>
      <c r="IA388" s="77"/>
      <c r="IB388" s="77"/>
      <c r="IC388" s="77"/>
      <c r="ID388" s="77"/>
      <c r="IE388" s="77"/>
      <c r="IF388" s="77"/>
      <c r="IG388" s="77"/>
      <c r="IH388" s="77"/>
      <c r="II388" s="77"/>
      <c r="IJ388" s="77"/>
      <c r="IK388" s="77"/>
      <c r="IL388" s="77"/>
      <c r="IM388" s="77"/>
      <c r="IN388" s="77"/>
      <c r="IO388" s="77"/>
      <c r="IP388" s="77"/>
      <c r="IQ388" s="77"/>
      <c r="IR388" s="77"/>
      <c r="IS388" s="77"/>
      <c r="IT388" s="77"/>
      <c r="IU388" s="77"/>
      <c r="IV388" s="77"/>
      <c r="IW388" s="77"/>
      <c r="IX388" s="77"/>
      <c r="IY388" s="77"/>
      <c r="IZ388" s="77"/>
      <c r="JA388" s="77"/>
      <c r="JB388" s="77"/>
      <c r="JC388" s="77"/>
      <c r="JD388" s="77"/>
      <c r="JE388" s="77"/>
      <c r="JF388" s="77"/>
      <c r="JG388" s="77"/>
      <c r="JH388" s="77"/>
      <c r="JI388" s="77"/>
      <c r="JJ388" s="77"/>
      <c r="JK388" s="77"/>
      <c r="JL388" s="77"/>
      <c r="JM388" s="77"/>
      <c r="JN388" s="77"/>
      <c r="JO388" s="77"/>
      <c r="JP388" s="77"/>
      <c r="JQ388" s="77"/>
      <c r="JR388" s="77"/>
      <c r="JS388" s="77"/>
      <c r="JT388" s="77"/>
      <c r="JU388" s="77"/>
    </row>
    <row r="389" spans="1:281" s="14" customFormat="1" ht="115.5" hidden="1" customHeight="1" x14ac:dyDescent="0.25">
      <c r="A389" s="29" t="s">
        <v>2281</v>
      </c>
      <c r="B389" s="195" t="s">
        <v>1055</v>
      </c>
      <c r="C389" s="192">
        <v>43812</v>
      </c>
      <c r="D389" s="29" t="s">
        <v>1510</v>
      </c>
      <c r="E389" s="11" t="s">
        <v>3666</v>
      </c>
      <c r="F389" s="11" t="s">
        <v>954</v>
      </c>
      <c r="G389" s="11" t="s">
        <v>1276</v>
      </c>
      <c r="H389" s="11" t="s">
        <v>955</v>
      </c>
      <c r="I389" s="82" t="s">
        <v>956</v>
      </c>
      <c r="J389" s="78">
        <v>1</v>
      </c>
      <c r="K389" s="279">
        <v>43858</v>
      </c>
      <c r="L389" s="279">
        <v>44104</v>
      </c>
      <c r="M389" s="79">
        <f t="shared" si="14"/>
        <v>36</v>
      </c>
      <c r="N389" s="105">
        <v>1</v>
      </c>
      <c r="O389" s="482" t="s">
        <v>56</v>
      </c>
      <c r="P389" s="482" t="s">
        <v>1018</v>
      </c>
      <c r="Q389" s="4" t="s">
        <v>3294</v>
      </c>
      <c r="R389" s="654">
        <f t="shared" si="15"/>
        <v>308</v>
      </c>
      <c r="S389" s="482"/>
      <c r="T389" s="482"/>
      <c r="U389" s="195"/>
      <c r="V389" s="28" t="s">
        <v>1308</v>
      </c>
      <c r="W389" s="28" t="s">
        <v>1308</v>
      </c>
      <c r="X389" s="28" t="s">
        <v>1308</v>
      </c>
      <c r="Y389" s="28" t="s">
        <v>1308</v>
      </c>
      <c r="Z389" s="3" t="s">
        <v>1308</v>
      </c>
      <c r="AA389" s="3" t="s">
        <v>1308</v>
      </c>
      <c r="AB389" s="3" t="s">
        <v>1308</v>
      </c>
      <c r="AC389" s="131" t="s">
        <v>1679</v>
      </c>
      <c r="AD389" s="3" t="s">
        <v>1641</v>
      </c>
      <c r="AE389" s="3" t="s">
        <v>1684</v>
      </c>
      <c r="AF389" s="3" t="s">
        <v>1704</v>
      </c>
      <c r="AG389" s="3" t="s">
        <v>2615</v>
      </c>
      <c r="AH389" s="6" t="s">
        <v>2671</v>
      </c>
      <c r="AI389" s="6" t="s">
        <v>3040</v>
      </c>
      <c r="AJ389" s="6" t="s">
        <v>3040</v>
      </c>
      <c r="AK389" s="10" t="s">
        <v>4464</v>
      </c>
      <c r="AL389" s="6" t="s">
        <v>3040</v>
      </c>
      <c r="AM389" s="6" t="s">
        <v>4071</v>
      </c>
      <c r="AN389" s="6" t="s">
        <v>3040</v>
      </c>
      <c r="AO389" s="649" t="s">
        <v>1599</v>
      </c>
      <c r="AP389" s="6" t="s">
        <v>3040</v>
      </c>
      <c r="AQ389" s="240" t="s">
        <v>1028</v>
      </c>
      <c r="AR389" s="191">
        <v>44126</v>
      </c>
      <c r="AS389" s="482" t="s">
        <v>1032</v>
      </c>
      <c r="AT389" s="464"/>
      <c r="AU389" s="31"/>
      <c r="AV389" s="31"/>
      <c r="AW389" s="31"/>
      <c r="AX389" s="31"/>
      <c r="AY389" s="30" t="s">
        <v>1332</v>
      </c>
      <c r="AZ389" s="30"/>
      <c r="BA389" s="464"/>
      <c r="BB389" s="77"/>
      <c r="BC389" s="77"/>
      <c r="BD389" s="77"/>
      <c r="BE389" s="77"/>
      <c r="BF389" s="77"/>
      <c r="BG389" s="77"/>
      <c r="BH389" s="77"/>
      <c r="BI389" s="77"/>
      <c r="BJ389" s="32" t="s">
        <v>3660</v>
      </c>
      <c r="BK389" s="32" t="s">
        <v>3661</v>
      </c>
      <c r="BL389" s="32" t="s">
        <v>3662</v>
      </c>
      <c r="BM389" s="32" t="s">
        <v>3661</v>
      </c>
      <c r="BN389" s="482" t="s">
        <v>3782</v>
      </c>
      <c r="BO389" s="482" t="s">
        <v>3665</v>
      </c>
      <c r="BP389" s="482"/>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c r="DS389" s="77"/>
      <c r="DT389" s="77"/>
      <c r="DU389" s="77"/>
      <c r="DV389" s="77"/>
      <c r="DW389" s="77"/>
      <c r="DX389" s="77"/>
      <c r="DY389" s="77"/>
      <c r="DZ389" s="77"/>
      <c r="EA389" s="77"/>
      <c r="EB389" s="77"/>
      <c r="EC389" s="77"/>
      <c r="ED389" s="77"/>
      <c r="EE389" s="77"/>
      <c r="EF389" s="77"/>
      <c r="EG389" s="77"/>
      <c r="EH389" s="77"/>
      <c r="EI389" s="77"/>
      <c r="EJ389" s="77"/>
      <c r="EK389" s="77"/>
      <c r="EL389" s="77"/>
      <c r="EM389" s="77"/>
      <c r="EN389" s="77"/>
      <c r="EO389" s="77"/>
      <c r="EP389" s="77"/>
      <c r="EQ389" s="77"/>
      <c r="ER389" s="77"/>
      <c r="ES389" s="77"/>
      <c r="ET389" s="77"/>
      <c r="EU389" s="77"/>
      <c r="EV389" s="77"/>
      <c r="EW389" s="77"/>
      <c r="EX389" s="77"/>
      <c r="EY389" s="77"/>
      <c r="EZ389" s="77"/>
      <c r="FA389" s="77"/>
      <c r="FB389" s="77"/>
      <c r="FC389" s="77"/>
      <c r="FD389" s="77"/>
      <c r="FE389" s="77"/>
      <c r="FF389" s="77"/>
      <c r="FG389" s="77"/>
      <c r="FH389" s="77"/>
      <c r="FI389" s="77"/>
      <c r="FJ389" s="77"/>
      <c r="FK389" s="77"/>
      <c r="FL389" s="77"/>
      <c r="FM389" s="77"/>
      <c r="FN389" s="77"/>
      <c r="FO389" s="77"/>
      <c r="FP389" s="77"/>
      <c r="FQ389" s="77"/>
      <c r="FR389" s="77"/>
      <c r="FS389" s="77"/>
      <c r="FT389" s="77"/>
      <c r="FU389" s="77"/>
      <c r="FV389" s="77"/>
      <c r="FW389" s="77"/>
      <c r="FX389" s="77"/>
      <c r="FY389" s="77"/>
      <c r="FZ389" s="77"/>
      <c r="GA389" s="77"/>
      <c r="GB389" s="77"/>
      <c r="GC389" s="77"/>
      <c r="GD389" s="77"/>
      <c r="GE389" s="77"/>
      <c r="GF389" s="77"/>
      <c r="GG389" s="77"/>
      <c r="GH389" s="77"/>
      <c r="GI389" s="77"/>
      <c r="GJ389" s="77"/>
      <c r="GK389" s="77"/>
      <c r="GL389" s="77"/>
      <c r="GM389" s="77"/>
      <c r="GN389" s="77"/>
      <c r="GO389" s="77"/>
      <c r="GP389" s="77"/>
      <c r="GQ389" s="77"/>
      <c r="GR389" s="77"/>
      <c r="GS389" s="77"/>
      <c r="GT389" s="77"/>
      <c r="GU389" s="77"/>
      <c r="GV389" s="77"/>
      <c r="GW389" s="77"/>
      <c r="GX389" s="77"/>
      <c r="GY389" s="77"/>
      <c r="GZ389" s="77"/>
      <c r="HA389" s="77"/>
      <c r="HB389" s="77"/>
      <c r="HC389" s="77"/>
      <c r="HD389" s="77"/>
      <c r="HE389" s="77"/>
      <c r="HF389" s="77"/>
      <c r="HG389" s="77"/>
      <c r="HH389" s="77"/>
      <c r="HI389" s="77"/>
      <c r="HJ389" s="77"/>
      <c r="HK389" s="77"/>
      <c r="HL389" s="77"/>
      <c r="HM389" s="77"/>
      <c r="HN389" s="77"/>
      <c r="HO389" s="77"/>
      <c r="HP389" s="77"/>
      <c r="HQ389" s="77"/>
      <c r="HR389" s="77"/>
      <c r="HS389" s="77"/>
      <c r="HT389" s="77"/>
      <c r="HU389" s="77"/>
      <c r="HV389" s="77"/>
      <c r="HW389" s="77"/>
      <c r="HX389" s="77"/>
      <c r="HY389" s="77"/>
      <c r="HZ389" s="77"/>
      <c r="IA389" s="77"/>
      <c r="IB389" s="77"/>
      <c r="IC389" s="77"/>
      <c r="ID389" s="77"/>
      <c r="IE389" s="77"/>
      <c r="IF389" s="77"/>
      <c r="IG389" s="77"/>
      <c r="IH389" s="77"/>
      <c r="II389" s="77"/>
      <c r="IJ389" s="77"/>
      <c r="IK389" s="77"/>
      <c r="IL389" s="77"/>
      <c r="IM389" s="77"/>
      <c r="IN389" s="77"/>
      <c r="IO389" s="77"/>
      <c r="IP389" s="77"/>
      <c r="IQ389" s="77"/>
      <c r="IR389" s="77"/>
      <c r="IS389" s="77"/>
      <c r="IT389" s="77"/>
      <c r="IU389" s="77"/>
      <c r="IV389" s="77"/>
      <c r="IW389" s="77"/>
      <c r="IX389" s="77"/>
      <c r="IY389" s="77"/>
      <c r="IZ389" s="77"/>
      <c r="JA389" s="77"/>
      <c r="JB389" s="77"/>
      <c r="JC389" s="77"/>
      <c r="JD389" s="77"/>
      <c r="JE389" s="77"/>
      <c r="JF389" s="77"/>
      <c r="JG389" s="77"/>
      <c r="JH389" s="77"/>
      <c r="JI389" s="77"/>
      <c r="JJ389" s="77"/>
      <c r="JK389" s="77"/>
      <c r="JL389" s="77"/>
      <c r="JM389" s="77"/>
      <c r="JN389" s="77"/>
      <c r="JO389" s="77"/>
      <c r="JP389" s="77"/>
      <c r="JQ389" s="77"/>
      <c r="JR389" s="77"/>
      <c r="JS389" s="77"/>
      <c r="JT389" s="77"/>
      <c r="JU389" s="77"/>
    </row>
    <row r="390" spans="1:281" s="14" customFormat="1" ht="115.5" hidden="1" customHeight="1" x14ac:dyDescent="0.25">
      <c r="A390" s="29" t="s">
        <v>2282</v>
      </c>
      <c r="B390" s="195" t="s">
        <v>1055</v>
      </c>
      <c r="C390" s="192">
        <v>43812</v>
      </c>
      <c r="D390" s="87" t="s">
        <v>1423</v>
      </c>
      <c r="E390" s="11" t="s">
        <v>3667</v>
      </c>
      <c r="F390" s="11" t="s">
        <v>957</v>
      </c>
      <c r="G390" s="11" t="s">
        <v>958</v>
      </c>
      <c r="H390" s="11" t="s">
        <v>959</v>
      </c>
      <c r="I390" s="82" t="s">
        <v>960</v>
      </c>
      <c r="J390" s="78">
        <v>1</v>
      </c>
      <c r="K390" s="279">
        <v>43864</v>
      </c>
      <c r="L390" s="279">
        <v>44196</v>
      </c>
      <c r="M390" s="79">
        <f t="shared" si="14"/>
        <v>48</v>
      </c>
      <c r="N390" s="138">
        <v>0.4</v>
      </c>
      <c r="O390" s="482" t="s">
        <v>1019</v>
      </c>
      <c r="P390" s="482" t="s">
        <v>1024</v>
      </c>
      <c r="Q390" s="4" t="s">
        <v>4548</v>
      </c>
      <c r="R390" s="654">
        <f t="shared" si="15"/>
        <v>286</v>
      </c>
      <c r="S390" s="482"/>
      <c r="T390" s="482"/>
      <c r="U390" s="195"/>
      <c r="V390" s="28" t="s">
        <v>1308</v>
      </c>
      <c r="W390" s="28" t="s">
        <v>1308</v>
      </c>
      <c r="X390" s="28" t="s">
        <v>1308</v>
      </c>
      <c r="Y390" s="28" t="s">
        <v>1308</v>
      </c>
      <c r="Z390" s="3" t="s">
        <v>1308</v>
      </c>
      <c r="AA390" s="3" t="s">
        <v>1308</v>
      </c>
      <c r="AB390" s="3" t="s">
        <v>1308</v>
      </c>
      <c r="AC390" s="131" t="s">
        <v>1679</v>
      </c>
      <c r="AD390" s="3" t="s">
        <v>1537</v>
      </c>
      <c r="AE390" s="3" t="s">
        <v>1685</v>
      </c>
      <c r="AF390" s="3" t="s">
        <v>1703</v>
      </c>
      <c r="AG390" s="3" t="s">
        <v>2554</v>
      </c>
      <c r="AH390" s="6" t="s">
        <v>2555</v>
      </c>
      <c r="AI390" s="6" t="s">
        <v>3055</v>
      </c>
      <c r="AJ390" s="6" t="s">
        <v>3252</v>
      </c>
      <c r="AK390" s="10" t="s">
        <v>4534</v>
      </c>
      <c r="AL390" s="161" t="s">
        <v>5111</v>
      </c>
      <c r="AM390" s="40" t="s">
        <v>4071</v>
      </c>
      <c r="AN390" s="40" t="s">
        <v>6331</v>
      </c>
      <c r="AO390" s="649" t="s">
        <v>1599</v>
      </c>
      <c r="AP390" s="40" t="s">
        <v>6331</v>
      </c>
      <c r="AQ390" s="240" t="s">
        <v>1968</v>
      </c>
      <c r="AR390" s="191">
        <v>44377</v>
      </c>
      <c r="AS390" s="482" t="s">
        <v>2470</v>
      </c>
      <c r="AT390" s="191">
        <v>44377</v>
      </c>
      <c r="AU390" s="149" t="s">
        <v>4526</v>
      </c>
      <c r="AV390" s="31" t="s">
        <v>4290</v>
      </c>
      <c r="AW390" s="31" t="s">
        <v>1599</v>
      </c>
      <c r="AX390" s="31" t="s">
        <v>1599</v>
      </c>
      <c r="AY390" s="32" t="s">
        <v>2710</v>
      </c>
      <c r="AZ390" s="30" t="s">
        <v>3728</v>
      </c>
      <c r="BA390" s="30" t="s">
        <v>1599</v>
      </c>
      <c r="BB390" s="77"/>
      <c r="BC390" s="77"/>
      <c r="BD390" s="77"/>
      <c r="BE390" s="77"/>
      <c r="BF390" s="77"/>
      <c r="BG390" s="77"/>
      <c r="BH390" s="77"/>
      <c r="BI390" s="77"/>
      <c r="BJ390" s="32" t="s">
        <v>3660</v>
      </c>
      <c r="BK390" s="32" t="s">
        <v>3661</v>
      </c>
      <c r="BL390" s="32" t="s">
        <v>3662</v>
      </c>
      <c r="BM390" s="32" t="s">
        <v>3661</v>
      </c>
      <c r="BN390" s="482" t="s">
        <v>3782</v>
      </c>
      <c r="BO390" s="482" t="s">
        <v>3668</v>
      </c>
      <c r="BP390" s="482"/>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row>
    <row r="391" spans="1:281" s="14" customFormat="1" ht="115.5" customHeight="1" x14ac:dyDescent="0.25">
      <c r="A391" s="97" t="s">
        <v>2282</v>
      </c>
      <c r="B391" s="472" t="s">
        <v>1055</v>
      </c>
      <c r="C391" s="220">
        <v>43812</v>
      </c>
      <c r="D391" s="582" t="s">
        <v>1423</v>
      </c>
      <c r="E391" s="12" t="s">
        <v>7593</v>
      </c>
      <c r="F391" s="348" t="s">
        <v>957</v>
      </c>
      <c r="G391" s="348" t="s">
        <v>4381</v>
      </c>
      <c r="H391" s="348" t="s">
        <v>4382</v>
      </c>
      <c r="I391" s="349" t="s">
        <v>542</v>
      </c>
      <c r="J391" s="352">
        <v>1</v>
      </c>
      <c r="K391" s="351">
        <v>43864</v>
      </c>
      <c r="L391" s="351">
        <v>44560</v>
      </c>
      <c r="M391" s="600">
        <f t="shared" si="14"/>
        <v>48</v>
      </c>
      <c r="N391" s="685">
        <v>0.66</v>
      </c>
      <c r="O391" s="482" t="s">
        <v>1019</v>
      </c>
      <c r="P391" s="482"/>
      <c r="Q391" s="4" t="s">
        <v>7594</v>
      </c>
      <c r="R391" s="654">
        <f t="shared" si="15"/>
        <v>332</v>
      </c>
      <c r="S391" s="482"/>
      <c r="T391" s="482"/>
      <c r="U391" s="195"/>
      <c r="V391" s="28"/>
      <c r="W391" s="28"/>
      <c r="X391" s="28"/>
      <c r="Y391" s="28"/>
      <c r="Z391" s="3"/>
      <c r="AA391" s="3"/>
      <c r="AB391" s="3"/>
      <c r="AC391" s="131"/>
      <c r="AD391" s="3"/>
      <c r="AE391" s="3"/>
      <c r="AF391" s="3"/>
      <c r="AG391" s="3"/>
      <c r="AH391" s="6"/>
      <c r="AI391" s="6"/>
      <c r="AJ391" s="6" t="s">
        <v>3252</v>
      </c>
      <c r="AK391" s="10" t="s">
        <v>4465</v>
      </c>
      <c r="AL391" s="4" t="s">
        <v>6731</v>
      </c>
      <c r="AM391" s="39" t="s">
        <v>6713</v>
      </c>
      <c r="AN391" s="4" t="s">
        <v>6732</v>
      </c>
      <c r="AO391" s="4" t="s">
        <v>7566</v>
      </c>
      <c r="AP391" s="4" t="s">
        <v>7599</v>
      </c>
      <c r="AQ391" s="186" t="s">
        <v>883</v>
      </c>
      <c r="AR391" s="191">
        <v>44580</v>
      </c>
      <c r="AS391" s="482" t="s">
        <v>1032</v>
      </c>
      <c r="AT391" s="464"/>
      <c r="AU391" s="31"/>
      <c r="AV391" s="31"/>
      <c r="AW391" s="31"/>
      <c r="AX391" s="31"/>
      <c r="AY391" s="30" t="s">
        <v>1332</v>
      </c>
      <c r="AZ391" s="30"/>
      <c r="BA391" s="464"/>
      <c r="BB391" s="77"/>
      <c r="BC391" s="77"/>
      <c r="BD391" s="77"/>
      <c r="BE391" s="77"/>
      <c r="BF391" s="77"/>
      <c r="BG391" s="77"/>
      <c r="BH391" s="77"/>
      <c r="BI391" s="77"/>
      <c r="BJ391" s="32"/>
      <c r="BK391" s="32"/>
      <c r="BL391" s="32"/>
      <c r="BM391" s="32"/>
      <c r="BN391" s="482"/>
      <c r="BO391" s="482"/>
      <c r="BP391" s="482"/>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c r="EC391" s="77"/>
      <c r="ED391" s="77"/>
      <c r="EE391" s="77"/>
      <c r="EF391" s="77"/>
      <c r="EG391" s="77"/>
      <c r="EH391" s="77"/>
      <c r="EI391" s="77"/>
      <c r="EJ391" s="77"/>
      <c r="EK391" s="77"/>
      <c r="EL391" s="77"/>
      <c r="EM391" s="77"/>
      <c r="EN391" s="77"/>
      <c r="EO391" s="77"/>
      <c r="EP391" s="77"/>
      <c r="EQ391" s="77"/>
      <c r="ER391" s="77"/>
      <c r="ES391" s="77"/>
      <c r="ET391" s="77"/>
      <c r="EU391" s="77"/>
      <c r="EV391" s="77"/>
      <c r="EW391" s="77"/>
      <c r="EX391" s="77"/>
      <c r="EY391" s="77"/>
      <c r="EZ391" s="77"/>
      <c r="FA391" s="77"/>
      <c r="FB391" s="77"/>
      <c r="FC391" s="77"/>
      <c r="FD391" s="77"/>
      <c r="FE391" s="77"/>
      <c r="FF391" s="77"/>
      <c r="FG391" s="77"/>
      <c r="FH391" s="77"/>
      <c r="FI391" s="77"/>
      <c r="FJ391" s="77"/>
      <c r="FK391" s="77"/>
      <c r="FL391" s="77"/>
      <c r="FM391" s="77"/>
      <c r="FN391" s="77"/>
      <c r="FO391" s="77"/>
      <c r="FP391" s="77"/>
      <c r="FQ391" s="77"/>
      <c r="FR391" s="77"/>
      <c r="FS391" s="77"/>
      <c r="FT391" s="77"/>
      <c r="FU391" s="77"/>
      <c r="FV391" s="77"/>
      <c r="FW391" s="77"/>
      <c r="FX391" s="77"/>
      <c r="FY391" s="77"/>
      <c r="FZ391" s="77"/>
      <c r="GA391" s="77"/>
      <c r="GB391" s="77"/>
      <c r="GC391" s="77"/>
      <c r="GD391" s="77"/>
      <c r="GE391" s="77"/>
      <c r="GF391" s="77"/>
      <c r="GG391" s="77"/>
      <c r="GH391" s="77"/>
      <c r="GI391" s="77"/>
      <c r="GJ391" s="77"/>
      <c r="GK391" s="77"/>
      <c r="GL391" s="77"/>
      <c r="GM391" s="77"/>
      <c r="GN391" s="77"/>
      <c r="GO391" s="77"/>
      <c r="GP391" s="77"/>
      <c r="GQ391" s="77"/>
      <c r="GR391" s="77"/>
      <c r="GS391" s="77"/>
      <c r="GT391" s="77"/>
      <c r="GU391" s="77"/>
      <c r="GV391" s="77"/>
      <c r="GW391" s="77"/>
      <c r="GX391" s="77"/>
      <c r="GY391" s="77"/>
      <c r="GZ391" s="77"/>
      <c r="HA391" s="77"/>
      <c r="HB391" s="77"/>
      <c r="HC391" s="77"/>
      <c r="HD391" s="77"/>
      <c r="HE391" s="77"/>
      <c r="HF391" s="77"/>
      <c r="HG391" s="77"/>
      <c r="HH391" s="77"/>
      <c r="HI391" s="77"/>
      <c r="HJ391" s="77"/>
      <c r="HK391" s="77"/>
      <c r="HL391" s="77"/>
      <c r="HM391" s="77"/>
      <c r="HN391" s="77"/>
      <c r="HO391" s="77"/>
      <c r="HP391" s="77"/>
      <c r="HQ391" s="77"/>
      <c r="HR391" s="77"/>
      <c r="HS391" s="77"/>
      <c r="HT391" s="77"/>
      <c r="HU391" s="77"/>
      <c r="HV391" s="77"/>
      <c r="HW391" s="77"/>
      <c r="HX391" s="77"/>
      <c r="HY391" s="77"/>
      <c r="HZ391" s="77"/>
      <c r="IA391" s="77"/>
      <c r="IB391" s="77"/>
      <c r="IC391" s="77"/>
      <c r="ID391" s="77"/>
      <c r="IE391" s="77"/>
      <c r="IF391" s="77"/>
      <c r="IG391" s="77"/>
      <c r="IH391" s="77"/>
      <c r="II391" s="77"/>
      <c r="IJ391" s="77"/>
      <c r="IK391" s="77"/>
      <c r="IL391" s="77"/>
      <c r="IM391" s="77"/>
      <c r="IN391" s="77"/>
      <c r="IO391" s="77"/>
      <c r="IP391" s="77"/>
      <c r="IQ391" s="77"/>
      <c r="IR391" s="77"/>
      <c r="IS391" s="77"/>
      <c r="IT391" s="77"/>
      <c r="IU391" s="77"/>
      <c r="IV391" s="77"/>
      <c r="IW391" s="77"/>
      <c r="IX391" s="77"/>
      <c r="IY391" s="77"/>
      <c r="IZ391" s="77"/>
      <c r="JA391" s="77"/>
      <c r="JB391" s="77"/>
      <c r="JC391" s="77"/>
      <c r="JD391" s="77"/>
      <c r="JE391" s="77"/>
      <c r="JF391" s="77"/>
      <c r="JG391" s="77"/>
      <c r="JH391" s="77"/>
      <c r="JI391" s="77"/>
      <c r="JJ391" s="77"/>
      <c r="JK391" s="77"/>
      <c r="JL391" s="77"/>
      <c r="JM391" s="77"/>
      <c r="JN391" s="77"/>
      <c r="JO391" s="77"/>
      <c r="JP391" s="77"/>
      <c r="JQ391" s="77"/>
      <c r="JR391" s="77"/>
      <c r="JS391" s="77"/>
      <c r="JT391" s="77"/>
      <c r="JU391" s="77"/>
    </row>
    <row r="392" spans="1:281" s="14" customFormat="1" ht="115.5" hidden="1" customHeight="1" x14ac:dyDescent="0.25">
      <c r="A392" s="29" t="s">
        <v>2283</v>
      </c>
      <c r="B392" s="195" t="s">
        <v>1055</v>
      </c>
      <c r="C392" s="192">
        <v>43812</v>
      </c>
      <c r="D392" s="29" t="s">
        <v>1439</v>
      </c>
      <c r="E392" s="11" t="s">
        <v>3669</v>
      </c>
      <c r="F392" s="11" t="s">
        <v>961</v>
      </c>
      <c r="G392" s="11" t="s">
        <v>962</v>
      </c>
      <c r="H392" s="11" t="s">
        <v>963</v>
      </c>
      <c r="I392" s="82" t="s">
        <v>964</v>
      </c>
      <c r="J392" s="216">
        <v>1</v>
      </c>
      <c r="K392" s="279">
        <v>43878</v>
      </c>
      <c r="L392" s="279">
        <v>44196</v>
      </c>
      <c r="M392" s="79">
        <f t="shared" si="14"/>
        <v>46</v>
      </c>
      <c r="N392" s="105">
        <v>1</v>
      </c>
      <c r="O392" s="482" t="s">
        <v>56</v>
      </c>
      <c r="P392" s="482" t="s">
        <v>1025</v>
      </c>
      <c r="Q392" s="4" t="s">
        <v>3360</v>
      </c>
      <c r="R392" s="654">
        <f t="shared" si="15"/>
        <v>285</v>
      </c>
      <c r="S392" s="482"/>
      <c r="T392" s="482"/>
      <c r="U392" s="195"/>
      <c r="V392" s="28" t="s">
        <v>1308</v>
      </c>
      <c r="W392" s="28" t="s">
        <v>1308</v>
      </c>
      <c r="X392" s="28" t="s">
        <v>1308</v>
      </c>
      <c r="Y392" s="28" t="s">
        <v>1308</v>
      </c>
      <c r="Z392" s="3" t="s">
        <v>1308</v>
      </c>
      <c r="AA392" s="3" t="s">
        <v>1308</v>
      </c>
      <c r="AB392" s="3" t="s">
        <v>1308</v>
      </c>
      <c r="AC392" s="131" t="s">
        <v>1679</v>
      </c>
      <c r="AD392" s="3" t="s">
        <v>1642</v>
      </c>
      <c r="AE392" s="3" t="s">
        <v>1686</v>
      </c>
      <c r="AF392" s="3" t="s">
        <v>2656</v>
      </c>
      <c r="AG392" s="3" t="s">
        <v>2616</v>
      </c>
      <c r="AH392" s="6" t="s">
        <v>2672</v>
      </c>
      <c r="AI392" s="199"/>
      <c r="AJ392" s="6" t="s">
        <v>3272</v>
      </c>
      <c r="AK392" s="146" t="s">
        <v>4071</v>
      </c>
      <c r="AL392" s="6" t="s">
        <v>5996</v>
      </c>
      <c r="AM392" s="146" t="s">
        <v>4071</v>
      </c>
      <c r="AN392" s="6" t="s">
        <v>5996</v>
      </c>
      <c r="AO392" s="649" t="s">
        <v>1599</v>
      </c>
      <c r="AP392" s="6" t="s">
        <v>5996</v>
      </c>
      <c r="AQ392" s="186" t="s">
        <v>882</v>
      </c>
      <c r="AR392" s="191">
        <v>44224</v>
      </c>
      <c r="AS392" s="482" t="s">
        <v>1032</v>
      </c>
      <c r="AT392" s="464"/>
      <c r="AU392" s="31"/>
      <c r="AV392" s="31"/>
      <c r="AW392" s="31"/>
      <c r="AX392" s="31"/>
      <c r="AY392" s="30" t="s">
        <v>1332</v>
      </c>
      <c r="AZ392" s="30"/>
      <c r="BA392" s="464"/>
      <c r="BB392" s="77"/>
      <c r="BC392" s="77"/>
      <c r="BD392" s="77"/>
      <c r="BE392" s="77"/>
      <c r="BF392" s="77"/>
      <c r="BG392" s="77"/>
      <c r="BH392" s="77"/>
      <c r="BI392" s="77"/>
      <c r="BJ392" s="32" t="s">
        <v>3656</v>
      </c>
      <c r="BK392" s="32" t="s">
        <v>3657</v>
      </c>
      <c r="BL392" s="482" t="s">
        <v>3658</v>
      </c>
      <c r="BM392" s="32" t="s">
        <v>3657</v>
      </c>
      <c r="BN392" s="482" t="s">
        <v>3825</v>
      </c>
      <c r="BO392" s="482"/>
      <c r="BP392" s="482"/>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row>
    <row r="393" spans="1:281" s="14" customFormat="1" ht="115.5" hidden="1" customHeight="1" x14ac:dyDescent="0.25">
      <c r="A393" s="97" t="s">
        <v>2284</v>
      </c>
      <c r="B393" s="472" t="s">
        <v>1055</v>
      </c>
      <c r="C393" s="220">
        <v>43812</v>
      </c>
      <c r="D393" s="97" t="s">
        <v>1439</v>
      </c>
      <c r="E393" s="12" t="s">
        <v>6962</v>
      </c>
      <c r="F393" s="12" t="s">
        <v>961</v>
      </c>
      <c r="G393" s="12" t="s">
        <v>965</v>
      </c>
      <c r="H393" s="12" t="s">
        <v>966</v>
      </c>
      <c r="I393" s="88" t="s">
        <v>964</v>
      </c>
      <c r="J393" s="612">
        <v>1</v>
      </c>
      <c r="K393" s="280">
        <v>44229</v>
      </c>
      <c r="L393" s="280">
        <v>44560</v>
      </c>
      <c r="M393" s="600">
        <f t="shared" si="14"/>
        <v>48</v>
      </c>
      <c r="N393" s="106">
        <v>1</v>
      </c>
      <c r="O393" s="482" t="s">
        <v>56</v>
      </c>
      <c r="P393" s="482" t="s">
        <v>1025</v>
      </c>
      <c r="Q393" s="10" t="s">
        <v>6738</v>
      </c>
      <c r="R393" s="654">
        <f t="shared" si="15"/>
        <v>389</v>
      </c>
      <c r="S393" s="482"/>
      <c r="T393" s="482"/>
      <c r="U393" s="195"/>
      <c r="V393" s="28" t="s">
        <v>1308</v>
      </c>
      <c r="W393" s="28" t="s">
        <v>1308</v>
      </c>
      <c r="X393" s="28" t="s">
        <v>1308</v>
      </c>
      <c r="Y393" s="28" t="s">
        <v>1308</v>
      </c>
      <c r="Z393" s="3" t="s">
        <v>1308</v>
      </c>
      <c r="AA393" s="3" t="s">
        <v>1308</v>
      </c>
      <c r="AB393" s="3" t="s">
        <v>1308</v>
      </c>
      <c r="AC393" s="3" t="s">
        <v>1326</v>
      </c>
      <c r="AD393" s="3" t="s">
        <v>1643</v>
      </c>
      <c r="AE393" s="3" t="s">
        <v>1694</v>
      </c>
      <c r="AF393" s="3" t="s">
        <v>1698</v>
      </c>
      <c r="AG393" s="3" t="s">
        <v>2617</v>
      </c>
      <c r="AH393" s="6" t="s">
        <v>2644</v>
      </c>
      <c r="AI393" s="6"/>
      <c r="AJ393" s="6" t="s">
        <v>3215</v>
      </c>
      <c r="AK393" s="10" t="s">
        <v>4467</v>
      </c>
      <c r="AL393" s="6" t="s">
        <v>4786</v>
      </c>
      <c r="AM393" s="39" t="s">
        <v>6714</v>
      </c>
      <c r="AN393" s="6" t="s">
        <v>6755</v>
      </c>
      <c r="AO393" s="649" t="s">
        <v>1599</v>
      </c>
      <c r="AP393" s="6" t="s">
        <v>7143</v>
      </c>
      <c r="AQ393" s="240" t="s">
        <v>5106</v>
      </c>
      <c r="AR393" s="191">
        <v>44487</v>
      </c>
      <c r="AS393" s="482" t="s">
        <v>1032</v>
      </c>
      <c r="AT393" s="464"/>
      <c r="AU393" s="31"/>
      <c r="AV393" s="31"/>
      <c r="AW393" s="31"/>
      <c r="AX393" s="31"/>
      <c r="AY393" s="30" t="s">
        <v>1332</v>
      </c>
      <c r="AZ393" s="30"/>
      <c r="BA393" s="464"/>
      <c r="BB393" s="77"/>
      <c r="BC393" s="77"/>
      <c r="BD393" s="77"/>
      <c r="BE393" s="77"/>
      <c r="BF393" s="77"/>
      <c r="BG393" s="77"/>
      <c r="BH393" s="77"/>
      <c r="BI393" s="77"/>
      <c r="BJ393" s="32" t="s">
        <v>3656</v>
      </c>
      <c r="BK393" s="32" t="s">
        <v>3657</v>
      </c>
      <c r="BL393" s="482" t="s">
        <v>3658</v>
      </c>
      <c r="BM393" s="32" t="s">
        <v>3657</v>
      </c>
      <c r="BN393" s="482" t="s">
        <v>3825</v>
      </c>
      <c r="BO393" s="482"/>
      <c r="BP393" s="482"/>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row>
    <row r="394" spans="1:281" s="14" customFormat="1" ht="115.5" hidden="1" customHeight="1" x14ac:dyDescent="0.25">
      <c r="A394" s="29" t="s">
        <v>2285</v>
      </c>
      <c r="B394" s="195" t="s">
        <v>1055</v>
      </c>
      <c r="C394" s="192">
        <v>43812</v>
      </c>
      <c r="D394" s="29" t="s">
        <v>1429</v>
      </c>
      <c r="E394" s="11" t="s">
        <v>3670</v>
      </c>
      <c r="F394" s="11" t="s">
        <v>967</v>
      </c>
      <c r="G394" s="11" t="s">
        <v>968</v>
      </c>
      <c r="H394" s="11" t="s">
        <v>969</v>
      </c>
      <c r="I394" s="82" t="s">
        <v>960</v>
      </c>
      <c r="J394" s="78">
        <v>2</v>
      </c>
      <c r="K394" s="279">
        <v>43891</v>
      </c>
      <c r="L394" s="279">
        <v>44196</v>
      </c>
      <c r="M394" s="79">
        <f t="shared" si="14"/>
        <v>44</v>
      </c>
      <c r="N394" s="135">
        <v>0</v>
      </c>
      <c r="O394" s="482" t="s">
        <v>56</v>
      </c>
      <c r="P394" s="482" t="s">
        <v>1023</v>
      </c>
      <c r="Q394" s="4" t="s">
        <v>4549</v>
      </c>
      <c r="R394" s="654">
        <f t="shared" si="15"/>
        <v>286</v>
      </c>
      <c r="S394" s="482"/>
      <c r="T394" s="482"/>
      <c r="U394" s="195"/>
      <c r="V394" s="28" t="s">
        <v>1308</v>
      </c>
      <c r="W394" s="28" t="s">
        <v>1308</v>
      </c>
      <c r="X394" s="28" t="s">
        <v>1308</v>
      </c>
      <c r="Y394" s="28" t="s">
        <v>1308</v>
      </c>
      <c r="Z394" s="3" t="s">
        <v>1308</v>
      </c>
      <c r="AA394" s="3" t="s">
        <v>1308</v>
      </c>
      <c r="AB394" s="3" t="s">
        <v>1308</v>
      </c>
      <c r="AC394" s="131" t="s">
        <v>1679</v>
      </c>
      <c r="AD394" s="3" t="s">
        <v>1644</v>
      </c>
      <c r="AE394" s="3" t="s">
        <v>1687</v>
      </c>
      <c r="AF394" s="3" t="s">
        <v>2649</v>
      </c>
      <c r="AG394" s="3" t="s">
        <v>2618</v>
      </c>
      <c r="AH394" s="6" t="s">
        <v>2673</v>
      </c>
      <c r="AI394" s="6" t="s">
        <v>3055</v>
      </c>
      <c r="AJ394" s="6" t="s">
        <v>3253</v>
      </c>
      <c r="AK394" s="10" t="s">
        <v>4535</v>
      </c>
      <c r="AL394" s="6" t="s">
        <v>5112</v>
      </c>
      <c r="AM394" s="40" t="s">
        <v>4071</v>
      </c>
      <c r="AN394" s="40" t="s">
        <v>6331</v>
      </c>
      <c r="AO394" s="649" t="s">
        <v>1599</v>
      </c>
      <c r="AP394" s="40" t="s">
        <v>6331</v>
      </c>
      <c r="AQ394" s="240" t="s">
        <v>1968</v>
      </c>
      <c r="AR394" s="191">
        <v>44377</v>
      </c>
      <c r="AS394" s="482" t="s">
        <v>2470</v>
      </c>
      <c r="AT394" s="191">
        <v>44377</v>
      </c>
      <c r="AU394" s="149" t="s">
        <v>4526</v>
      </c>
      <c r="AV394" s="31" t="s">
        <v>4290</v>
      </c>
      <c r="AW394" s="31" t="s">
        <v>1599</v>
      </c>
      <c r="AX394" s="31" t="s">
        <v>1599</v>
      </c>
      <c r="AY394" s="32" t="s">
        <v>2710</v>
      </c>
      <c r="AZ394" s="30" t="s">
        <v>3728</v>
      </c>
      <c r="BA394" s="30" t="s">
        <v>1599</v>
      </c>
      <c r="BB394" s="77"/>
      <c r="BC394" s="77"/>
      <c r="BD394" s="77"/>
      <c r="BE394" s="77"/>
      <c r="BF394" s="77"/>
      <c r="BG394" s="77"/>
      <c r="BH394" s="77"/>
      <c r="BI394" s="77"/>
      <c r="BJ394" s="32" t="s">
        <v>3660</v>
      </c>
      <c r="BK394" s="32" t="s">
        <v>3661</v>
      </c>
      <c r="BL394" s="32" t="s">
        <v>3662</v>
      </c>
      <c r="BM394" s="32" t="s">
        <v>3661</v>
      </c>
      <c r="BN394" s="482" t="s">
        <v>3782</v>
      </c>
      <c r="BO394" s="482" t="s">
        <v>3725</v>
      </c>
      <c r="BP394" s="482"/>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c r="EC394" s="77"/>
      <c r="ED394" s="77"/>
      <c r="EE394" s="77"/>
      <c r="EF394" s="77"/>
      <c r="EG394" s="77"/>
      <c r="EH394" s="77"/>
      <c r="EI394" s="77"/>
      <c r="EJ394" s="77"/>
      <c r="EK394" s="77"/>
      <c r="EL394" s="77"/>
      <c r="EM394" s="77"/>
      <c r="EN394" s="77"/>
      <c r="EO394" s="77"/>
      <c r="EP394" s="77"/>
      <c r="EQ394" s="77"/>
      <c r="ER394" s="77"/>
      <c r="ES394" s="77"/>
      <c r="ET394" s="77"/>
      <c r="EU394" s="77"/>
      <c r="EV394" s="77"/>
      <c r="EW394" s="77"/>
      <c r="EX394" s="77"/>
      <c r="EY394" s="77"/>
      <c r="EZ394" s="77"/>
      <c r="FA394" s="77"/>
      <c r="FB394" s="77"/>
      <c r="FC394" s="77"/>
      <c r="FD394" s="77"/>
      <c r="FE394" s="77"/>
      <c r="FF394" s="77"/>
      <c r="FG394" s="77"/>
      <c r="FH394" s="77"/>
      <c r="FI394" s="77"/>
      <c r="FJ394" s="77"/>
      <c r="FK394" s="77"/>
      <c r="FL394" s="77"/>
      <c r="FM394" s="77"/>
      <c r="FN394" s="77"/>
      <c r="FO394" s="77"/>
      <c r="FP394" s="77"/>
      <c r="FQ394" s="77"/>
      <c r="FR394" s="77"/>
      <c r="FS394" s="77"/>
      <c r="FT394" s="77"/>
      <c r="FU394" s="77"/>
      <c r="FV394" s="77"/>
      <c r="FW394" s="77"/>
      <c r="FX394" s="77"/>
      <c r="FY394" s="77"/>
      <c r="FZ394" s="77"/>
      <c r="GA394" s="77"/>
      <c r="GB394" s="77"/>
      <c r="GC394" s="77"/>
      <c r="GD394" s="77"/>
      <c r="GE394" s="77"/>
      <c r="GF394" s="77"/>
      <c r="GG394" s="77"/>
      <c r="GH394" s="77"/>
      <c r="GI394" s="77"/>
      <c r="GJ394" s="77"/>
      <c r="GK394" s="77"/>
      <c r="GL394" s="77"/>
      <c r="GM394" s="77"/>
      <c r="GN394" s="77"/>
      <c r="GO394" s="77"/>
      <c r="GP394" s="77"/>
      <c r="GQ394" s="77"/>
      <c r="GR394" s="77"/>
      <c r="GS394" s="77"/>
      <c r="GT394" s="77"/>
      <c r="GU394" s="77"/>
      <c r="GV394" s="77"/>
      <c r="GW394" s="77"/>
      <c r="GX394" s="77"/>
      <c r="GY394" s="77"/>
      <c r="GZ394" s="77"/>
      <c r="HA394" s="77"/>
      <c r="HB394" s="77"/>
      <c r="HC394" s="77"/>
      <c r="HD394" s="77"/>
      <c r="HE394" s="77"/>
      <c r="HF394" s="77"/>
      <c r="HG394" s="77"/>
      <c r="HH394" s="77"/>
      <c r="HI394" s="77"/>
      <c r="HJ394" s="77"/>
      <c r="HK394" s="77"/>
      <c r="HL394" s="77"/>
      <c r="HM394" s="77"/>
      <c r="HN394" s="77"/>
      <c r="HO394" s="77"/>
      <c r="HP394" s="77"/>
      <c r="HQ394" s="77"/>
      <c r="HR394" s="77"/>
      <c r="HS394" s="77"/>
      <c r="HT394" s="77"/>
      <c r="HU394" s="77"/>
      <c r="HV394" s="77"/>
      <c r="HW394" s="77"/>
      <c r="HX394" s="77"/>
      <c r="HY394" s="77"/>
      <c r="HZ394" s="77"/>
      <c r="IA394" s="77"/>
      <c r="IB394" s="77"/>
      <c r="IC394" s="77"/>
      <c r="ID394" s="77"/>
      <c r="IE394" s="77"/>
      <c r="IF394" s="77"/>
      <c r="IG394" s="77"/>
      <c r="IH394" s="77"/>
      <c r="II394" s="77"/>
      <c r="IJ394" s="77"/>
      <c r="IK394" s="77"/>
      <c r="IL394" s="77"/>
      <c r="IM394" s="77"/>
      <c r="IN394" s="77"/>
      <c r="IO394" s="77"/>
      <c r="IP394" s="77"/>
      <c r="IQ394" s="77"/>
      <c r="IR394" s="77"/>
      <c r="IS394" s="77"/>
      <c r="IT394" s="77"/>
      <c r="IU394" s="77"/>
      <c r="IV394" s="77"/>
      <c r="IW394" s="77"/>
      <c r="IX394" s="77"/>
      <c r="IY394" s="77"/>
      <c r="IZ394" s="77"/>
      <c r="JA394" s="77"/>
      <c r="JB394" s="77"/>
      <c r="JC394" s="77"/>
      <c r="JD394" s="77"/>
      <c r="JE394" s="77"/>
      <c r="JF394" s="77"/>
      <c r="JG394" s="77"/>
      <c r="JH394" s="77"/>
      <c r="JI394" s="77"/>
      <c r="JJ394" s="77"/>
      <c r="JK394" s="77"/>
      <c r="JL394" s="77"/>
      <c r="JM394" s="77"/>
      <c r="JN394" s="77"/>
      <c r="JO394" s="77"/>
      <c r="JP394" s="77"/>
      <c r="JQ394" s="77"/>
      <c r="JR394" s="77"/>
      <c r="JS394" s="77"/>
      <c r="JT394" s="77"/>
      <c r="JU394" s="77"/>
    </row>
    <row r="395" spans="1:281" s="14" customFormat="1" ht="115.5" customHeight="1" x14ac:dyDescent="0.25">
      <c r="A395" s="97" t="s">
        <v>2285</v>
      </c>
      <c r="B395" s="472" t="s">
        <v>1055</v>
      </c>
      <c r="C395" s="220">
        <v>43812</v>
      </c>
      <c r="D395" s="97" t="s">
        <v>1429</v>
      </c>
      <c r="E395" s="12" t="s">
        <v>7595</v>
      </c>
      <c r="F395" s="348" t="s">
        <v>4383</v>
      </c>
      <c r="G395" s="348" t="s">
        <v>4384</v>
      </c>
      <c r="H395" s="348" t="s">
        <v>4385</v>
      </c>
      <c r="I395" s="349" t="s">
        <v>4386</v>
      </c>
      <c r="J395" s="352">
        <v>1</v>
      </c>
      <c r="K395" s="351">
        <v>43891</v>
      </c>
      <c r="L395" s="351">
        <v>44561</v>
      </c>
      <c r="M395" s="600">
        <f t="shared" si="14"/>
        <v>44</v>
      </c>
      <c r="N395" s="687">
        <v>1</v>
      </c>
      <c r="O395" s="482" t="s">
        <v>56</v>
      </c>
      <c r="P395" s="482"/>
      <c r="Q395" s="4" t="s">
        <v>7606</v>
      </c>
      <c r="R395" s="654">
        <f t="shared" si="15"/>
        <v>211</v>
      </c>
      <c r="S395" s="482"/>
      <c r="T395" s="482"/>
      <c r="U395" s="195"/>
      <c r="V395" s="28"/>
      <c r="W395" s="28"/>
      <c r="X395" s="28"/>
      <c r="Y395" s="28"/>
      <c r="Z395" s="3"/>
      <c r="AA395" s="3"/>
      <c r="AB395" s="3"/>
      <c r="AC395" s="131"/>
      <c r="AD395" s="3"/>
      <c r="AE395" s="3"/>
      <c r="AF395" s="3"/>
      <c r="AG395" s="3"/>
      <c r="AH395" s="6"/>
      <c r="AI395" s="6"/>
      <c r="AJ395" s="6" t="s">
        <v>3253</v>
      </c>
      <c r="AK395" s="9" t="s">
        <v>4469</v>
      </c>
      <c r="AL395" s="4" t="s">
        <v>4561</v>
      </c>
      <c r="AM395" s="39" t="s">
        <v>6715</v>
      </c>
      <c r="AN395" s="4" t="s">
        <v>6733</v>
      </c>
      <c r="AO395" s="4" t="s">
        <v>7567</v>
      </c>
      <c r="AP395" s="686" t="s">
        <v>7600</v>
      </c>
      <c r="AQ395" s="186" t="s">
        <v>882</v>
      </c>
      <c r="AR395" s="191">
        <v>44580</v>
      </c>
      <c r="AS395" s="482" t="s">
        <v>1032</v>
      </c>
      <c r="AT395" s="464"/>
      <c r="AU395" s="31"/>
      <c r="AV395" s="31"/>
      <c r="AW395" s="31"/>
      <c r="AX395" s="31"/>
      <c r="AY395" s="30" t="s">
        <v>1332</v>
      </c>
      <c r="AZ395" s="30"/>
      <c r="BA395" s="464"/>
      <c r="BB395" s="77"/>
      <c r="BC395" s="77"/>
      <c r="BD395" s="77"/>
      <c r="BE395" s="77"/>
      <c r="BF395" s="77"/>
      <c r="BG395" s="77"/>
      <c r="BH395" s="77"/>
      <c r="BI395" s="77"/>
      <c r="BJ395" s="32"/>
      <c r="BK395" s="32"/>
      <c r="BL395" s="32"/>
      <c r="BM395" s="32"/>
      <c r="BN395" s="482"/>
      <c r="BO395" s="482"/>
      <c r="BP395" s="482"/>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c r="EC395" s="77"/>
      <c r="ED395" s="77"/>
      <c r="EE395" s="77"/>
      <c r="EF395" s="77"/>
      <c r="EG395" s="77"/>
      <c r="EH395" s="77"/>
      <c r="EI395" s="77"/>
      <c r="EJ395" s="77"/>
      <c r="EK395" s="77"/>
      <c r="EL395" s="77"/>
      <c r="EM395" s="77"/>
      <c r="EN395" s="77"/>
      <c r="EO395" s="77"/>
      <c r="EP395" s="77"/>
      <c r="EQ395" s="77"/>
      <c r="ER395" s="77"/>
      <c r="ES395" s="77"/>
      <c r="ET395" s="77"/>
      <c r="EU395" s="77"/>
      <c r="EV395" s="77"/>
      <c r="EW395" s="77"/>
      <c r="EX395" s="77"/>
      <c r="EY395" s="77"/>
      <c r="EZ395" s="77"/>
      <c r="FA395" s="77"/>
      <c r="FB395" s="77"/>
      <c r="FC395" s="77"/>
      <c r="FD395" s="77"/>
      <c r="FE395" s="77"/>
      <c r="FF395" s="77"/>
      <c r="FG395" s="77"/>
      <c r="FH395" s="77"/>
      <c r="FI395" s="77"/>
      <c r="FJ395" s="77"/>
      <c r="FK395" s="77"/>
      <c r="FL395" s="77"/>
      <c r="FM395" s="77"/>
      <c r="FN395" s="77"/>
      <c r="FO395" s="77"/>
      <c r="FP395" s="77"/>
      <c r="FQ395" s="77"/>
      <c r="FR395" s="77"/>
      <c r="FS395" s="77"/>
      <c r="FT395" s="77"/>
      <c r="FU395" s="77"/>
      <c r="FV395" s="77"/>
      <c r="FW395" s="77"/>
      <c r="FX395" s="77"/>
      <c r="FY395" s="77"/>
      <c r="FZ395" s="77"/>
      <c r="GA395" s="77"/>
      <c r="GB395" s="77"/>
      <c r="GC395" s="77"/>
      <c r="GD395" s="77"/>
      <c r="GE395" s="77"/>
      <c r="GF395" s="77"/>
      <c r="GG395" s="77"/>
      <c r="GH395" s="77"/>
      <c r="GI395" s="77"/>
      <c r="GJ395" s="77"/>
      <c r="GK395" s="77"/>
      <c r="GL395" s="77"/>
      <c r="GM395" s="77"/>
      <c r="GN395" s="77"/>
      <c r="GO395" s="77"/>
      <c r="GP395" s="77"/>
      <c r="GQ395" s="77"/>
      <c r="GR395" s="77"/>
      <c r="GS395" s="77"/>
      <c r="GT395" s="77"/>
      <c r="GU395" s="77"/>
      <c r="GV395" s="77"/>
      <c r="GW395" s="77"/>
      <c r="GX395" s="77"/>
      <c r="GY395" s="77"/>
      <c r="GZ395" s="77"/>
      <c r="HA395" s="77"/>
      <c r="HB395" s="77"/>
      <c r="HC395" s="77"/>
      <c r="HD395" s="77"/>
      <c r="HE395" s="77"/>
      <c r="HF395" s="77"/>
      <c r="HG395" s="77"/>
      <c r="HH395" s="77"/>
      <c r="HI395" s="77"/>
      <c r="HJ395" s="77"/>
      <c r="HK395" s="77"/>
      <c r="HL395" s="77"/>
      <c r="HM395" s="77"/>
      <c r="HN395" s="77"/>
      <c r="HO395" s="77"/>
      <c r="HP395" s="77"/>
      <c r="HQ395" s="77"/>
      <c r="HR395" s="77"/>
      <c r="HS395" s="77"/>
      <c r="HT395" s="77"/>
      <c r="HU395" s="77"/>
      <c r="HV395" s="77"/>
      <c r="HW395" s="77"/>
      <c r="HX395" s="77"/>
      <c r="HY395" s="77"/>
      <c r="HZ395" s="77"/>
      <c r="IA395" s="77"/>
      <c r="IB395" s="77"/>
      <c r="IC395" s="77"/>
      <c r="ID395" s="77"/>
      <c r="IE395" s="77"/>
      <c r="IF395" s="77"/>
      <c r="IG395" s="77"/>
      <c r="IH395" s="77"/>
      <c r="II395" s="77"/>
      <c r="IJ395" s="77"/>
      <c r="IK395" s="77"/>
      <c r="IL395" s="77"/>
      <c r="IM395" s="77"/>
      <c r="IN395" s="77"/>
      <c r="IO395" s="77"/>
      <c r="IP395" s="77"/>
      <c r="IQ395" s="77"/>
      <c r="IR395" s="77"/>
      <c r="IS395" s="77"/>
      <c r="IT395" s="77"/>
      <c r="IU395" s="77"/>
      <c r="IV395" s="77"/>
      <c r="IW395" s="77"/>
      <c r="IX395" s="77"/>
      <c r="IY395" s="77"/>
      <c r="IZ395" s="77"/>
      <c r="JA395" s="77"/>
      <c r="JB395" s="77"/>
      <c r="JC395" s="77"/>
      <c r="JD395" s="77"/>
      <c r="JE395" s="77"/>
      <c r="JF395" s="77"/>
      <c r="JG395" s="77"/>
      <c r="JH395" s="77"/>
      <c r="JI395" s="77"/>
      <c r="JJ395" s="77"/>
      <c r="JK395" s="77"/>
      <c r="JL395" s="77"/>
      <c r="JM395" s="77"/>
      <c r="JN395" s="77"/>
      <c r="JO395" s="77"/>
      <c r="JP395" s="77"/>
      <c r="JQ395" s="77"/>
      <c r="JR395" s="77"/>
      <c r="JS395" s="77"/>
      <c r="JT395" s="77"/>
      <c r="JU395" s="77"/>
    </row>
    <row r="396" spans="1:281" s="14" customFormat="1" ht="115.5" hidden="1" customHeight="1" x14ac:dyDescent="0.25">
      <c r="A396" s="29" t="s">
        <v>2286</v>
      </c>
      <c r="B396" s="195" t="s">
        <v>1055</v>
      </c>
      <c r="C396" s="192">
        <v>43812</v>
      </c>
      <c r="D396" s="29" t="s">
        <v>1429</v>
      </c>
      <c r="E396" s="11" t="s">
        <v>3670</v>
      </c>
      <c r="F396" s="12" t="s">
        <v>967</v>
      </c>
      <c r="G396" s="12" t="s">
        <v>970</v>
      </c>
      <c r="H396" s="12" t="s">
        <v>971</v>
      </c>
      <c r="I396" s="82" t="s">
        <v>960</v>
      </c>
      <c r="J396" s="78">
        <v>1</v>
      </c>
      <c r="K396" s="279">
        <v>43864</v>
      </c>
      <c r="L396" s="279">
        <v>44196</v>
      </c>
      <c r="M396" s="79">
        <f t="shared" si="14"/>
        <v>48</v>
      </c>
      <c r="N396" s="135">
        <v>0</v>
      </c>
      <c r="O396" s="482" t="s">
        <v>56</v>
      </c>
      <c r="P396" s="482" t="s">
        <v>1023</v>
      </c>
      <c r="Q396" s="4" t="s">
        <v>4550</v>
      </c>
      <c r="R396" s="654">
        <f t="shared" si="15"/>
        <v>286</v>
      </c>
      <c r="S396" s="482"/>
      <c r="T396" s="482"/>
      <c r="U396" s="195"/>
      <c r="V396" s="28" t="s">
        <v>1308</v>
      </c>
      <c r="W396" s="28" t="s">
        <v>1308</v>
      </c>
      <c r="X396" s="28" t="s">
        <v>1308</v>
      </c>
      <c r="Y396" s="28" t="s">
        <v>1308</v>
      </c>
      <c r="Z396" s="3" t="s">
        <v>1308</v>
      </c>
      <c r="AA396" s="3" t="s">
        <v>1308</v>
      </c>
      <c r="AB396" s="3" t="s">
        <v>1308</v>
      </c>
      <c r="AC396" s="131" t="s">
        <v>1679</v>
      </c>
      <c r="AD396" s="3" t="s">
        <v>1693</v>
      </c>
      <c r="AE396" s="3" t="s">
        <v>1688</v>
      </c>
      <c r="AF396" s="3" t="s">
        <v>1737</v>
      </c>
      <c r="AG396" s="3" t="s">
        <v>2618</v>
      </c>
      <c r="AH396" s="6" t="s">
        <v>2674</v>
      </c>
      <c r="AI396" s="6" t="s">
        <v>3056</v>
      </c>
      <c r="AJ396" s="6" t="s">
        <v>3254</v>
      </c>
      <c r="AK396" s="10" t="s">
        <v>4536</v>
      </c>
      <c r="AL396" s="6" t="s">
        <v>5113</v>
      </c>
      <c r="AM396" s="40" t="s">
        <v>4071</v>
      </c>
      <c r="AN396" s="40" t="s">
        <v>6331</v>
      </c>
      <c r="AO396" s="649" t="s">
        <v>1599</v>
      </c>
      <c r="AP396" s="40" t="s">
        <v>6331</v>
      </c>
      <c r="AQ396" s="240" t="s">
        <v>1968</v>
      </c>
      <c r="AR396" s="191">
        <v>44377</v>
      </c>
      <c r="AS396" s="482" t="s">
        <v>2470</v>
      </c>
      <c r="AT396" s="191">
        <v>44377</v>
      </c>
      <c r="AU396" s="149" t="s">
        <v>4526</v>
      </c>
      <c r="AV396" s="31" t="s">
        <v>4290</v>
      </c>
      <c r="AW396" s="31" t="s">
        <v>1599</v>
      </c>
      <c r="AX396" s="31" t="s">
        <v>1599</v>
      </c>
      <c r="AY396" s="32" t="s">
        <v>2710</v>
      </c>
      <c r="AZ396" s="30" t="s">
        <v>3728</v>
      </c>
      <c r="BA396" s="30" t="s">
        <v>1599</v>
      </c>
      <c r="BB396" s="77"/>
      <c r="BC396" s="77"/>
      <c r="BD396" s="77"/>
      <c r="BE396" s="77"/>
      <c r="BF396" s="77"/>
      <c r="BG396" s="77"/>
      <c r="BH396" s="77"/>
      <c r="BI396" s="77"/>
      <c r="BJ396" s="32" t="s">
        <v>3660</v>
      </c>
      <c r="BK396" s="32" t="s">
        <v>3661</v>
      </c>
      <c r="BL396" s="32" t="s">
        <v>3662</v>
      </c>
      <c r="BM396" s="32" t="s">
        <v>3661</v>
      </c>
      <c r="BN396" s="482" t="s">
        <v>3782</v>
      </c>
      <c r="BO396" s="482" t="s">
        <v>3725</v>
      </c>
      <c r="BP396" s="482"/>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c r="JT396" s="77"/>
      <c r="JU396" s="77"/>
    </row>
    <row r="397" spans="1:281" s="14" customFormat="1" ht="115.5" customHeight="1" x14ac:dyDescent="0.25">
      <c r="A397" s="97" t="s">
        <v>2286</v>
      </c>
      <c r="B397" s="472" t="s">
        <v>1055</v>
      </c>
      <c r="C397" s="220">
        <v>43812</v>
      </c>
      <c r="D397" s="97" t="s">
        <v>1429</v>
      </c>
      <c r="E397" s="12" t="s">
        <v>7595</v>
      </c>
      <c r="F397" s="348" t="s">
        <v>4383</v>
      </c>
      <c r="G397" s="348" t="s">
        <v>4387</v>
      </c>
      <c r="H397" s="348" t="s">
        <v>4388</v>
      </c>
      <c r="I397" s="349" t="s">
        <v>542</v>
      </c>
      <c r="J397" s="350">
        <v>1</v>
      </c>
      <c r="K397" s="351">
        <v>43864</v>
      </c>
      <c r="L397" s="351">
        <v>44561</v>
      </c>
      <c r="M397" s="600">
        <f t="shared" si="14"/>
        <v>48</v>
      </c>
      <c r="N397" s="106">
        <v>1</v>
      </c>
      <c r="O397" s="482" t="s">
        <v>56</v>
      </c>
      <c r="P397" s="482"/>
      <c r="Q397" s="4" t="s">
        <v>7662</v>
      </c>
      <c r="R397" s="654">
        <f t="shared" si="15"/>
        <v>253</v>
      </c>
      <c r="S397" s="482"/>
      <c r="T397" s="482"/>
      <c r="U397" s="195"/>
      <c r="V397" s="28"/>
      <c r="W397" s="28"/>
      <c r="X397" s="28"/>
      <c r="Y397" s="28"/>
      <c r="Z397" s="3"/>
      <c r="AA397" s="3"/>
      <c r="AB397" s="3"/>
      <c r="AC397" s="131"/>
      <c r="AD397" s="3"/>
      <c r="AE397" s="3"/>
      <c r="AF397" s="3"/>
      <c r="AG397" s="3"/>
      <c r="AH397" s="6"/>
      <c r="AI397" s="6"/>
      <c r="AJ397" s="6" t="s">
        <v>3254</v>
      </c>
      <c r="AK397" s="10" t="s">
        <v>4471</v>
      </c>
      <c r="AL397" s="4" t="s">
        <v>4562</v>
      </c>
      <c r="AM397" s="39" t="s">
        <v>6716</v>
      </c>
      <c r="AN397" s="4" t="s">
        <v>6734</v>
      </c>
      <c r="AO397" s="683" t="s">
        <v>7568</v>
      </c>
      <c r="AP397" s="4" t="s">
        <v>7661</v>
      </c>
      <c r="AQ397" s="186" t="s">
        <v>882</v>
      </c>
      <c r="AR397" s="191">
        <v>44580</v>
      </c>
      <c r="AS397" s="482" t="s">
        <v>1032</v>
      </c>
      <c r="AT397" s="464"/>
      <c r="AU397" s="31"/>
      <c r="AV397" s="31"/>
      <c r="AW397" s="31"/>
      <c r="AX397" s="31"/>
      <c r="AY397" s="30" t="s">
        <v>1332</v>
      </c>
      <c r="AZ397" s="30"/>
      <c r="BA397" s="464"/>
      <c r="BB397" s="77"/>
      <c r="BC397" s="77"/>
      <c r="BD397" s="77"/>
      <c r="BE397" s="77"/>
      <c r="BF397" s="77"/>
      <c r="BG397" s="77"/>
      <c r="BH397" s="77"/>
      <c r="BI397" s="77"/>
      <c r="BJ397" s="32"/>
      <c r="BK397" s="32"/>
      <c r="BL397" s="32"/>
      <c r="BM397" s="32"/>
      <c r="BN397" s="482"/>
      <c r="BO397" s="482"/>
      <c r="BP397" s="482"/>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row>
    <row r="398" spans="1:281" s="14" customFormat="1" ht="115.5" hidden="1" customHeight="1" x14ac:dyDescent="0.25">
      <c r="A398" s="29" t="s">
        <v>2287</v>
      </c>
      <c r="B398" s="195" t="s">
        <v>1055</v>
      </c>
      <c r="C398" s="192">
        <v>43812</v>
      </c>
      <c r="D398" s="29" t="s">
        <v>1427</v>
      </c>
      <c r="E398" s="12" t="s">
        <v>3671</v>
      </c>
      <c r="F398" s="12" t="s">
        <v>972</v>
      </c>
      <c r="G398" s="12" t="s">
        <v>973</v>
      </c>
      <c r="H398" s="11" t="s">
        <v>974</v>
      </c>
      <c r="I398" s="88" t="s">
        <v>975</v>
      </c>
      <c r="J398" s="78">
        <v>1</v>
      </c>
      <c r="K398" s="279">
        <v>43864</v>
      </c>
      <c r="L398" s="279">
        <v>44104</v>
      </c>
      <c r="M398" s="79">
        <f t="shared" si="14"/>
        <v>35</v>
      </c>
      <c r="N398" s="105">
        <v>1</v>
      </c>
      <c r="O398" s="482" t="s">
        <v>56</v>
      </c>
      <c r="P398" s="482" t="s">
        <v>1023</v>
      </c>
      <c r="Q398" s="4" t="s">
        <v>3295</v>
      </c>
      <c r="R398" s="654">
        <f t="shared" si="15"/>
        <v>228</v>
      </c>
      <c r="S398" s="482"/>
      <c r="T398" s="482"/>
      <c r="U398" s="195"/>
      <c r="V398" s="28" t="s">
        <v>1308</v>
      </c>
      <c r="W398" s="28" t="s">
        <v>1308</v>
      </c>
      <c r="X398" s="28" t="s">
        <v>1308</v>
      </c>
      <c r="Y398" s="28" t="s">
        <v>1308</v>
      </c>
      <c r="Z398" s="3" t="s">
        <v>1308</v>
      </c>
      <c r="AA398" s="3" t="s">
        <v>1308</v>
      </c>
      <c r="AB398" s="3" t="s">
        <v>1308</v>
      </c>
      <c r="AC398" s="131" t="s">
        <v>1679</v>
      </c>
      <c r="AD398" s="3" t="s">
        <v>1645</v>
      </c>
      <c r="AE398" s="261" t="s">
        <v>1689</v>
      </c>
      <c r="AF398" s="3" t="s">
        <v>1705</v>
      </c>
      <c r="AG398" s="3" t="s">
        <v>2619</v>
      </c>
      <c r="AH398" s="6" t="s">
        <v>2660</v>
      </c>
      <c r="AI398" s="6" t="s">
        <v>3040</v>
      </c>
      <c r="AJ398" s="6" t="s">
        <v>3040</v>
      </c>
      <c r="AK398" s="10" t="s">
        <v>4472</v>
      </c>
      <c r="AL398" s="6" t="s">
        <v>3040</v>
      </c>
      <c r="AM398" s="6" t="s">
        <v>4071</v>
      </c>
      <c r="AN398" s="6" t="s">
        <v>3040</v>
      </c>
      <c r="AO398" s="649" t="s">
        <v>1599</v>
      </c>
      <c r="AP398" s="6" t="s">
        <v>3040</v>
      </c>
      <c r="AQ398" s="186" t="s">
        <v>882</v>
      </c>
      <c r="AR398" s="191">
        <v>44126</v>
      </c>
      <c r="AS398" s="482" t="s">
        <v>1032</v>
      </c>
      <c r="AT398" s="464"/>
      <c r="AU398" s="31"/>
      <c r="AV398" s="31"/>
      <c r="AW398" s="31"/>
      <c r="AX398" s="31"/>
      <c r="AY398" s="30" t="s">
        <v>1332</v>
      </c>
      <c r="AZ398" s="30"/>
      <c r="BA398" s="464"/>
      <c r="BB398" s="77"/>
      <c r="BC398" s="77"/>
      <c r="BD398" s="77"/>
      <c r="BE398" s="77"/>
      <c r="BF398" s="77"/>
      <c r="BG398" s="77"/>
      <c r="BH398" s="77"/>
      <c r="BI398" s="77"/>
      <c r="BJ398" s="32" t="s">
        <v>3826</v>
      </c>
      <c r="BK398" s="32" t="s">
        <v>3827</v>
      </c>
      <c r="BL398" s="32" t="s">
        <v>3828</v>
      </c>
      <c r="BM398" s="32" t="s">
        <v>3963</v>
      </c>
      <c r="BN398" s="32" t="s">
        <v>3964</v>
      </c>
      <c r="BO398" s="482" t="s">
        <v>3829</v>
      </c>
      <c r="BP398" s="482"/>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row>
    <row r="399" spans="1:281" s="14" customFormat="1" ht="115.5" hidden="1" customHeight="1" x14ac:dyDescent="0.25">
      <c r="A399" s="97" t="s">
        <v>2288</v>
      </c>
      <c r="B399" s="472" t="s">
        <v>1055</v>
      </c>
      <c r="C399" s="220">
        <v>43812</v>
      </c>
      <c r="D399" s="97" t="s">
        <v>1427</v>
      </c>
      <c r="E399" s="12" t="s">
        <v>3671</v>
      </c>
      <c r="F399" s="12" t="s">
        <v>972</v>
      </c>
      <c r="G399" s="12" t="s">
        <v>1277</v>
      </c>
      <c r="H399" s="12" t="s">
        <v>976</v>
      </c>
      <c r="I399" s="88" t="s">
        <v>977</v>
      </c>
      <c r="J399" s="215">
        <v>1</v>
      </c>
      <c r="K399" s="280">
        <v>44105</v>
      </c>
      <c r="L399" s="280">
        <v>44530</v>
      </c>
      <c r="M399" s="600">
        <f t="shared" si="14"/>
        <v>9</v>
      </c>
      <c r="N399" s="106">
        <v>1</v>
      </c>
      <c r="O399" s="482" t="s">
        <v>56</v>
      </c>
      <c r="P399" s="36"/>
      <c r="Q399" s="10" t="s">
        <v>6740</v>
      </c>
      <c r="R399" s="654">
        <f t="shared" si="15"/>
        <v>180</v>
      </c>
      <c r="S399" s="36"/>
      <c r="T399" s="36"/>
      <c r="U399" s="262"/>
      <c r="V399" s="28" t="s">
        <v>1308</v>
      </c>
      <c r="W399" s="28" t="s">
        <v>1308</v>
      </c>
      <c r="X399" s="28" t="s">
        <v>1308</v>
      </c>
      <c r="Y399" s="28" t="s">
        <v>1308</v>
      </c>
      <c r="Z399" s="3" t="s">
        <v>1308</v>
      </c>
      <c r="AA399" s="3" t="s">
        <v>1308</v>
      </c>
      <c r="AB399" s="3" t="s">
        <v>1308</v>
      </c>
      <c r="AC399" s="3" t="s">
        <v>1326</v>
      </c>
      <c r="AD399" s="3" t="s">
        <v>1646</v>
      </c>
      <c r="AE399" s="3" t="s">
        <v>1695</v>
      </c>
      <c r="AF399" s="3" t="s">
        <v>1738</v>
      </c>
      <c r="AG399" s="3" t="s">
        <v>2620</v>
      </c>
      <c r="AH399" s="253" t="s">
        <v>2657</v>
      </c>
      <c r="AI399" s="253" t="s">
        <v>2620</v>
      </c>
      <c r="AJ399" s="6" t="s">
        <v>3218</v>
      </c>
      <c r="AK399" s="10" t="s">
        <v>4473</v>
      </c>
      <c r="AL399" s="6" t="s">
        <v>4560</v>
      </c>
      <c r="AM399" s="346" t="s">
        <v>6717</v>
      </c>
      <c r="AN399" s="6" t="s">
        <v>6739</v>
      </c>
      <c r="AO399" s="649" t="s">
        <v>1599</v>
      </c>
      <c r="AP399" s="6" t="s">
        <v>7143</v>
      </c>
      <c r="AQ399" s="240" t="s">
        <v>5106</v>
      </c>
      <c r="AR399" s="191">
        <v>44487</v>
      </c>
      <c r="AS399" s="482" t="s">
        <v>1032</v>
      </c>
      <c r="AT399" s="464"/>
      <c r="AU399" s="31"/>
      <c r="AV399" s="31"/>
      <c r="AW399" s="31"/>
      <c r="AX399" s="31"/>
      <c r="AY399" s="30" t="s">
        <v>1332</v>
      </c>
      <c r="AZ399" s="30"/>
      <c r="BA399" s="464"/>
      <c r="BB399" s="77"/>
      <c r="BC399" s="77"/>
      <c r="BD399" s="77"/>
      <c r="BE399" s="77"/>
      <c r="BF399" s="77"/>
      <c r="BG399" s="77"/>
      <c r="BH399" s="77"/>
      <c r="BI399" s="77"/>
      <c r="BJ399" s="32" t="s">
        <v>3826</v>
      </c>
      <c r="BK399" s="32" t="s">
        <v>3827</v>
      </c>
      <c r="BL399" s="32" t="s">
        <v>3828</v>
      </c>
      <c r="BM399" s="32" t="s">
        <v>3963</v>
      </c>
      <c r="BN399" s="32" t="s">
        <v>3964</v>
      </c>
      <c r="BO399" s="482" t="s">
        <v>3829</v>
      </c>
      <c r="BP399" s="36"/>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row>
    <row r="400" spans="1:281" s="14" customFormat="1" ht="115.5" hidden="1" customHeight="1" x14ac:dyDescent="0.25">
      <c r="A400" s="29" t="s">
        <v>2289</v>
      </c>
      <c r="B400" s="195" t="s">
        <v>1055</v>
      </c>
      <c r="C400" s="192">
        <v>43812</v>
      </c>
      <c r="D400" s="29" t="s">
        <v>1516</v>
      </c>
      <c r="E400" s="11" t="s">
        <v>3076</v>
      </c>
      <c r="F400" s="11" t="s">
        <v>978</v>
      </c>
      <c r="G400" s="11" t="s">
        <v>979</v>
      </c>
      <c r="H400" s="11" t="s">
        <v>980</v>
      </c>
      <c r="I400" s="82" t="s">
        <v>981</v>
      </c>
      <c r="J400" s="78">
        <v>791</v>
      </c>
      <c r="K400" s="279">
        <v>43864</v>
      </c>
      <c r="L400" s="279">
        <v>44165</v>
      </c>
      <c r="M400" s="79">
        <f t="shared" si="14"/>
        <v>43</v>
      </c>
      <c r="N400" s="174">
        <v>791</v>
      </c>
      <c r="O400" s="482" t="s">
        <v>56</v>
      </c>
      <c r="P400" s="36"/>
      <c r="Q400" s="4" t="s">
        <v>4803</v>
      </c>
      <c r="R400" s="654">
        <f t="shared" si="15"/>
        <v>235</v>
      </c>
      <c r="S400" s="36"/>
      <c r="T400" s="36"/>
      <c r="U400" s="262"/>
      <c r="V400" s="28" t="s">
        <v>1308</v>
      </c>
      <c r="W400" s="28" t="s">
        <v>1308</v>
      </c>
      <c r="X400" s="28" t="s">
        <v>1308</v>
      </c>
      <c r="Y400" s="28" t="s">
        <v>1308</v>
      </c>
      <c r="Z400" s="3" t="s">
        <v>1308</v>
      </c>
      <c r="AA400" s="3" t="s">
        <v>1308</v>
      </c>
      <c r="AB400" s="3" t="s">
        <v>1308</v>
      </c>
      <c r="AC400" s="131" t="s">
        <v>1679</v>
      </c>
      <c r="AD400" s="3" t="s">
        <v>1647</v>
      </c>
      <c r="AE400" s="261" t="s">
        <v>1690</v>
      </c>
      <c r="AF400" s="3" t="s">
        <v>1739</v>
      </c>
      <c r="AG400" s="3" t="s">
        <v>2621</v>
      </c>
      <c r="AH400" s="6" t="s">
        <v>2658</v>
      </c>
      <c r="AI400" s="6" t="s">
        <v>3057</v>
      </c>
      <c r="AJ400" s="6" t="s">
        <v>3288</v>
      </c>
      <c r="AK400" s="10" t="s">
        <v>4474</v>
      </c>
      <c r="AL400" s="326" t="s">
        <v>4802</v>
      </c>
      <c r="AM400" s="146" t="s">
        <v>4071</v>
      </c>
      <c r="AN400" s="146" t="s">
        <v>6221</v>
      </c>
      <c r="AO400" s="649" t="s">
        <v>1599</v>
      </c>
      <c r="AP400" s="146" t="s">
        <v>6221</v>
      </c>
      <c r="AQ400" s="240" t="s">
        <v>1028</v>
      </c>
      <c r="AR400" s="191">
        <v>44316</v>
      </c>
      <c r="AS400" s="482" t="s">
        <v>1032</v>
      </c>
      <c r="AT400" s="464"/>
      <c r="AU400" s="31"/>
      <c r="AV400" s="31"/>
      <c r="AW400" s="31"/>
      <c r="AX400" s="31"/>
      <c r="AY400" s="30" t="s">
        <v>1332</v>
      </c>
      <c r="AZ400" s="30"/>
      <c r="BA400" s="464"/>
      <c r="BB400" s="77"/>
      <c r="BC400" s="77"/>
      <c r="BD400" s="77"/>
      <c r="BE400" s="77"/>
      <c r="BF400" s="77"/>
      <c r="BG400" s="77"/>
      <c r="BH400" s="77"/>
      <c r="BI400" s="77"/>
      <c r="BJ400" s="482" t="s">
        <v>3684</v>
      </c>
      <c r="BK400" s="482" t="s">
        <v>3685</v>
      </c>
      <c r="BL400" s="482" t="s">
        <v>3686</v>
      </c>
      <c r="BM400" s="482" t="s">
        <v>3816</v>
      </c>
      <c r="BN400" s="482" t="s">
        <v>3726</v>
      </c>
      <c r="BO400" s="482"/>
      <c r="BP400" s="482"/>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c r="EC400" s="77"/>
      <c r="ED400" s="77"/>
      <c r="EE400" s="77"/>
      <c r="EF400" s="77"/>
      <c r="EG400" s="77"/>
      <c r="EH400" s="77"/>
      <c r="EI400" s="77"/>
      <c r="EJ400" s="77"/>
      <c r="EK400" s="77"/>
      <c r="EL400" s="77"/>
      <c r="EM400" s="77"/>
      <c r="EN400" s="77"/>
      <c r="EO400" s="77"/>
      <c r="EP400" s="77"/>
      <c r="EQ400" s="77"/>
      <c r="ER400" s="77"/>
      <c r="ES400" s="77"/>
      <c r="ET400" s="77"/>
      <c r="EU400" s="77"/>
      <c r="EV400" s="77"/>
      <c r="EW400" s="77"/>
      <c r="EX400" s="77"/>
      <c r="EY400" s="77"/>
      <c r="EZ400" s="77"/>
      <c r="FA400" s="77"/>
      <c r="FB400" s="77"/>
      <c r="FC400" s="77"/>
      <c r="FD400" s="77"/>
      <c r="FE400" s="77"/>
      <c r="FF400" s="77"/>
      <c r="FG400" s="77"/>
      <c r="FH400" s="77"/>
      <c r="FI400" s="77"/>
      <c r="FJ400" s="77"/>
      <c r="FK400" s="77"/>
      <c r="FL400" s="77"/>
      <c r="FM400" s="77"/>
      <c r="FN400" s="77"/>
      <c r="FO400" s="77"/>
      <c r="FP400" s="77"/>
      <c r="FQ400" s="77"/>
      <c r="FR400" s="77"/>
      <c r="FS400" s="77"/>
      <c r="FT400" s="77"/>
      <c r="FU400" s="77"/>
      <c r="FV400" s="77"/>
      <c r="FW400" s="77"/>
      <c r="FX400" s="77"/>
      <c r="FY400" s="77"/>
      <c r="FZ400" s="77"/>
      <c r="GA400" s="77"/>
      <c r="GB400" s="77"/>
      <c r="GC400" s="77"/>
      <c r="GD400" s="77"/>
      <c r="GE400" s="77"/>
      <c r="GF400" s="77"/>
      <c r="GG400" s="77"/>
      <c r="GH400" s="77"/>
      <c r="GI400" s="77"/>
      <c r="GJ400" s="77"/>
      <c r="GK400" s="77"/>
      <c r="GL400" s="77"/>
      <c r="GM400" s="77"/>
      <c r="GN400" s="77"/>
      <c r="GO400" s="77"/>
      <c r="GP400" s="77"/>
      <c r="GQ400" s="77"/>
      <c r="GR400" s="77"/>
      <c r="GS400" s="77"/>
      <c r="GT400" s="77"/>
      <c r="GU400" s="77"/>
      <c r="GV400" s="77"/>
      <c r="GW400" s="77"/>
      <c r="GX400" s="77"/>
      <c r="GY400" s="77"/>
      <c r="GZ400" s="77"/>
      <c r="HA400" s="77"/>
      <c r="HB400" s="77"/>
      <c r="HC400" s="77"/>
      <c r="HD400" s="77"/>
      <c r="HE400" s="77"/>
      <c r="HF400" s="77"/>
      <c r="HG400" s="77"/>
      <c r="HH400" s="77"/>
      <c r="HI400" s="77"/>
      <c r="HJ400" s="77"/>
      <c r="HK400" s="77"/>
      <c r="HL400" s="77"/>
      <c r="HM400" s="77"/>
      <c r="HN400" s="77"/>
      <c r="HO400" s="77"/>
      <c r="HP400" s="77"/>
      <c r="HQ400" s="77"/>
      <c r="HR400" s="77"/>
      <c r="HS400" s="77"/>
      <c r="HT400" s="77"/>
      <c r="HU400" s="77"/>
      <c r="HV400" s="77"/>
      <c r="HW400" s="77"/>
      <c r="HX400" s="77"/>
      <c r="HY400" s="77"/>
      <c r="HZ400" s="77"/>
      <c r="IA400" s="77"/>
      <c r="IB400" s="77"/>
      <c r="IC400" s="77"/>
      <c r="ID400" s="77"/>
      <c r="IE400" s="77"/>
      <c r="IF400" s="77"/>
      <c r="IG400" s="77"/>
      <c r="IH400" s="77"/>
      <c r="II400" s="77"/>
      <c r="IJ400" s="77"/>
      <c r="IK400" s="77"/>
      <c r="IL400" s="77"/>
      <c r="IM400" s="77"/>
      <c r="IN400" s="77"/>
      <c r="IO400" s="77"/>
      <c r="IP400" s="77"/>
      <c r="IQ400" s="77"/>
      <c r="IR400" s="77"/>
      <c r="IS400" s="77"/>
      <c r="IT400" s="77"/>
      <c r="IU400" s="77"/>
      <c r="IV400" s="77"/>
      <c r="IW400" s="77"/>
      <c r="IX400" s="77"/>
      <c r="IY400" s="77"/>
      <c r="IZ400" s="77"/>
      <c r="JA400" s="77"/>
      <c r="JB400" s="77"/>
      <c r="JC400" s="77"/>
      <c r="JD400" s="77"/>
      <c r="JE400" s="77"/>
      <c r="JF400" s="77"/>
      <c r="JG400" s="77"/>
      <c r="JH400" s="77"/>
      <c r="JI400" s="77"/>
      <c r="JJ400" s="77"/>
      <c r="JK400" s="77"/>
      <c r="JL400" s="77"/>
      <c r="JM400" s="77"/>
      <c r="JN400" s="77"/>
      <c r="JO400" s="77"/>
      <c r="JP400" s="77"/>
      <c r="JQ400" s="77"/>
      <c r="JR400" s="77"/>
      <c r="JS400" s="77"/>
      <c r="JT400" s="77"/>
      <c r="JU400" s="77"/>
    </row>
    <row r="401" spans="1:281" s="14" customFormat="1" ht="115.5" hidden="1" customHeight="1" x14ac:dyDescent="0.25">
      <c r="A401" s="29" t="s">
        <v>2290</v>
      </c>
      <c r="B401" s="195" t="s">
        <v>1055</v>
      </c>
      <c r="C401" s="192">
        <v>43812</v>
      </c>
      <c r="D401" s="29" t="s">
        <v>1516</v>
      </c>
      <c r="E401" s="11" t="s">
        <v>3076</v>
      </c>
      <c r="F401" s="11" t="s">
        <v>978</v>
      </c>
      <c r="G401" s="11" t="s">
        <v>982</v>
      </c>
      <c r="H401" s="11" t="s">
        <v>983</v>
      </c>
      <c r="I401" s="82" t="s">
        <v>984</v>
      </c>
      <c r="J401" s="78">
        <v>1</v>
      </c>
      <c r="K401" s="279">
        <v>44166</v>
      </c>
      <c r="L401" s="279">
        <v>44255</v>
      </c>
      <c r="M401" s="79">
        <f t="shared" si="14"/>
        <v>13</v>
      </c>
      <c r="N401" s="174">
        <v>1</v>
      </c>
      <c r="O401" s="482" t="s">
        <v>56</v>
      </c>
      <c r="P401" s="36"/>
      <c r="Q401" s="4" t="s">
        <v>4804</v>
      </c>
      <c r="R401" s="654">
        <f t="shared" si="15"/>
        <v>305</v>
      </c>
      <c r="S401" s="36"/>
      <c r="T401" s="36"/>
      <c r="U401" s="262"/>
      <c r="V401" s="28" t="s">
        <v>1308</v>
      </c>
      <c r="W401" s="28" t="s">
        <v>1308</v>
      </c>
      <c r="X401" s="28" t="s">
        <v>1308</v>
      </c>
      <c r="Y401" s="28" t="s">
        <v>1308</v>
      </c>
      <c r="Z401" s="3" t="s">
        <v>1308</v>
      </c>
      <c r="AA401" s="3" t="s">
        <v>1308</v>
      </c>
      <c r="AB401" s="3" t="s">
        <v>1308</v>
      </c>
      <c r="AC401" s="3" t="s">
        <v>1326</v>
      </c>
      <c r="AD401" s="3" t="s">
        <v>1648</v>
      </c>
      <c r="AE401" s="3" t="s">
        <v>1696</v>
      </c>
      <c r="AF401" s="3" t="s">
        <v>1701</v>
      </c>
      <c r="AG401" s="3" t="s">
        <v>2622</v>
      </c>
      <c r="AH401" s="6" t="s">
        <v>2643</v>
      </c>
      <c r="AI401" s="6" t="s">
        <v>3058</v>
      </c>
      <c r="AJ401" s="6" t="s">
        <v>3255</v>
      </c>
      <c r="AK401" s="10" t="s">
        <v>4475</v>
      </c>
      <c r="AL401" s="40" t="s">
        <v>4427</v>
      </c>
      <c r="AM401" s="146" t="s">
        <v>4071</v>
      </c>
      <c r="AN401" s="146" t="s">
        <v>6221</v>
      </c>
      <c r="AO401" s="649" t="s">
        <v>1599</v>
      </c>
      <c r="AP401" s="146" t="s">
        <v>6221</v>
      </c>
      <c r="AQ401" s="186" t="s">
        <v>882</v>
      </c>
      <c r="AR401" s="191">
        <v>44316</v>
      </c>
      <c r="AS401" s="482" t="s">
        <v>1032</v>
      </c>
      <c r="AT401" s="464"/>
      <c r="AU401" s="31"/>
      <c r="AV401" s="31"/>
      <c r="AW401" s="31"/>
      <c r="AX401" s="31"/>
      <c r="AY401" s="30" t="s">
        <v>1332</v>
      </c>
      <c r="AZ401" s="30"/>
      <c r="BA401" s="464"/>
      <c r="BB401" s="77"/>
      <c r="BC401" s="77"/>
      <c r="BD401" s="77"/>
      <c r="BE401" s="77"/>
      <c r="BF401" s="77"/>
      <c r="BG401" s="77"/>
      <c r="BH401" s="77"/>
      <c r="BI401" s="77"/>
      <c r="BJ401" s="482" t="s">
        <v>3684</v>
      </c>
      <c r="BK401" s="482" t="s">
        <v>3685</v>
      </c>
      <c r="BL401" s="482" t="s">
        <v>3686</v>
      </c>
      <c r="BM401" s="482" t="s">
        <v>3816</v>
      </c>
      <c r="BN401" s="482" t="s">
        <v>3726</v>
      </c>
      <c r="BO401" s="482"/>
      <c r="BP401" s="482"/>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c r="JR401" s="77"/>
      <c r="JS401" s="77"/>
      <c r="JT401" s="77"/>
      <c r="JU401" s="77"/>
    </row>
    <row r="402" spans="1:281" s="14" customFormat="1" ht="115.5" hidden="1" customHeight="1" x14ac:dyDescent="0.25">
      <c r="A402" s="29" t="s">
        <v>2291</v>
      </c>
      <c r="B402" s="195" t="s">
        <v>1055</v>
      </c>
      <c r="C402" s="192">
        <v>43812</v>
      </c>
      <c r="D402" s="29" t="s">
        <v>1516</v>
      </c>
      <c r="E402" s="11" t="s">
        <v>3076</v>
      </c>
      <c r="F402" s="11" t="s">
        <v>978</v>
      </c>
      <c r="G402" s="11" t="s">
        <v>979</v>
      </c>
      <c r="H402" s="11" t="s">
        <v>985</v>
      </c>
      <c r="I402" s="82" t="s">
        <v>981</v>
      </c>
      <c r="J402" s="78">
        <v>102</v>
      </c>
      <c r="K402" s="279">
        <v>44166</v>
      </c>
      <c r="L402" s="279">
        <v>44255</v>
      </c>
      <c r="M402" s="79">
        <f t="shared" si="14"/>
        <v>13</v>
      </c>
      <c r="N402" s="174">
        <v>102</v>
      </c>
      <c r="O402" s="482" t="s">
        <v>56</v>
      </c>
      <c r="P402" s="36"/>
      <c r="Q402" s="4" t="s">
        <v>4806</v>
      </c>
      <c r="R402" s="654">
        <f t="shared" si="15"/>
        <v>201</v>
      </c>
      <c r="S402" s="36"/>
      <c r="T402" s="36"/>
      <c r="U402" s="262"/>
      <c r="V402" s="28" t="s">
        <v>1308</v>
      </c>
      <c r="W402" s="28" t="s">
        <v>1308</v>
      </c>
      <c r="X402" s="28" t="s">
        <v>1308</v>
      </c>
      <c r="Y402" s="28" t="s">
        <v>1308</v>
      </c>
      <c r="Z402" s="3" t="s">
        <v>1308</v>
      </c>
      <c r="AA402" s="3" t="s">
        <v>1308</v>
      </c>
      <c r="AB402" s="3" t="s">
        <v>1308</v>
      </c>
      <c r="AC402" s="3" t="s">
        <v>1326</v>
      </c>
      <c r="AD402" s="3" t="s">
        <v>1649</v>
      </c>
      <c r="AE402" s="261" t="s">
        <v>1690</v>
      </c>
      <c r="AF402" s="3" t="s">
        <v>1740</v>
      </c>
      <c r="AG402" s="3" t="s">
        <v>2623</v>
      </c>
      <c r="AH402" s="6" t="s">
        <v>2642</v>
      </c>
      <c r="AI402" s="6" t="s">
        <v>3059</v>
      </c>
      <c r="AJ402" s="6" t="s">
        <v>3256</v>
      </c>
      <c r="AK402" s="10" t="s">
        <v>4476</v>
      </c>
      <c r="AL402" s="40" t="s">
        <v>4805</v>
      </c>
      <c r="AM402" s="146" t="s">
        <v>4071</v>
      </c>
      <c r="AN402" s="146" t="s">
        <v>6221</v>
      </c>
      <c r="AO402" s="649" t="s">
        <v>1599</v>
      </c>
      <c r="AP402" s="146" t="s">
        <v>6221</v>
      </c>
      <c r="AQ402" s="186" t="s">
        <v>882</v>
      </c>
      <c r="AR402" s="191">
        <v>44328</v>
      </c>
      <c r="AS402" s="482" t="s">
        <v>1032</v>
      </c>
      <c r="AT402" s="464"/>
      <c r="AU402" s="31"/>
      <c r="AV402" s="31"/>
      <c r="AW402" s="31"/>
      <c r="AX402" s="31"/>
      <c r="AY402" s="30" t="s">
        <v>1332</v>
      </c>
      <c r="AZ402" s="30"/>
      <c r="BA402" s="464"/>
      <c r="BB402" s="77"/>
      <c r="BC402" s="77"/>
      <c r="BD402" s="77"/>
      <c r="BE402" s="77"/>
      <c r="BF402" s="77"/>
      <c r="BG402" s="77"/>
      <c r="BH402" s="77"/>
      <c r="BI402" s="77"/>
      <c r="BJ402" s="482" t="s">
        <v>3684</v>
      </c>
      <c r="BK402" s="482" t="s">
        <v>3685</v>
      </c>
      <c r="BL402" s="482" t="s">
        <v>3686</v>
      </c>
      <c r="BM402" s="482" t="s">
        <v>3816</v>
      </c>
      <c r="BN402" s="482" t="s">
        <v>3726</v>
      </c>
      <c r="BO402" s="482"/>
      <c r="BP402" s="482"/>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c r="EC402" s="77"/>
      <c r="ED402" s="77"/>
      <c r="EE402" s="77"/>
      <c r="EF402" s="77"/>
      <c r="EG402" s="77"/>
      <c r="EH402" s="77"/>
      <c r="EI402" s="77"/>
      <c r="EJ402" s="77"/>
      <c r="EK402" s="77"/>
      <c r="EL402" s="77"/>
      <c r="EM402" s="77"/>
      <c r="EN402" s="77"/>
      <c r="EO402" s="77"/>
      <c r="EP402" s="77"/>
      <c r="EQ402" s="77"/>
      <c r="ER402" s="77"/>
      <c r="ES402" s="77"/>
      <c r="ET402" s="77"/>
      <c r="EU402" s="77"/>
      <c r="EV402" s="77"/>
      <c r="EW402" s="77"/>
      <c r="EX402" s="77"/>
      <c r="EY402" s="77"/>
      <c r="EZ402" s="77"/>
      <c r="FA402" s="77"/>
      <c r="FB402" s="77"/>
      <c r="FC402" s="77"/>
      <c r="FD402" s="77"/>
      <c r="FE402" s="77"/>
      <c r="FF402" s="77"/>
      <c r="FG402" s="77"/>
      <c r="FH402" s="77"/>
      <c r="FI402" s="77"/>
      <c r="FJ402" s="77"/>
      <c r="FK402" s="77"/>
      <c r="FL402" s="77"/>
      <c r="FM402" s="77"/>
      <c r="FN402" s="77"/>
      <c r="FO402" s="77"/>
      <c r="FP402" s="77"/>
      <c r="FQ402" s="77"/>
      <c r="FR402" s="77"/>
      <c r="FS402" s="77"/>
      <c r="FT402" s="77"/>
      <c r="FU402" s="77"/>
      <c r="FV402" s="77"/>
      <c r="FW402" s="77"/>
      <c r="FX402" s="77"/>
      <c r="FY402" s="77"/>
      <c r="FZ402" s="77"/>
      <c r="GA402" s="77"/>
      <c r="GB402" s="77"/>
      <c r="GC402" s="77"/>
      <c r="GD402" s="77"/>
      <c r="GE402" s="77"/>
      <c r="GF402" s="77"/>
      <c r="GG402" s="77"/>
      <c r="GH402" s="77"/>
      <c r="GI402" s="77"/>
      <c r="GJ402" s="77"/>
      <c r="GK402" s="77"/>
      <c r="GL402" s="77"/>
      <c r="GM402" s="77"/>
      <c r="GN402" s="77"/>
      <c r="GO402" s="77"/>
      <c r="GP402" s="77"/>
      <c r="GQ402" s="77"/>
      <c r="GR402" s="77"/>
      <c r="GS402" s="77"/>
      <c r="GT402" s="77"/>
      <c r="GU402" s="77"/>
      <c r="GV402" s="77"/>
      <c r="GW402" s="77"/>
      <c r="GX402" s="77"/>
      <c r="GY402" s="77"/>
      <c r="GZ402" s="77"/>
      <c r="HA402" s="77"/>
      <c r="HB402" s="77"/>
      <c r="HC402" s="77"/>
      <c r="HD402" s="77"/>
      <c r="HE402" s="77"/>
      <c r="HF402" s="77"/>
      <c r="HG402" s="77"/>
      <c r="HH402" s="77"/>
      <c r="HI402" s="77"/>
      <c r="HJ402" s="77"/>
      <c r="HK402" s="77"/>
      <c r="HL402" s="77"/>
      <c r="HM402" s="77"/>
      <c r="HN402" s="77"/>
      <c r="HO402" s="77"/>
      <c r="HP402" s="77"/>
      <c r="HQ402" s="77"/>
      <c r="HR402" s="77"/>
      <c r="HS402" s="77"/>
      <c r="HT402" s="77"/>
      <c r="HU402" s="77"/>
      <c r="HV402" s="77"/>
      <c r="HW402" s="77"/>
      <c r="HX402" s="77"/>
      <c r="HY402" s="77"/>
      <c r="HZ402" s="77"/>
      <c r="IA402" s="77"/>
      <c r="IB402" s="77"/>
      <c r="IC402" s="77"/>
      <c r="ID402" s="77"/>
      <c r="IE402" s="77"/>
      <c r="IF402" s="77"/>
      <c r="IG402" s="77"/>
      <c r="IH402" s="77"/>
      <c r="II402" s="77"/>
      <c r="IJ402" s="77"/>
      <c r="IK402" s="77"/>
      <c r="IL402" s="77"/>
      <c r="IM402" s="77"/>
      <c r="IN402" s="77"/>
      <c r="IO402" s="77"/>
      <c r="IP402" s="77"/>
      <c r="IQ402" s="77"/>
      <c r="IR402" s="77"/>
      <c r="IS402" s="77"/>
      <c r="IT402" s="77"/>
      <c r="IU402" s="77"/>
      <c r="IV402" s="77"/>
      <c r="IW402" s="77"/>
      <c r="IX402" s="77"/>
      <c r="IY402" s="77"/>
      <c r="IZ402" s="77"/>
      <c r="JA402" s="77"/>
      <c r="JB402" s="77"/>
      <c r="JC402" s="77"/>
      <c r="JD402" s="77"/>
      <c r="JE402" s="77"/>
      <c r="JF402" s="77"/>
      <c r="JG402" s="77"/>
      <c r="JH402" s="77"/>
      <c r="JI402" s="77"/>
      <c r="JJ402" s="77"/>
      <c r="JK402" s="77"/>
      <c r="JL402" s="77"/>
      <c r="JM402" s="77"/>
      <c r="JN402" s="77"/>
      <c r="JO402" s="77"/>
      <c r="JP402" s="77"/>
      <c r="JQ402" s="77"/>
      <c r="JR402" s="77"/>
      <c r="JS402" s="77"/>
      <c r="JT402" s="77"/>
      <c r="JU402" s="77"/>
    </row>
    <row r="403" spans="1:281" s="14" customFormat="1" ht="115.5" hidden="1" customHeight="1" x14ac:dyDescent="0.25">
      <c r="A403" s="29" t="s">
        <v>2292</v>
      </c>
      <c r="B403" s="195" t="s">
        <v>1055</v>
      </c>
      <c r="C403" s="192">
        <v>43812</v>
      </c>
      <c r="D403" s="29" t="s">
        <v>1516</v>
      </c>
      <c r="E403" s="11" t="s">
        <v>3076</v>
      </c>
      <c r="F403" s="11" t="s">
        <v>978</v>
      </c>
      <c r="G403" s="11" t="s">
        <v>986</v>
      </c>
      <c r="H403" s="11" t="s">
        <v>987</v>
      </c>
      <c r="I403" s="82" t="s">
        <v>984</v>
      </c>
      <c r="J403" s="78">
        <v>1</v>
      </c>
      <c r="K403" s="279">
        <v>44256</v>
      </c>
      <c r="L403" s="279">
        <v>44286</v>
      </c>
      <c r="M403" s="79">
        <f t="shared" si="14"/>
        <v>5</v>
      </c>
      <c r="N403" s="105">
        <v>1</v>
      </c>
      <c r="O403" s="482" t="s">
        <v>56</v>
      </c>
      <c r="P403" s="36"/>
      <c r="Q403" s="4" t="s">
        <v>4421</v>
      </c>
      <c r="R403" s="654">
        <f t="shared" si="15"/>
        <v>181</v>
      </c>
      <c r="S403" s="36"/>
      <c r="T403" s="36"/>
      <c r="U403" s="262"/>
      <c r="V403" s="28" t="s">
        <v>1308</v>
      </c>
      <c r="W403" s="28" t="s">
        <v>1308</v>
      </c>
      <c r="X403" s="28" t="s">
        <v>1308</v>
      </c>
      <c r="Y403" s="28" t="s">
        <v>1308</v>
      </c>
      <c r="Z403" s="3" t="s">
        <v>1308</v>
      </c>
      <c r="AA403" s="3" t="s">
        <v>1308</v>
      </c>
      <c r="AB403" s="3" t="s">
        <v>1308</v>
      </c>
      <c r="AC403" s="3" t="s">
        <v>1326</v>
      </c>
      <c r="AD403" s="3" t="s">
        <v>1652</v>
      </c>
      <c r="AE403" s="3" t="s">
        <v>1696</v>
      </c>
      <c r="AF403" s="3" t="s">
        <v>1699</v>
      </c>
      <c r="AG403" s="3" t="s">
        <v>2622</v>
      </c>
      <c r="AH403" s="6" t="s">
        <v>2645</v>
      </c>
      <c r="AI403" s="6" t="s">
        <v>3060</v>
      </c>
      <c r="AJ403" s="6" t="s">
        <v>3257</v>
      </c>
      <c r="AK403" s="10" t="s">
        <v>4477</v>
      </c>
      <c r="AL403" s="6" t="s">
        <v>4619</v>
      </c>
      <c r="AM403" s="146" t="s">
        <v>4071</v>
      </c>
      <c r="AN403" s="146" t="s">
        <v>6221</v>
      </c>
      <c r="AO403" s="649" t="s">
        <v>1599</v>
      </c>
      <c r="AP403" s="146" t="s">
        <v>6221</v>
      </c>
      <c r="AQ403" s="186" t="s">
        <v>882</v>
      </c>
      <c r="AR403" s="191">
        <v>44390</v>
      </c>
      <c r="AS403" s="482" t="s">
        <v>1032</v>
      </c>
      <c r="AT403" s="464"/>
      <c r="AU403" s="31"/>
      <c r="AV403" s="31"/>
      <c r="AW403" s="31"/>
      <c r="AX403" s="31"/>
      <c r="AY403" s="30" t="s">
        <v>1332</v>
      </c>
      <c r="AZ403" s="30"/>
      <c r="BA403" s="464"/>
      <c r="BB403" s="77"/>
      <c r="BC403" s="77"/>
      <c r="BD403" s="77"/>
      <c r="BE403" s="77"/>
      <c r="BF403" s="77"/>
      <c r="BG403" s="77"/>
      <c r="BH403" s="77"/>
      <c r="BI403" s="77"/>
      <c r="BJ403" s="482" t="s">
        <v>3684</v>
      </c>
      <c r="BK403" s="482" t="s">
        <v>3685</v>
      </c>
      <c r="BL403" s="482" t="s">
        <v>3686</v>
      </c>
      <c r="BM403" s="482" t="s">
        <v>3816</v>
      </c>
      <c r="BN403" s="482" t="s">
        <v>3726</v>
      </c>
      <c r="BO403" s="482"/>
      <c r="BP403" s="482"/>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row>
    <row r="404" spans="1:281" s="14" customFormat="1" ht="115.5" hidden="1" customHeight="1" x14ac:dyDescent="0.25">
      <c r="A404" s="97" t="s">
        <v>2293</v>
      </c>
      <c r="B404" s="228" t="s">
        <v>1055</v>
      </c>
      <c r="C404" s="583">
        <v>43812</v>
      </c>
      <c r="D404" s="97" t="s">
        <v>1428</v>
      </c>
      <c r="E404" s="584" t="s">
        <v>6963</v>
      </c>
      <c r="F404" s="584" t="s">
        <v>988</v>
      </c>
      <c r="G404" s="584" t="s">
        <v>989</v>
      </c>
      <c r="H404" s="584" t="s">
        <v>990</v>
      </c>
      <c r="I404" s="613" t="s">
        <v>991</v>
      </c>
      <c r="J404" s="614">
        <v>1</v>
      </c>
      <c r="K404" s="615">
        <v>44291</v>
      </c>
      <c r="L404" s="615">
        <v>44421</v>
      </c>
      <c r="M404" s="600">
        <f t="shared" si="14"/>
        <v>19</v>
      </c>
      <c r="N404" s="616">
        <v>1</v>
      </c>
      <c r="O404" s="130" t="s">
        <v>56</v>
      </c>
      <c r="P404" s="36"/>
      <c r="Q404" s="10" t="s">
        <v>7423</v>
      </c>
      <c r="R404" s="654">
        <f t="shared" si="15"/>
        <v>189</v>
      </c>
      <c r="S404" s="112"/>
      <c r="T404" s="112"/>
      <c r="U404" s="263"/>
      <c r="V404" s="129" t="s">
        <v>1308</v>
      </c>
      <c r="W404" s="129" t="s">
        <v>1308</v>
      </c>
      <c r="X404" s="129" t="s">
        <v>1308</v>
      </c>
      <c r="Y404" s="129" t="s">
        <v>1308</v>
      </c>
      <c r="Z404" s="123" t="s">
        <v>1308</v>
      </c>
      <c r="AA404" s="123" t="s">
        <v>1308</v>
      </c>
      <c r="AB404" s="123" t="s">
        <v>1308</v>
      </c>
      <c r="AC404" s="123" t="s">
        <v>1326</v>
      </c>
      <c r="AD404" s="123" t="s">
        <v>1653</v>
      </c>
      <c r="AE404" s="123" t="s">
        <v>1697</v>
      </c>
      <c r="AF404" s="3" t="s">
        <v>1700</v>
      </c>
      <c r="AG404" s="3" t="s">
        <v>2624</v>
      </c>
      <c r="AH404" s="6" t="s">
        <v>2646</v>
      </c>
      <c r="AI404" s="6" t="s">
        <v>3061</v>
      </c>
      <c r="AJ404" s="6" t="s">
        <v>3216</v>
      </c>
      <c r="AK404" s="10" t="s">
        <v>4478</v>
      </c>
      <c r="AL404" s="6" t="s">
        <v>4559</v>
      </c>
      <c r="AM404" s="39" t="s">
        <v>6718</v>
      </c>
      <c r="AN404" s="6" t="s">
        <v>6756</v>
      </c>
      <c r="AO404" s="649" t="s">
        <v>1599</v>
      </c>
      <c r="AP404" s="6" t="s">
        <v>7143</v>
      </c>
      <c r="AQ404" s="186" t="s">
        <v>1028</v>
      </c>
      <c r="AR404" s="191">
        <v>44484</v>
      </c>
      <c r="AS404" s="482" t="s">
        <v>1032</v>
      </c>
      <c r="AT404" s="464"/>
      <c r="AU404" s="31"/>
      <c r="AV404" s="31"/>
      <c r="AW404" s="31"/>
      <c r="AX404" s="31"/>
      <c r="AY404" s="30" t="s">
        <v>1332</v>
      </c>
      <c r="AZ404" s="30"/>
      <c r="BA404" s="464"/>
      <c r="BB404" s="77"/>
      <c r="BC404" s="77"/>
      <c r="BD404" s="77"/>
      <c r="BE404" s="77"/>
      <c r="BF404" s="77"/>
      <c r="BG404" s="77"/>
      <c r="BH404" s="77"/>
      <c r="BI404" s="77"/>
      <c r="BJ404" s="32" t="s">
        <v>3660</v>
      </c>
      <c r="BK404" s="32" t="s">
        <v>3673</v>
      </c>
      <c r="BL404" s="32" t="s">
        <v>3674</v>
      </c>
      <c r="BM404" s="32" t="s">
        <v>3830</v>
      </c>
      <c r="BN404" s="482" t="s">
        <v>3831</v>
      </c>
      <c r="BO404" s="36"/>
      <c r="BP404" s="36"/>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row>
    <row r="405" spans="1:281" s="14" customFormat="1" ht="115.5" hidden="1" customHeight="1" x14ac:dyDescent="0.25">
      <c r="A405" s="29" t="s">
        <v>2294</v>
      </c>
      <c r="B405" s="195" t="s">
        <v>1055</v>
      </c>
      <c r="C405" s="192">
        <v>43812</v>
      </c>
      <c r="D405" s="29" t="s">
        <v>1517</v>
      </c>
      <c r="E405" s="11" t="s">
        <v>3675</v>
      </c>
      <c r="F405" s="11" t="s">
        <v>992</v>
      </c>
      <c r="G405" s="11" t="s">
        <v>993</v>
      </c>
      <c r="H405" s="11" t="s">
        <v>994</v>
      </c>
      <c r="I405" s="82" t="s">
        <v>995</v>
      </c>
      <c r="J405" s="78">
        <v>1</v>
      </c>
      <c r="K405" s="279">
        <v>43892</v>
      </c>
      <c r="L405" s="279">
        <v>44012</v>
      </c>
      <c r="M405" s="79">
        <f t="shared" si="14"/>
        <v>18</v>
      </c>
      <c r="N405" s="135">
        <v>0</v>
      </c>
      <c r="O405" s="482" t="s">
        <v>56</v>
      </c>
      <c r="P405" s="482" t="s">
        <v>1017</v>
      </c>
      <c r="Q405" s="4" t="s">
        <v>6351</v>
      </c>
      <c r="R405" s="654">
        <f t="shared" si="15"/>
        <v>346</v>
      </c>
      <c r="S405" s="482"/>
      <c r="T405" s="482"/>
      <c r="U405" s="195"/>
      <c r="V405" s="28" t="s">
        <v>1308</v>
      </c>
      <c r="W405" s="28" t="s">
        <v>1308</v>
      </c>
      <c r="X405" s="28" t="s">
        <v>1308</v>
      </c>
      <c r="Y405" s="28" t="s">
        <v>1308</v>
      </c>
      <c r="Z405" s="3" t="s">
        <v>1308</v>
      </c>
      <c r="AA405" s="3" t="s">
        <v>1308</v>
      </c>
      <c r="AB405" s="3" t="s">
        <v>1308</v>
      </c>
      <c r="AC405" s="3" t="s">
        <v>1679</v>
      </c>
      <c r="AD405" s="3" t="s">
        <v>1654</v>
      </c>
      <c r="AE405" s="261" t="s">
        <v>1675</v>
      </c>
      <c r="AF405" s="3" t="s">
        <v>1819</v>
      </c>
      <c r="AG405" s="3" t="s">
        <v>2625</v>
      </c>
      <c r="AH405" s="6" t="s">
        <v>2675</v>
      </c>
      <c r="AI405" s="6" t="s">
        <v>3062</v>
      </c>
      <c r="AJ405" s="6" t="s">
        <v>3273</v>
      </c>
      <c r="AK405" s="10" t="s">
        <v>4537</v>
      </c>
      <c r="AL405" s="6" t="s">
        <v>6357</v>
      </c>
      <c r="AM405" s="40" t="s">
        <v>4071</v>
      </c>
      <c r="AN405" s="40" t="s">
        <v>6331</v>
      </c>
      <c r="AO405" s="649" t="s">
        <v>1599</v>
      </c>
      <c r="AP405" s="40" t="s">
        <v>6331</v>
      </c>
      <c r="AQ405" s="240" t="s">
        <v>1333</v>
      </c>
      <c r="AR405" s="191">
        <v>44377</v>
      </c>
      <c r="AS405" s="482" t="s">
        <v>2470</v>
      </c>
      <c r="AT405" s="191">
        <v>44377</v>
      </c>
      <c r="AU405" s="149" t="s">
        <v>4526</v>
      </c>
      <c r="AV405" s="31" t="s">
        <v>4290</v>
      </c>
      <c r="AW405" s="31" t="s">
        <v>1599</v>
      </c>
      <c r="AX405" s="31" t="s">
        <v>1599</v>
      </c>
      <c r="AY405" s="32" t="s">
        <v>2710</v>
      </c>
      <c r="AZ405" s="30" t="s">
        <v>3729</v>
      </c>
      <c r="BA405" s="262" t="s">
        <v>5118</v>
      </c>
      <c r="BB405" s="77"/>
      <c r="BC405" s="77"/>
      <c r="BD405" s="77"/>
      <c r="BE405" s="77"/>
      <c r="BF405" s="77"/>
      <c r="BG405" s="77"/>
      <c r="BH405" s="77"/>
      <c r="BI405" s="77"/>
      <c r="BJ405" s="32" t="s">
        <v>3660</v>
      </c>
      <c r="BK405" s="32" t="s">
        <v>3661</v>
      </c>
      <c r="BL405" s="32" t="s">
        <v>3662</v>
      </c>
      <c r="BM405" s="32" t="s">
        <v>3661</v>
      </c>
      <c r="BN405" s="482" t="s">
        <v>3782</v>
      </c>
      <c r="BO405" s="482" t="s">
        <v>3832</v>
      </c>
      <c r="BP405" s="482"/>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row>
    <row r="406" spans="1:281" s="14" customFormat="1" ht="115.5" hidden="1" customHeight="1" x14ac:dyDescent="0.25">
      <c r="A406" s="29" t="s">
        <v>2295</v>
      </c>
      <c r="B406" s="210" t="s">
        <v>1055</v>
      </c>
      <c r="C406" s="211">
        <v>43812</v>
      </c>
      <c r="D406" s="29" t="s">
        <v>1431</v>
      </c>
      <c r="E406" s="11" t="s">
        <v>3834</v>
      </c>
      <c r="F406" s="91" t="s">
        <v>996</v>
      </c>
      <c r="G406" s="91" t="s">
        <v>997</v>
      </c>
      <c r="H406" s="91" t="s">
        <v>998</v>
      </c>
      <c r="I406" s="218" t="s">
        <v>999</v>
      </c>
      <c r="J406" s="214">
        <v>1</v>
      </c>
      <c r="K406" s="278">
        <v>43864</v>
      </c>
      <c r="L406" s="278">
        <v>43983</v>
      </c>
      <c r="M406" s="79">
        <f t="shared" si="14"/>
        <v>17</v>
      </c>
      <c r="N406" s="132">
        <v>1</v>
      </c>
      <c r="O406" s="93" t="s">
        <v>56</v>
      </c>
      <c r="P406" s="482" t="s">
        <v>1018</v>
      </c>
      <c r="Q406" s="92" t="s">
        <v>3333</v>
      </c>
      <c r="R406" s="654">
        <f t="shared" si="15"/>
        <v>379</v>
      </c>
      <c r="S406" s="93"/>
      <c r="T406" s="93"/>
      <c r="U406" s="210"/>
      <c r="V406" s="255" t="s">
        <v>1308</v>
      </c>
      <c r="W406" s="255" t="s">
        <v>1308</v>
      </c>
      <c r="X406" s="255" t="s">
        <v>1308</v>
      </c>
      <c r="Y406" s="255" t="s">
        <v>1308</v>
      </c>
      <c r="Z406" s="131" t="s">
        <v>1308</v>
      </c>
      <c r="AA406" s="131" t="s">
        <v>1308</v>
      </c>
      <c r="AB406" s="131" t="s">
        <v>1308</v>
      </c>
      <c r="AC406" s="131" t="s">
        <v>1326</v>
      </c>
      <c r="AD406" s="131" t="s">
        <v>1655</v>
      </c>
      <c r="AE406" s="131" t="s">
        <v>2482</v>
      </c>
      <c r="AF406" s="131" t="s">
        <v>2485</v>
      </c>
      <c r="AG406" s="131" t="s">
        <v>2482</v>
      </c>
      <c r="AH406" s="146" t="s">
        <v>2485</v>
      </c>
      <c r="AI406" s="6" t="s">
        <v>2485</v>
      </c>
      <c r="AJ406" s="6" t="s">
        <v>2485</v>
      </c>
      <c r="AK406" s="10" t="s">
        <v>4481</v>
      </c>
      <c r="AL406" s="6" t="s">
        <v>2485</v>
      </c>
      <c r="AM406" s="6" t="s">
        <v>4071</v>
      </c>
      <c r="AN406" s="6" t="s">
        <v>2485</v>
      </c>
      <c r="AO406" s="649" t="s">
        <v>1599</v>
      </c>
      <c r="AP406" s="6" t="s">
        <v>2485</v>
      </c>
      <c r="AQ406" s="186" t="s">
        <v>882</v>
      </c>
      <c r="AR406" s="191">
        <v>43935</v>
      </c>
      <c r="AS406" s="482" t="s">
        <v>1032</v>
      </c>
      <c r="AT406" s="464"/>
      <c r="AU406" s="31"/>
      <c r="AV406" s="31"/>
      <c r="AW406" s="31"/>
      <c r="AX406" s="31"/>
      <c r="AY406" s="30" t="s">
        <v>1332</v>
      </c>
      <c r="AZ406" s="30"/>
      <c r="BA406" s="464"/>
      <c r="BB406" s="77"/>
      <c r="BC406" s="77"/>
      <c r="BD406" s="77"/>
      <c r="BE406" s="77"/>
      <c r="BF406" s="77"/>
      <c r="BG406" s="77"/>
      <c r="BH406" s="77"/>
      <c r="BI406" s="77"/>
      <c r="BJ406" s="32" t="s">
        <v>3270</v>
      </c>
      <c r="BK406" s="32"/>
      <c r="BL406" s="32"/>
      <c r="BM406" s="32" t="s">
        <v>3661</v>
      </c>
      <c r="BN406" s="482" t="s">
        <v>3782</v>
      </c>
      <c r="BO406" s="482" t="s">
        <v>3833</v>
      </c>
      <c r="BP406" s="482"/>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row>
    <row r="407" spans="1:281" s="14" customFormat="1" ht="115.5" hidden="1" customHeight="1" x14ac:dyDescent="0.25">
      <c r="A407" s="29" t="s">
        <v>2296</v>
      </c>
      <c r="B407" s="195" t="s">
        <v>1055</v>
      </c>
      <c r="C407" s="192">
        <v>43812</v>
      </c>
      <c r="D407" s="29" t="s">
        <v>1431</v>
      </c>
      <c r="E407" s="11" t="s">
        <v>2659</v>
      </c>
      <c r="F407" s="11" t="s">
        <v>996</v>
      </c>
      <c r="G407" s="11" t="s">
        <v>1000</v>
      </c>
      <c r="H407" s="11" t="s">
        <v>1001</v>
      </c>
      <c r="I407" s="82" t="s">
        <v>1002</v>
      </c>
      <c r="J407" s="78">
        <v>2</v>
      </c>
      <c r="K407" s="279">
        <v>43864</v>
      </c>
      <c r="L407" s="279">
        <v>44134</v>
      </c>
      <c r="M407" s="79">
        <f t="shared" si="14"/>
        <v>39</v>
      </c>
      <c r="N407" s="105">
        <v>2</v>
      </c>
      <c r="O407" s="482" t="s">
        <v>56</v>
      </c>
      <c r="P407" s="482" t="s">
        <v>1018</v>
      </c>
      <c r="Q407" s="4" t="s">
        <v>3263</v>
      </c>
      <c r="R407" s="654">
        <f t="shared" si="15"/>
        <v>68</v>
      </c>
      <c r="S407" s="482"/>
      <c r="T407" s="482"/>
      <c r="U407" s="195"/>
      <c r="V407" s="28" t="s">
        <v>1308</v>
      </c>
      <c r="W407" s="28" t="s">
        <v>1308</v>
      </c>
      <c r="X407" s="28" t="s">
        <v>1308</v>
      </c>
      <c r="Y407" s="28" t="s">
        <v>1308</v>
      </c>
      <c r="Z407" s="3" t="s">
        <v>1308</v>
      </c>
      <c r="AA407" s="3" t="s">
        <v>1308</v>
      </c>
      <c r="AB407" s="3" t="s">
        <v>1308</v>
      </c>
      <c r="AC407" s="131" t="s">
        <v>1679</v>
      </c>
      <c r="AD407" s="3" t="s">
        <v>1656</v>
      </c>
      <c r="AE407" s="261" t="s">
        <v>1691</v>
      </c>
      <c r="AF407" s="3" t="s">
        <v>1741</v>
      </c>
      <c r="AG407" s="3" t="s">
        <v>2626</v>
      </c>
      <c r="AH407" s="6" t="s">
        <v>2676</v>
      </c>
      <c r="AI407" s="6" t="s">
        <v>3040</v>
      </c>
      <c r="AJ407" s="6" t="s">
        <v>3040</v>
      </c>
      <c r="AK407" s="10" t="s">
        <v>4482</v>
      </c>
      <c r="AL407" s="6" t="s">
        <v>3040</v>
      </c>
      <c r="AM407" s="6" t="s">
        <v>4071</v>
      </c>
      <c r="AN407" s="6" t="s">
        <v>3040</v>
      </c>
      <c r="AO407" s="649" t="s">
        <v>1599</v>
      </c>
      <c r="AP407" s="6" t="s">
        <v>3040</v>
      </c>
      <c r="AQ407" s="186" t="s">
        <v>882</v>
      </c>
      <c r="AR407" s="191">
        <v>44126</v>
      </c>
      <c r="AS407" s="482" t="s">
        <v>1032</v>
      </c>
      <c r="AT407" s="464"/>
      <c r="AU407" s="31"/>
      <c r="AV407" s="31"/>
      <c r="AW407" s="31"/>
      <c r="AX407" s="31"/>
      <c r="AY407" s="30" t="s">
        <v>1332</v>
      </c>
      <c r="AZ407" s="30"/>
      <c r="BA407" s="464"/>
      <c r="BB407" s="77"/>
      <c r="BC407" s="77"/>
      <c r="BD407" s="77"/>
      <c r="BE407" s="77"/>
      <c r="BF407" s="77"/>
      <c r="BG407" s="77"/>
      <c r="BH407" s="77"/>
      <c r="BI407" s="77"/>
      <c r="BJ407" s="32" t="s">
        <v>3270</v>
      </c>
      <c r="BK407" s="32"/>
      <c r="BL407" s="32"/>
      <c r="BM407" s="32" t="s">
        <v>3661</v>
      </c>
      <c r="BN407" s="482" t="s">
        <v>3782</v>
      </c>
      <c r="BO407" s="482" t="s">
        <v>3833</v>
      </c>
      <c r="BP407" s="482"/>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row>
    <row r="408" spans="1:281" s="14" customFormat="1" ht="115.5" hidden="1" customHeight="1" x14ac:dyDescent="0.25">
      <c r="A408" s="29" t="s">
        <v>2297</v>
      </c>
      <c r="B408" s="195" t="s">
        <v>1055</v>
      </c>
      <c r="C408" s="192">
        <v>43812</v>
      </c>
      <c r="D408" s="29" t="s">
        <v>1437</v>
      </c>
      <c r="E408" s="11" t="s">
        <v>2661</v>
      </c>
      <c r="F408" s="11" t="s">
        <v>1003</v>
      </c>
      <c r="G408" s="11" t="s">
        <v>1004</v>
      </c>
      <c r="H408" s="11" t="s">
        <v>1005</v>
      </c>
      <c r="I408" s="82" t="s">
        <v>1006</v>
      </c>
      <c r="J408" s="78">
        <v>2</v>
      </c>
      <c r="K408" s="279">
        <v>43864</v>
      </c>
      <c r="L408" s="279">
        <v>44012</v>
      </c>
      <c r="M408" s="79">
        <f t="shared" si="14"/>
        <v>22</v>
      </c>
      <c r="N408" s="135">
        <v>0</v>
      </c>
      <c r="O408" s="482" t="s">
        <v>56</v>
      </c>
      <c r="P408" s="482" t="s">
        <v>1022</v>
      </c>
      <c r="Q408" s="4" t="s">
        <v>4551</v>
      </c>
      <c r="R408" s="654">
        <f t="shared" si="15"/>
        <v>286</v>
      </c>
      <c r="S408" s="482"/>
      <c r="T408" s="482"/>
      <c r="U408" s="195"/>
      <c r="V408" s="28" t="s">
        <v>1308</v>
      </c>
      <c r="W408" s="28" t="s">
        <v>1308</v>
      </c>
      <c r="X408" s="28" t="s">
        <v>1308</v>
      </c>
      <c r="Y408" s="28" t="s">
        <v>1308</v>
      </c>
      <c r="Z408" s="3" t="s">
        <v>1308</v>
      </c>
      <c r="AA408" s="3" t="s">
        <v>1308</v>
      </c>
      <c r="AB408" s="3" t="s">
        <v>1308</v>
      </c>
      <c r="AC408" s="131" t="s">
        <v>1679</v>
      </c>
      <c r="AD408" s="3" t="s">
        <v>1651</v>
      </c>
      <c r="AE408" s="264" t="s">
        <v>1676</v>
      </c>
      <c r="AF408" s="3" t="s">
        <v>1801</v>
      </c>
      <c r="AG408" s="3" t="s">
        <v>2627</v>
      </c>
      <c r="AH408" s="6" t="s">
        <v>2677</v>
      </c>
      <c r="AI408" s="6" t="s">
        <v>3063</v>
      </c>
      <c r="AJ408" s="6" t="s">
        <v>3073</v>
      </c>
      <c r="AK408" s="10" t="s">
        <v>4538</v>
      </c>
      <c r="AL408" s="6" t="s">
        <v>5114</v>
      </c>
      <c r="AM408" s="40" t="s">
        <v>4071</v>
      </c>
      <c r="AN408" s="40" t="s">
        <v>6331</v>
      </c>
      <c r="AO408" s="649" t="s">
        <v>1599</v>
      </c>
      <c r="AP408" s="40" t="s">
        <v>6331</v>
      </c>
      <c r="AQ408" s="240" t="s">
        <v>1968</v>
      </c>
      <c r="AR408" s="191">
        <v>44377</v>
      </c>
      <c r="AS408" s="482" t="s">
        <v>2470</v>
      </c>
      <c r="AT408" s="191">
        <v>44377</v>
      </c>
      <c r="AU408" s="149" t="s">
        <v>4526</v>
      </c>
      <c r="AV408" s="31" t="s">
        <v>4290</v>
      </c>
      <c r="AW408" s="31" t="s">
        <v>1599</v>
      </c>
      <c r="AX408" s="31" t="s">
        <v>1599</v>
      </c>
      <c r="AY408" s="32" t="s">
        <v>2710</v>
      </c>
      <c r="AZ408" s="30" t="s">
        <v>3728</v>
      </c>
      <c r="BA408" s="30" t="s">
        <v>1599</v>
      </c>
      <c r="BB408" s="77"/>
      <c r="BC408" s="77"/>
      <c r="BD408" s="77"/>
      <c r="BE408" s="77"/>
      <c r="BF408" s="77"/>
      <c r="BG408" s="77"/>
      <c r="BH408" s="77"/>
      <c r="BI408" s="77"/>
      <c r="BJ408" s="32" t="s">
        <v>3107</v>
      </c>
      <c r="BK408" s="482"/>
      <c r="BL408" s="482"/>
      <c r="BM408" s="482" t="s">
        <v>3818</v>
      </c>
      <c r="BN408" s="482" t="s">
        <v>3663</v>
      </c>
      <c r="BO408" s="482"/>
      <c r="BP408" s="482"/>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c r="EC408" s="77"/>
      <c r="ED408" s="77"/>
      <c r="EE408" s="77"/>
      <c r="EF408" s="77"/>
      <c r="EG408" s="77"/>
      <c r="EH408" s="77"/>
      <c r="EI408" s="77"/>
      <c r="EJ408" s="77"/>
      <c r="EK408" s="77"/>
      <c r="EL408" s="77"/>
      <c r="EM408" s="77"/>
      <c r="EN408" s="77"/>
      <c r="EO408" s="77"/>
      <c r="EP408" s="77"/>
      <c r="EQ408" s="77"/>
      <c r="ER408" s="77"/>
      <c r="ES408" s="77"/>
      <c r="ET408" s="77"/>
      <c r="EU408" s="77"/>
      <c r="EV408" s="77"/>
      <c r="EW408" s="77"/>
      <c r="EX408" s="77"/>
      <c r="EY408" s="77"/>
      <c r="EZ408" s="77"/>
      <c r="FA408" s="77"/>
      <c r="FB408" s="77"/>
      <c r="FC408" s="77"/>
      <c r="FD408" s="77"/>
      <c r="FE408" s="77"/>
      <c r="FF408" s="77"/>
      <c r="FG408" s="77"/>
      <c r="FH408" s="77"/>
      <c r="FI408" s="77"/>
      <c r="FJ408" s="77"/>
      <c r="FK408" s="77"/>
      <c r="FL408" s="77"/>
      <c r="FM408" s="77"/>
      <c r="FN408" s="77"/>
      <c r="FO408" s="77"/>
      <c r="FP408" s="77"/>
      <c r="FQ408" s="77"/>
      <c r="FR408" s="77"/>
      <c r="FS408" s="77"/>
      <c r="FT408" s="77"/>
      <c r="FU408" s="77"/>
      <c r="FV408" s="77"/>
      <c r="FW408" s="77"/>
      <c r="FX408" s="77"/>
      <c r="FY408" s="77"/>
      <c r="FZ408" s="77"/>
      <c r="GA408" s="77"/>
      <c r="GB408" s="77"/>
      <c r="GC408" s="77"/>
      <c r="GD408" s="77"/>
      <c r="GE408" s="77"/>
      <c r="GF408" s="77"/>
      <c r="GG408" s="77"/>
      <c r="GH408" s="77"/>
      <c r="GI408" s="77"/>
      <c r="GJ408" s="77"/>
      <c r="GK408" s="77"/>
      <c r="GL408" s="77"/>
      <c r="GM408" s="77"/>
      <c r="GN408" s="77"/>
      <c r="GO408" s="77"/>
      <c r="GP408" s="77"/>
      <c r="GQ408" s="77"/>
      <c r="GR408" s="77"/>
      <c r="GS408" s="77"/>
      <c r="GT408" s="77"/>
      <c r="GU408" s="77"/>
      <c r="GV408" s="77"/>
      <c r="GW408" s="77"/>
      <c r="GX408" s="77"/>
      <c r="GY408" s="77"/>
      <c r="GZ408" s="77"/>
      <c r="HA408" s="77"/>
      <c r="HB408" s="77"/>
      <c r="HC408" s="77"/>
      <c r="HD408" s="77"/>
      <c r="HE408" s="77"/>
      <c r="HF408" s="77"/>
      <c r="HG408" s="77"/>
      <c r="HH408" s="77"/>
      <c r="HI408" s="77"/>
      <c r="HJ408" s="77"/>
      <c r="HK408" s="77"/>
      <c r="HL408" s="77"/>
      <c r="HM408" s="77"/>
      <c r="HN408" s="77"/>
      <c r="HO408" s="77"/>
      <c r="HP408" s="77"/>
      <c r="HQ408" s="77"/>
      <c r="HR408" s="77"/>
      <c r="HS408" s="77"/>
      <c r="HT408" s="77"/>
      <c r="HU408" s="77"/>
      <c r="HV408" s="77"/>
      <c r="HW408" s="77"/>
      <c r="HX408" s="77"/>
      <c r="HY408" s="77"/>
      <c r="HZ408" s="77"/>
      <c r="IA408" s="77"/>
      <c r="IB408" s="77"/>
      <c r="IC408" s="77"/>
      <c r="ID408" s="77"/>
      <c r="IE408" s="77"/>
      <c r="IF408" s="77"/>
      <c r="IG408" s="77"/>
      <c r="IH408" s="77"/>
      <c r="II408" s="77"/>
      <c r="IJ408" s="77"/>
      <c r="IK408" s="77"/>
      <c r="IL408" s="77"/>
      <c r="IM408" s="77"/>
      <c r="IN408" s="77"/>
      <c r="IO408" s="77"/>
      <c r="IP408" s="77"/>
      <c r="IQ408" s="77"/>
      <c r="IR408" s="77"/>
      <c r="IS408" s="77"/>
      <c r="IT408" s="77"/>
      <c r="IU408" s="77"/>
      <c r="IV408" s="77"/>
      <c r="IW408" s="77"/>
      <c r="IX408" s="77"/>
      <c r="IY408" s="77"/>
      <c r="IZ408" s="77"/>
      <c r="JA408" s="77"/>
      <c r="JB408" s="77"/>
      <c r="JC408" s="77"/>
      <c r="JD408" s="77"/>
      <c r="JE408" s="77"/>
      <c r="JF408" s="77"/>
      <c r="JG408" s="77"/>
      <c r="JH408" s="77"/>
      <c r="JI408" s="77"/>
      <c r="JJ408" s="77"/>
      <c r="JK408" s="77"/>
      <c r="JL408" s="77"/>
      <c r="JM408" s="77"/>
      <c r="JN408" s="77"/>
      <c r="JO408" s="77"/>
      <c r="JP408" s="77"/>
      <c r="JQ408" s="77"/>
      <c r="JR408" s="77"/>
      <c r="JS408" s="77"/>
      <c r="JT408" s="77"/>
      <c r="JU408" s="77"/>
    </row>
    <row r="409" spans="1:281" s="14" customFormat="1" ht="115.5" customHeight="1" x14ac:dyDescent="0.25">
      <c r="A409" s="97" t="s">
        <v>2297</v>
      </c>
      <c r="B409" s="472" t="s">
        <v>1055</v>
      </c>
      <c r="C409" s="220">
        <v>43812</v>
      </c>
      <c r="D409" s="97" t="s">
        <v>1437</v>
      </c>
      <c r="E409" s="12" t="s">
        <v>6964</v>
      </c>
      <c r="F409" s="348" t="s">
        <v>4391</v>
      </c>
      <c r="G409" s="348" t="s">
        <v>4392</v>
      </c>
      <c r="H409" s="348" t="s">
        <v>4393</v>
      </c>
      <c r="I409" s="349" t="s">
        <v>4394</v>
      </c>
      <c r="J409" s="353">
        <v>6</v>
      </c>
      <c r="K409" s="569">
        <v>44075</v>
      </c>
      <c r="L409" s="569">
        <v>44864</v>
      </c>
      <c r="M409" s="600">
        <f t="shared" si="14"/>
        <v>9</v>
      </c>
      <c r="N409" s="603">
        <v>4</v>
      </c>
      <c r="O409" s="482" t="s">
        <v>56</v>
      </c>
      <c r="P409" s="482"/>
      <c r="Q409" s="4" t="s">
        <v>7585</v>
      </c>
      <c r="R409" s="654">
        <f t="shared" si="15"/>
        <v>254</v>
      </c>
      <c r="S409" s="482"/>
      <c r="T409" s="482"/>
      <c r="U409" s="195"/>
      <c r="V409" s="28"/>
      <c r="W409" s="28"/>
      <c r="X409" s="28"/>
      <c r="Y409" s="28"/>
      <c r="Z409" s="3"/>
      <c r="AA409" s="3"/>
      <c r="AB409" s="3"/>
      <c r="AC409" s="131"/>
      <c r="AD409" s="3"/>
      <c r="AE409" s="264"/>
      <c r="AF409" s="3"/>
      <c r="AG409" s="3"/>
      <c r="AH409" s="6"/>
      <c r="AI409" s="6"/>
      <c r="AJ409" s="6" t="s">
        <v>3073</v>
      </c>
      <c r="AK409" s="10" t="s">
        <v>4538</v>
      </c>
      <c r="AL409" s="4" t="s">
        <v>4558</v>
      </c>
      <c r="AM409" s="39" t="s">
        <v>6719</v>
      </c>
      <c r="AN409" s="4" t="s">
        <v>6748</v>
      </c>
      <c r="AO409" s="4" t="s">
        <v>7569</v>
      </c>
      <c r="AP409" s="4" t="s">
        <v>7584</v>
      </c>
      <c r="AQ409" s="240" t="s">
        <v>884</v>
      </c>
      <c r="AR409" s="191">
        <v>44580</v>
      </c>
      <c r="AS409" s="482" t="s">
        <v>1032</v>
      </c>
      <c r="AT409" s="464"/>
      <c r="AU409" s="31"/>
      <c r="AV409" s="31"/>
      <c r="AW409" s="31"/>
      <c r="AX409" s="31"/>
      <c r="AY409" s="30" t="s">
        <v>1332</v>
      </c>
      <c r="AZ409" s="30"/>
      <c r="BA409" s="464"/>
      <c r="BB409" s="77"/>
      <c r="BC409" s="77"/>
      <c r="BD409" s="77"/>
      <c r="BE409" s="77"/>
      <c r="BF409" s="77"/>
      <c r="BG409" s="77"/>
      <c r="BH409" s="77"/>
      <c r="BI409" s="77"/>
      <c r="BJ409" s="32"/>
      <c r="BK409" s="482"/>
      <c r="BL409" s="482"/>
      <c r="BM409" s="482"/>
      <c r="BN409" s="482"/>
      <c r="BO409" s="482"/>
      <c r="BP409" s="482"/>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row>
    <row r="410" spans="1:281" s="14" customFormat="1" ht="115.5" hidden="1" customHeight="1" x14ac:dyDescent="0.25">
      <c r="A410" s="29" t="s">
        <v>2298</v>
      </c>
      <c r="B410" s="195" t="s">
        <v>1055</v>
      </c>
      <c r="C410" s="192">
        <v>43812</v>
      </c>
      <c r="D410" s="29" t="s">
        <v>1437</v>
      </c>
      <c r="E410" s="11" t="s">
        <v>2540</v>
      </c>
      <c r="F410" s="11" t="s">
        <v>1003</v>
      </c>
      <c r="G410" s="11" t="s">
        <v>1007</v>
      </c>
      <c r="H410" s="11" t="s">
        <v>1008</v>
      </c>
      <c r="I410" s="82" t="s">
        <v>1009</v>
      </c>
      <c r="J410" s="78">
        <v>1</v>
      </c>
      <c r="K410" s="279">
        <v>44013</v>
      </c>
      <c r="L410" s="279">
        <v>44104</v>
      </c>
      <c r="M410" s="79">
        <f t="shared" si="14"/>
        <v>13</v>
      </c>
      <c r="N410" s="105">
        <v>1</v>
      </c>
      <c r="O410" s="482" t="s">
        <v>234</v>
      </c>
      <c r="P410" s="482" t="s">
        <v>1798</v>
      </c>
      <c r="Q410" s="8" t="s">
        <v>3135</v>
      </c>
      <c r="R410" s="654">
        <f t="shared" si="15"/>
        <v>318</v>
      </c>
      <c r="S410" s="482"/>
      <c r="T410" s="482"/>
      <c r="U410" s="195"/>
      <c r="V410" s="28" t="s">
        <v>1308</v>
      </c>
      <c r="W410" s="28" t="s">
        <v>1308</v>
      </c>
      <c r="X410" s="28" t="s">
        <v>1308</v>
      </c>
      <c r="Y410" s="28" t="s">
        <v>1308</v>
      </c>
      <c r="Z410" s="3" t="s">
        <v>1308</v>
      </c>
      <c r="AA410" s="3" t="s">
        <v>1308</v>
      </c>
      <c r="AB410" s="3" t="s">
        <v>1308</v>
      </c>
      <c r="AC410" s="3" t="s">
        <v>1326</v>
      </c>
      <c r="AD410" s="3" t="s">
        <v>1799</v>
      </c>
      <c r="AE410" s="3" t="s">
        <v>6346</v>
      </c>
      <c r="AF410" s="3" t="s">
        <v>1802</v>
      </c>
      <c r="AG410" s="3" t="s">
        <v>2539</v>
      </c>
      <c r="AH410" s="6" t="s">
        <v>2662</v>
      </c>
      <c r="AI410" s="6" t="s">
        <v>3040</v>
      </c>
      <c r="AJ410" s="6" t="s">
        <v>3040</v>
      </c>
      <c r="AK410" s="146" t="s">
        <v>4071</v>
      </c>
      <c r="AL410" s="6" t="s">
        <v>5996</v>
      </c>
      <c r="AM410" s="146" t="s">
        <v>4071</v>
      </c>
      <c r="AN410" s="6" t="s">
        <v>5996</v>
      </c>
      <c r="AO410" s="649" t="s">
        <v>1599</v>
      </c>
      <c r="AP410" s="6" t="s">
        <v>5996</v>
      </c>
      <c r="AQ410" s="186" t="s">
        <v>882</v>
      </c>
      <c r="AR410" s="191">
        <v>44123</v>
      </c>
      <c r="AS410" s="482" t="s">
        <v>1032</v>
      </c>
      <c r="AT410" s="464"/>
      <c r="AU410" s="31"/>
      <c r="AV410" s="31"/>
      <c r="AW410" s="31"/>
      <c r="AX410" s="31"/>
      <c r="AY410" s="30" t="s">
        <v>1332</v>
      </c>
      <c r="AZ410" s="30"/>
      <c r="BA410" s="464"/>
      <c r="BB410" s="77"/>
      <c r="BC410" s="77"/>
      <c r="BD410" s="77"/>
      <c r="BE410" s="77"/>
      <c r="BF410" s="77"/>
      <c r="BG410" s="77"/>
      <c r="BH410" s="77"/>
      <c r="BI410" s="77"/>
      <c r="BJ410" s="32" t="s">
        <v>3107</v>
      </c>
      <c r="BK410" s="482"/>
      <c r="BL410" s="482"/>
      <c r="BM410" s="482" t="s">
        <v>3818</v>
      </c>
      <c r="BN410" s="482" t="s">
        <v>3663</v>
      </c>
      <c r="BO410" s="482"/>
      <c r="BP410" s="482"/>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row>
    <row r="411" spans="1:281" s="14" customFormat="1" ht="115.5" hidden="1" customHeight="1" x14ac:dyDescent="0.25">
      <c r="A411" s="29" t="s">
        <v>2299</v>
      </c>
      <c r="B411" s="195" t="s">
        <v>1055</v>
      </c>
      <c r="C411" s="192">
        <v>43812</v>
      </c>
      <c r="D411" s="29" t="s">
        <v>1463</v>
      </c>
      <c r="E411" s="11" t="s">
        <v>3664</v>
      </c>
      <c r="F411" s="11" t="s">
        <v>1010</v>
      </c>
      <c r="G411" s="11" t="s">
        <v>1011</v>
      </c>
      <c r="H411" s="11" t="s">
        <v>1012</v>
      </c>
      <c r="I411" s="82" t="s">
        <v>1013</v>
      </c>
      <c r="J411" s="78">
        <v>1</v>
      </c>
      <c r="K411" s="279">
        <v>43864</v>
      </c>
      <c r="L411" s="279">
        <v>44012</v>
      </c>
      <c r="M411" s="79">
        <f t="shared" ref="M411" si="16">+WEEKNUM(L411-K411)</f>
        <v>22</v>
      </c>
      <c r="N411" s="105">
        <v>1</v>
      </c>
      <c r="O411" s="37" t="s">
        <v>56</v>
      </c>
      <c r="P411" s="37" t="s">
        <v>1020</v>
      </c>
      <c r="Q411" s="4" t="s">
        <v>3342</v>
      </c>
      <c r="R411" s="654">
        <f t="shared" si="15"/>
        <v>380</v>
      </c>
      <c r="S411" s="37"/>
      <c r="T411" s="37"/>
      <c r="U411" s="195"/>
      <c r="V411" s="28" t="s">
        <v>1308</v>
      </c>
      <c r="W411" s="28" t="s">
        <v>1308</v>
      </c>
      <c r="X411" s="28" t="s">
        <v>1308</v>
      </c>
      <c r="Y411" s="28" t="s">
        <v>1308</v>
      </c>
      <c r="Z411" s="3" t="s">
        <v>1308</v>
      </c>
      <c r="AA411" s="3" t="s">
        <v>1308</v>
      </c>
      <c r="AB411" s="3" t="s">
        <v>1308</v>
      </c>
      <c r="AC411" s="3" t="s">
        <v>1326</v>
      </c>
      <c r="AD411" s="3" t="s">
        <v>1650</v>
      </c>
      <c r="AE411" s="21" t="s">
        <v>1677</v>
      </c>
      <c r="AF411" s="3" t="s">
        <v>1742</v>
      </c>
      <c r="AG411" s="373" t="s">
        <v>3041</v>
      </c>
      <c r="AH411" s="6" t="s">
        <v>3042</v>
      </c>
      <c r="AI411" s="6" t="s">
        <v>3042</v>
      </c>
      <c r="AJ411" s="6" t="s">
        <v>3042</v>
      </c>
      <c r="AK411" s="6" t="s">
        <v>1599</v>
      </c>
      <c r="AL411" s="6" t="s">
        <v>3042</v>
      </c>
      <c r="AM411" s="6" t="s">
        <v>4071</v>
      </c>
      <c r="AN411" s="6" t="s">
        <v>3042</v>
      </c>
      <c r="AO411" s="649" t="s">
        <v>1599</v>
      </c>
      <c r="AP411" s="6" t="s">
        <v>3042</v>
      </c>
      <c r="AQ411" s="186" t="s">
        <v>882</v>
      </c>
      <c r="AR411" s="191">
        <v>44025</v>
      </c>
      <c r="AS411" s="482" t="s">
        <v>1032</v>
      </c>
      <c r="AT411" s="38"/>
      <c r="AU411" s="35"/>
      <c r="AV411" s="35"/>
      <c r="AW411" s="35"/>
      <c r="AX411" s="35"/>
      <c r="AY411" s="30" t="s">
        <v>1332</v>
      </c>
      <c r="AZ411" s="30"/>
      <c r="BA411" s="38"/>
      <c r="BB411" s="80"/>
      <c r="BC411" s="80"/>
      <c r="BD411" s="80"/>
      <c r="BE411" s="80"/>
      <c r="BF411" s="80"/>
      <c r="BG411" s="80"/>
      <c r="BH411" s="80"/>
      <c r="BI411" s="80"/>
      <c r="BJ411" s="327" t="s">
        <v>3270</v>
      </c>
      <c r="BK411" s="37"/>
      <c r="BL411" s="37"/>
      <c r="BM411" s="37" t="s">
        <v>3965</v>
      </c>
      <c r="BN411" s="37" t="s">
        <v>3835</v>
      </c>
      <c r="BO411" s="37" t="s">
        <v>3836</v>
      </c>
      <c r="BP411" s="37"/>
      <c r="BQ411" s="80"/>
      <c r="BR411" s="80"/>
      <c r="BS411" s="80"/>
      <c r="BT411" s="80"/>
      <c r="BU411" s="80"/>
      <c r="BV411" s="80"/>
      <c r="BW411" s="80"/>
      <c r="BX411" s="80"/>
      <c r="BY411" s="80"/>
      <c r="BZ411" s="80"/>
      <c r="CA411" s="80"/>
      <c r="CB411" s="80"/>
      <c r="CC411" s="80"/>
      <c r="CD411" s="80"/>
      <c r="CE411" s="80"/>
      <c r="CF411" s="80"/>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0"/>
      <c r="FH411" s="80"/>
      <c r="FI411" s="80"/>
      <c r="FJ411" s="80"/>
      <c r="FK411" s="80"/>
      <c r="FL411" s="80"/>
      <c r="FM411" s="80"/>
      <c r="FN411" s="80"/>
      <c r="FO411" s="80"/>
      <c r="FP411" s="80"/>
      <c r="FQ411" s="80"/>
      <c r="FR411" s="80"/>
      <c r="FS411" s="80"/>
      <c r="FT411" s="80"/>
      <c r="FU411" s="80"/>
      <c r="FV411" s="80"/>
      <c r="FW411" s="80"/>
      <c r="FX411" s="80"/>
      <c r="FY411" s="80"/>
      <c r="FZ411" s="80"/>
      <c r="GA411" s="80"/>
      <c r="GB411" s="80"/>
      <c r="GC411" s="80"/>
      <c r="GD411" s="80"/>
      <c r="GE411" s="80"/>
      <c r="GF411" s="80"/>
      <c r="GG411" s="80"/>
      <c r="GH411" s="80"/>
      <c r="GI411" s="80"/>
      <c r="GJ411" s="80"/>
      <c r="GK411" s="80"/>
      <c r="GL411" s="80"/>
      <c r="GM411" s="80"/>
      <c r="GN411" s="80"/>
      <c r="GO411" s="80"/>
      <c r="GP411" s="80"/>
      <c r="GQ411" s="80"/>
      <c r="GR411" s="80"/>
      <c r="GS411" s="80"/>
      <c r="GT411" s="80"/>
      <c r="GU411" s="80"/>
      <c r="GV411" s="80"/>
      <c r="GW411" s="80"/>
      <c r="GX411" s="80"/>
      <c r="GY411" s="80"/>
      <c r="GZ411" s="80"/>
      <c r="HA411" s="80"/>
      <c r="HB411" s="80"/>
      <c r="HC411" s="80"/>
      <c r="HD411" s="80"/>
      <c r="HE411" s="80"/>
      <c r="HF411" s="80"/>
      <c r="HG411" s="80"/>
      <c r="HH411" s="80"/>
      <c r="HI411" s="80"/>
      <c r="HJ411" s="80"/>
      <c r="HK411" s="80"/>
      <c r="HL411" s="80"/>
      <c r="HM411" s="80"/>
      <c r="HN411" s="80"/>
      <c r="HO411" s="80"/>
      <c r="HP411" s="80"/>
      <c r="HQ411" s="80"/>
      <c r="HR411" s="80"/>
      <c r="HS411" s="80"/>
      <c r="HT411" s="80"/>
      <c r="HU411" s="80"/>
      <c r="HV411" s="80"/>
      <c r="HW411" s="80"/>
      <c r="HX411" s="80"/>
      <c r="HY411" s="80"/>
      <c r="HZ411" s="80"/>
      <c r="IA411" s="80"/>
      <c r="IB411" s="80"/>
      <c r="IC411" s="80"/>
      <c r="ID411" s="80"/>
      <c r="IE411" s="80"/>
      <c r="IF411" s="80"/>
      <c r="IG411" s="80"/>
      <c r="IH411" s="80"/>
      <c r="II411" s="80"/>
      <c r="IJ411" s="80"/>
      <c r="IK411" s="80"/>
      <c r="IL411" s="80"/>
      <c r="IM411" s="80"/>
      <c r="IN411" s="80"/>
      <c r="IO411" s="80"/>
      <c r="IP411" s="80"/>
      <c r="IQ411" s="80"/>
      <c r="IR411" s="80"/>
      <c r="IS411" s="80"/>
      <c r="IT411" s="80"/>
      <c r="IU411" s="80"/>
      <c r="IV411" s="80"/>
      <c r="IW411" s="80"/>
      <c r="IX411" s="80"/>
      <c r="IY411" s="80"/>
      <c r="IZ411" s="80"/>
      <c r="JA411" s="80"/>
      <c r="JB411" s="80"/>
      <c r="JC411" s="80"/>
      <c r="JD411" s="80"/>
      <c r="JE411" s="80"/>
      <c r="JF411" s="80"/>
      <c r="JG411" s="80"/>
      <c r="JH411" s="80"/>
      <c r="JI411" s="80"/>
      <c r="JJ411" s="80"/>
      <c r="JK411" s="80"/>
      <c r="JL411" s="80"/>
      <c r="JM411" s="80"/>
      <c r="JN411" s="80"/>
      <c r="JO411" s="80"/>
      <c r="JP411" s="80"/>
      <c r="JQ411" s="80"/>
      <c r="JR411" s="80"/>
      <c r="JS411" s="80"/>
      <c r="JT411" s="80"/>
      <c r="JU411" s="80"/>
    </row>
    <row r="412" spans="1:281" s="14" customFormat="1" ht="115.5" hidden="1" customHeight="1" x14ac:dyDescent="0.25">
      <c r="A412" s="29" t="s">
        <v>2300</v>
      </c>
      <c r="B412" s="195" t="s">
        <v>1055</v>
      </c>
      <c r="C412" s="192">
        <v>43812</v>
      </c>
      <c r="D412" s="29" t="s">
        <v>1463</v>
      </c>
      <c r="E412" s="11" t="s">
        <v>3664</v>
      </c>
      <c r="F412" s="11" t="s">
        <v>1010</v>
      </c>
      <c r="G412" s="6" t="s">
        <v>1014</v>
      </c>
      <c r="H412" s="6" t="s">
        <v>1015</v>
      </c>
      <c r="I412" s="82" t="s">
        <v>1016</v>
      </c>
      <c r="J412" s="78">
        <v>4</v>
      </c>
      <c r="K412" s="279">
        <v>43864</v>
      </c>
      <c r="L412" s="279">
        <v>44135</v>
      </c>
      <c r="M412" s="79">
        <f t="shared" ref="M412:M447" si="17">+WEEKNUM(L412-K412)</f>
        <v>39</v>
      </c>
      <c r="N412" s="105">
        <v>4</v>
      </c>
      <c r="O412" s="482" t="s">
        <v>56</v>
      </c>
      <c r="P412" s="482" t="s">
        <v>1021</v>
      </c>
      <c r="Q412" s="4" t="s">
        <v>3248</v>
      </c>
      <c r="R412" s="654">
        <f t="shared" si="15"/>
        <v>287</v>
      </c>
      <c r="S412" s="482"/>
      <c r="T412" s="482"/>
      <c r="U412" s="195"/>
      <c r="V412" s="28" t="s">
        <v>1308</v>
      </c>
      <c r="W412" s="28" t="s">
        <v>1308</v>
      </c>
      <c r="X412" s="28" t="s">
        <v>1308</v>
      </c>
      <c r="Y412" s="28" t="s">
        <v>1308</v>
      </c>
      <c r="Z412" s="3" t="s">
        <v>1308</v>
      </c>
      <c r="AA412" s="3" t="s">
        <v>1308</v>
      </c>
      <c r="AB412" s="3" t="s">
        <v>1308</v>
      </c>
      <c r="AC412" s="131" t="s">
        <v>1679</v>
      </c>
      <c r="AD412" s="3" t="s">
        <v>2664</v>
      </c>
      <c r="AE412" s="265" t="s">
        <v>1692</v>
      </c>
      <c r="AF412" s="3" t="s">
        <v>2663</v>
      </c>
      <c r="AG412" s="3" t="s">
        <v>2635</v>
      </c>
      <c r="AH412" s="6" t="s">
        <v>2665</v>
      </c>
      <c r="AI412" s="6" t="s">
        <v>3064</v>
      </c>
      <c r="AJ412" s="6" t="s">
        <v>3245</v>
      </c>
      <c r="AK412" s="146" t="s">
        <v>4071</v>
      </c>
      <c r="AL412" s="6" t="s">
        <v>5996</v>
      </c>
      <c r="AM412" s="146" t="s">
        <v>4071</v>
      </c>
      <c r="AN412" s="6" t="s">
        <v>5996</v>
      </c>
      <c r="AO412" s="649" t="s">
        <v>1599</v>
      </c>
      <c r="AP412" s="6" t="s">
        <v>5996</v>
      </c>
      <c r="AQ412" s="186" t="s">
        <v>882</v>
      </c>
      <c r="AR412" s="191">
        <v>44203</v>
      </c>
      <c r="AS412" s="482" t="s">
        <v>1032</v>
      </c>
      <c r="AT412" s="464"/>
      <c r="AU412" s="31"/>
      <c r="AV412" s="31"/>
      <c r="AW412" s="31"/>
      <c r="AX412" s="31"/>
      <c r="AY412" s="30" t="s">
        <v>1332</v>
      </c>
      <c r="AZ412" s="30"/>
      <c r="BA412" s="464"/>
      <c r="BB412" s="77"/>
      <c r="BC412" s="77"/>
      <c r="BD412" s="77"/>
      <c r="BE412" s="77"/>
      <c r="BF412" s="77"/>
      <c r="BG412" s="77"/>
      <c r="BH412" s="77"/>
      <c r="BI412" s="77"/>
      <c r="BJ412" s="327" t="s">
        <v>3270</v>
      </c>
      <c r="BK412" s="482"/>
      <c r="BL412" s="482"/>
      <c r="BM412" s="37" t="s">
        <v>3965</v>
      </c>
      <c r="BN412" s="37" t="s">
        <v>3835</v>
      </c>
      <c r="BO412" s="37" t="s">
        <v>3836</v>
      </c>
      <c r="BP412" s="482"/>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row>
    <row r="413" spans="1:281" s="14" customFormat="1" ht="115.5" hidden="1" customHeight="1" x14ac:dyDescent="0.25">
      <c r="A413" s="29" t="s">
        <v>2301</v>
      </c>
      <c r="B413" s="5" t="s">
        <v>1319</v>
      </c>
      <c r="C413" s="57">
        <v>42934</v>
      </c>
      <c r="D413" s="219" t="s">
        <v>1433</v>
      </c>
      <c r="E413" s="6" t="s">
        <v>4106</v>
      </c>
      <c r="F413" s="3" t="s">
        <v>1587</v>
      </c>
      <c r="G413" s="3" t="s">
        <v>436</v>
      </c>
      <c r="H413" s="3" t="s">
        <v>1588</v>
      </c>
      <c r="I413" s="5" t="s">
        <v>2596</v>
      </c>
      <c r="J413" s="20">
        <v>1</v>
      </c>
      <c r="K413" s="57">
        <v>43891</v>
      </c>
      <c r="L413" s="57">
        <v>44044</v>
      </c>
      <c r="M413" s="79">
        <f t="shared" si="17"/>
        <v>22</v>
      </c>
      <c r="N413" s="105">
        <v>1</v>
      </c>
      <c r="O413" s="32" t="s">
        <v>52</v>
      </c>
      <c r="P413" s="32"/>
      <c r="Q413" s="4" t="s">
        <v>3297</v>
      </c>
      <c r="R413" s="654">
        <f t="shared" si="15"/>
        <v>362</v>
      </c>
      <c r="S413" s="30"/>
      <c r="T413" s="30"/>
      <c r="U413" s="186" t="s">
        <v>1308</v>
      </c>
      <c r="V413" s="186" t="s">
        <v>1308</v>
      </c>
      <c r="W413" s="186" t="s">
        <v>1308</v>
      </c>
      <c r="X413" s="186" t="s">
        <v>1308</v>
      </c>
      <c r="Y413" s="186" t="s">
        <v>1308</v>
      </c>
      <c r="Z413" s="186" t="s">
        <v>1308</v>
      </c>
      <c r="AA413" s="186" t="s">
        <v>1308</v>
      </c>
      <c r="AB413" s="186" t="s">
        <v>1308</v>
      </c>
      <c r="AC413" s="186" t="s">
        <v>1308</v>
      </c>
      <c r="AD413" s="17" t="s">
        <v>2505</v>
      </c>
      <c r="AE413" s="17" t="s">
        <v>1791</v>
      </c>
      <c r="AF413" s="17" t="s">
        <v>1795</v>
      </c>
      <c r="AG413" s="146" t="s">
        <v>2595</v>
      </c>
      <c r="AH413" s="161" t="s">
        <v>2707</v>
      </c>
      <c r="AI413" s="6" t="s">
        <v>3040</v>
      </c>
      <c r="AJ413" s="6" t="s">
        <v>3040</v>
      </c>
      <c r="AK413" s="365" t="s">
        <v>4487</v>
      </c>
      <c r="AL413" s="6" t="s">
        <v>3040</v>
      </c>
      <c r="AM413" s="6" t="s">
        <v>4071</v>
      </c>
      <c r="AN413" s="6" t="s">
        <v>3040</v>
      </c>
      <c r="AO413" s="649" t="s">
        <v>1599</v>
      </c>
      <c r="AP413" s="6" t="s">
        <v>3040</v>
      </c>
      <c r="AQ413" s="240" t="s">
        <v>882</v>
      </c>
      <c r="AR413" s="191">
        <v>44125</v>
      </c>
      <c r="AS413" s="482" t="s">
        <v>1032</v>
      </c>
      <c r="AT413" s="464"/>
      <c r="AU413" s="30"/>
      <c r="AV413" s="30"/>
      <c r="AW413" s="30"/>
      <c r="AX413" s="30"/>
      <c r="AY413" s="30" t="s">
        <v>1332</v>
      </c>
      <c r="AZ413" s="30"/>
      <c r="BA413" s="30"/>
      <c r="BJ413" s="482"/>
      <c r="BK413" s="482"/>
      <c r="BL413" s="482"/>
      <c r="BM413" s="482" t="s">
        <v>4028</v>
      </c>
      <c r="BN413" s="482" t="s">
        <v>4043</v>
      </c>
      <c r="BO413" s="482" t="s">
        <v>4030</v>
      </c>
      <c r="BP413" s="482"/>
    </row>
    <row r="414" spans="1:281" ht="115.5" hidden="1" customHeight="1" x14ac:dyDescent="0.3">
      <c r="A414" s="29" t="s">
        <v>2302</v>
      </c>
      <c r="B414" s="5" t="s">
        <v>1319</v>
      </c>
      <c r="C414" s="57">
        <v>42934</v>
      </c>
      <c r="D414" s="219" t="s">
        <v>1433</v>
      </c>
      <c r="E414" s="6" t="s">
        <v>4106</v>
      </c>
      <c r="F414" s="3" t="s">
        <v>1587</v>
      </c>
      <c r="G414" s="3" t="s">
        <v>436</v>
      </c>
      <c r="H414" s="3" t="s">
        <v>2593</v>
      </c>
      <c r="I414" s="5" t="s">
        <v>1589</v>
      </c>
      <c r="J414" s="20">
        <v>2</v>
      </c>
      <c r="K414" s="57">
        <v>43891</v>
      </c>
      <c r="L414" s="57">
        <v>44256</v>
      </c>
      <c r="M414" s="79">
        <f t="shared" si="17"/>
        <v>53</v>
      </c>
      <c r="N414" s="105">
        <v>2</v>
      </c>
      <c r="O414" s="32" t="s">
        <v>52</v>
      </c>
      <c r="P414" s="32"/>
      <c r="Q414" s="4" t="s">
        <v>3194</v>
      </c>
      <c r="R414" s="654">
        <f t="shared" si="15"/>
        <v>386</v>
      </c>
      <c r="S414" s="30"/>
      <c r="T414" s="30"/>
      <c r="U414" s="186" t="s">
        <v>1308</v>
      </c>
      <c r="V414" s="186" t="s">
        <v>1308</v>
      </c>
      <c r="W414" s="186" t="s">
        <v>1308</v>
      </c>
      <c r="X414" s="186" t="s">
        <v>1308</v>
      </c>
      <c r="Y414" s="186" t="s">
        <v>1308</v>
      </c>
      <c r="Z414" s="186" t="s">
        <v>1308</v>
      </c>
      <c r="AA414" s="186" t="s">
        <v>1308</v>
      </c>
      <c r="AB414" s="186" t="s">
        <v>1308</v>
      </c>
      <c r="AC414" s="186" t="s">
        <v>1308</v>
      </c>
      <c r="AD414" s="17" t="s">
        <v>2594</v>
      </c>
      <c r="AE414" s="17" t="s">
        <v>1792</v>
      </c>
      <c r="AF414" s="17" t="s">
        <v>1795</v>
      </c>
      <c r="AG414" s="6" t="s">
        <v>2592</v>
      </c>
      <c r="AH414" s="6" t="s">
        <v>2599</v>
      </c>
      <c r="AI414" s="6" t="s">
        <v>3144</v>
      </c>
      <c r="AJ414" s="6" t="s">
        <v>3206</v>
      </c>
      <c r="AK414" s="146" t="s">
        <v>4071</v>
      </c>
      <c r="AL414" s="6" t="s">
        <v>5996</v>
      </c>
      <c r="AM414" s="146" t="s">
        <v>4071</v>
      </c>
      <c r="AN414" s="6" t="s">
        <v>5996</v>
      </c>
      <c r="AO414" s="649" t="s">
        <v>1599</v>
      </c>
      <c r="AP414" s="6" t="s">
        <v>5996</v>
      </c>
      <c r="AQ414" s="240" t="s">
        <v>882</v>
      </c>
      <c r="AR414" s="191">
        <v>44217</v>
      </c>
      <c r="AS414" s="482" t="s">
        <v>1032</v>
      </c>
      <c r="AT414" s="188"/>
      <c r="AU414" s="116"/>
      <c r="AV414" s="116"/>
      <c r="AW414" s="116"/>
      <c r="AX414" s="116"/>
      <c r="AY414" s="30" t="s">
        <v>1332</v>
      </c>
      <c r="AZ414" s="116"/>
      <c r="BA414" s="116"/>
      <c r="BJ414" s="482"/>
      <c r="BK414" s="482"/>
      <c r="BL414" s="482"/>
      <c r="BM414" s="482" t="s">
        <v>4028</v>
      </c>
      <c r="BN414" s="482" t="s">
        <v>4043</v>
      </c>
      <c r="BO414" s="482" t="s">
        <v>4030</v>
      </c>
      <c r="BP414" s="482"/>
    </row>
    <row r="415" spans="1:281" ht="115.5" hidden="1" customHeight="1" x14ac:dyDescent="0.3">
      <c r="A415" s="97" t="s">
        <v>2303</v>
      </c>
      <c r="B415" s="405" t="s">
        <v>1319</v>
      </c>
      <c r="C415" s="576">
        <v>42934</v>
      </c>
      <c r="D415" s="585" t="s">
        <v>1433</v>
      </c>
      <c r="E415" s="199" t="s">
        <v>6965</v>
      </c>
      <c r="F415" s="21" t="s">
        <v>1587</v>
      </c>
      <c r="G415" s="21" t="s">
        <v>436</v>
      </c>
      <c r="H415" s="21" t="s">
        <v>1590</v>
      </c>
      <c r="I415" s="405" t="s">
        <v>1591</v>
      </c>
      <c r="J415" s="22">
        <v>3</v>
      </c>
      <c r="K415" s="576">
        <v>44013</v>
      </c>
      <c r="L415" s="576">
        <v>44378</v>
      </c>
      <c r="M415" s="600">
        <f t="shared" si="17"/>
        <v>53</v>
      </c>
      <c r="N415" s="106">
        <v>3</v>
      </c>
      <c r="O415" s="32" t="s">
        <v>70</v>
      </c>
      <c r="P415" s="32" t="s">
        <v>709</v>
      </c>
      <c r="Q415" s="4" t="s">
        <v>6614</v>
      </c>
      <c r="R415" s="654">
        <f t="shared" si="15"/>
        <v>256</v>
      </c>
      <c r="S415" s="30"/>
      <c r="T415" s="30"/>
      <c r="U415" s="186" t="s">
        <v>1308</v>
      </c>
      <c r="V415" s="186" t="s">
        <v>1308</v>
      </c>
      <c r="W415" s="186" t="s">
        <v>1308</v>
      </c>
      <c r="X415" s="186" t="s">
        <v>1308</v>
      </c>
      <c r="Y415" s="186" t="s">
        <v>1308</v>
      </c>
      <c r="Z415" s="186" t="s">
        <v>1308</v>
      </c>
      <c r="AA415" s="186" t="s">
        <v>1308</v>
      </c>
      <c r="AB415" s="186" t="s">
        <v>1308</v>
      </c>
      <c r="AC415" s="186" t="s">
        <v>1308</v>
      </c>
      <c r="AD415" s="17" t="s">
        <v>2505</v>
      </c>
      <c r="AE415" s="17" t="s">
        <v>1607</v>
      </c>
      <c r="AF415" s="17" t="s">
        <v>1608</v>
      </c>
      <c r="AG415" s="3" t="s">
        <v>2502</v>
      </c>
      <c r="AH415" s="6" t="s">
        <v>2600</v>
      </c>
      <c r="AI415" s="6" t="s">
        <v>3083</v>
      </c>
      <c r="AJ415" s="6" t="s">
        <v>3091</v>
      </c>
      <c r="AK415" s="6" t="s">
        <v>4433</v>
      </c>
      <c r="AL415" s="6" t="s">
        <v>4658</v>
      </c>
      <c r="AM415" s="6" t="s">
        <v>6574</v>
      </c>
      <c r="AN415" s="6" t="s">
        <v>6683</v>
      </c>
      <c r="AO415" s="649" t="s">
        <v>1599</v>
      </c>
      <c r="AP415" s="6" t="s">
        <v>7143</v>
      </c>
      <c r="AQ415" s="240" t="s">
        <v>1028</v>
      </c>
      <c r="AR415" s="191">
        <v>44482</v>
      </c>
      <c r="AS415" s="482" t="s">
        <v>1032</v>
      </c>
      <c r="AT415" s="188"/>
      <c r="AU415" s="116"/>
      <c r="AV415" s="116"/>
      <c r="AW415" s="116"/>
      <c r="AX415" s="116"/>
      <c r="AY415" s="30" t="s">
        <v>1332</v>
      </c>
      <c r="AZ415" s="116"/>
      <c r="BA415" s="116"/>
      <c r="BJ415" s="482"/>
      <c r="BK415" s="482"/>
      <c r="BL415" s="482"/>
      <c r="BM415" s="482" t="s">
        <v>4028</v>
      </c>
      <c r="BN415" s="482" t="s">
        <v>4043</v>
      </c>
      <c r="BO415" s="482" t="s">
        <v>4030</v>
      </c>
      <c r="BP415" s="482"/>
    </row>
    <row r="416" spans="1:281" ht="115.5" hidden="1" customHeight="1" x14ac:dyDescent="0.3">
      <c r="A416" s="29" t="s">
        <v>2304</v>
      </c>
      <c r="B416" s="5" t="s">
        <v>1319</v>
      </c>
      <c r="C416" s="57">
        <v>42934</v>
      </c>
      <c r="D416" s="219" t="s">
        <v>1433</v>
      </c>
      <c r="E416" s="6" t="s">
        <v>4106</v>
      </c>
      <c r="F416" s="3" t="s">
        <v>1587</v>
      </c>
      <c r="G416" s="3" t="s">
        <v>1592</v>
      </c>
      <c r="H416" s="21" t="s">
        <v>2597</v>
      </c>
      <c r="I416" s="5" t="s">
        <v>1593</v>
      </c>
      <c r="J416" s="20">
        <v>1</v>
      </c>
      <c r="K416" s="57">
        <v>43891</v>
      </c>
      <c r="L416" s="57">
        <v>44256</v>
      </c>
      <c r="M416" s="79">
        <f t="shared" si="17"/>
        <v>53</v>
      </c>
      <c r="N416" s="105">
        <v>1</v>
      </c>
      <c r="O416" s="32" t="s">
        <v>70</v>
      </c>
      <c r="P416" s="32" t="s">
        <v>709</v>
      </c>
      <c r="Q416" s="4" t="s">
        <v>4435</v>
      </c>
      <c r="R416" s="654">
        <f t="shared" si="15"/>
        <v>118</v>
      </c>
      <c r="S416" s="30"/>
      <c r="T416" s="30"/>
      <c r="U416" s="186" t="s">
        <v>1308</v>
      </c>
      <c r="V416" s="186" t="s">
        <v>1308</v>
      </c>
      <c r="W416" s="186" t="s">
        <v>1308</v>
      </c>
      <c r="X416" s="186" t="s">
        <v>1308</v>
      </c>
      <c r="Y416" s="186" t="s">
        <v>1308</v>
      </c>
      <c r="Z416" s="186" t="s">
        <v>1308</v>
      </c>
      <c r="AA416" s="186" t="s">
        <v>1308</v>
      </c>
      <c r="AB416" s="186" t="s">
        <v>1308</v>
      </c>
      <c r="AC416" s="186" t="s">
        <v>1308</v>
      </c>
      <c r="AD416" s="17" t="s">
        <v>2505</v>
      </c>
      <c r="AE416" s="17" t="s">
        <v>1607</v>
      </c>
      <c r="AF416" s="17" t="s">
        <v>1609</v>
      </c>
      <c r="AG416" s="17" t="s">
        <v>2503</v>
      </c>
      <c r="AH416" s="6" t="s">
        <v>2509</v>
      </c>
      <c r="AI416" s="6" t="s">
        <v>3084</v>
      </c>
      <c r="AJ416" s="6" t="s">
        <v>3092</v>
      </c>
      <c r="AK416" s="6" t="s">
        <v>4062</v>
      </c>
      <c r="AL416" s="6" t="s">
        <v>4444</v>
      </c>
      <c r="AM416" s="146" t="s">
        <v>4071</v>
      </c>
      <c r="AN416" s="146" t="s">
        <v>6221</v>
      </c>
      <c r="AO416" s="649" t="s">
        <v>1599</v>
      </c>
      <c r="AP416" s="146" t="s">
        <v>6221</v>
      </c>
      <c r="AQ416" s="240" t="s">
        <v>882</v>
      </c>
      <c r="AR416" s="191">
        <v>44390</v>
      </c>
      <c r="AS416" s="482" t="s">
        <v>1032</v>
      </c>
      <c r="AT416" s="188"/>
      <c r="AU416" s="116"/>
      <c r="AV416" s="116"/>
      <c r="AW416" s="116"/>
      <c r="AX416" s="116"/>
      <c r="AY416" s="30" t="s">
        <v>1332</v>
      </c>
      <c r="AZ416" s="116"/>
      <c r="BA416" s="116"/>
      <c r="BJ416" s="482"/>
      <c r="BK416" s="482"/>
      <c r="BL416" s="482"/>
      <c r="BM416" s="482" t="s">
        <v>4028</v>
      </c>
      <c r="BN416" s="482" t="s">
        <v>4043</v>
      </c>
      <c r="BO416" s="482" t="s">
        <v>4030</v>
      </c>
      <c r="BP416" s="482"/>
    </row>
    <row r="417" spans="1:281" ht="115.5" hidden="1" customHeight="1" x14ac:dyDescent="0.3">
      <c r="A417" s="29" t="s">
        <v>2305</v>
      </c>
      <c r="B417" s="195" t="s">
        <v>1965</v>
      </c>
      <c r="C417" s="191">
        <v>43991</v>
      </c>
      <c r="D417" s="316" t="s">
        <v>1422</v>
      </c>
      <c r="E417" s="6" t="s">
        <v>4148</v>
      </c>
      <c r="F417" s="11" t="s">
        <v>1821</v>
      </c>
      <c r="G417" s="11" t="s">
        <v>1822</v>
      </c>
      <c r="H417" s="11" t="s">
        <v>1823</v>
      </c>
      <c r="I417" s="317" t="s">
        <v>1824</v>
      </c>
      <c r="J417" s="198">
        <v>1</v>
      </c>
      <c r="K417" s="57">
        <v>44027</v>
      </c>
      <c r="L417" s="57">
        <v>44196</v>
      </c>
      <c r="M417" s="79">
        <f t="shared" si="17"/>
        <v>25</v>
      </c>
      <c r="N417" s="135">
        <v>0</v>
      </c>
      <c r="O417" s="32" t="s">
        <v>1825</v>
      </c>
      <c r="P417" s="32" t="s">
        <v>1826</v>
      </c>
      <c r="Q417" s="4" t="s">
        <v>4404</v>
      </c>
      <c r="R417" s="654">
        <f t="shared" si="15"/>
        <v>374</v>
      </c>
      <c r="S417" s="30"/>
      <c r="T417" s="30"/>
      <c r="U417" s="186" t="s">
        <v>1308</v>
      </c>
      <c r="V417" s="186" t="s">
        <v>1308</v>
      </c>
      <c r="W417" s="186" t="s">
        <v>1308</v>
      </c>
      <c r="X417" s="186" t="s">
        <v>1308</v>
      </c>
      <c r="Y417" s="186" t="s">
        <v>1308</v>
      </c>
      <c r="Z417" s="186" t="s">
        <v>1308</v>
      </c>
      <c r="AA417" s="186" t="s">
        <v>1308</v>
      </c>
      <c r="AB417" s="186" t="s">
        <v>1308</v>
      </c>
      <c r="AC417" s="186" t="s">
        <v>1308</v>
      </c>
      <c r="AD417" s="186" t="s">
        <v>1599</v>
      </c>
      <c r="AE417" s="266"/>
      <c r="AF417" s="131" t="s">
        <v>4046</v>
      </c>
      <c r="AG417" s="131" t="s">
        <v>2641</v>
      </c>
      <c r="AH417" s="146" t="s">
        <v>2582</v>
      </c>
      <c r="AI417" s="146" t="s">
        <v>4048</v>
      </c>
      <c r="AJ417" s="6" t="s">
        <v>3289</v>
      </c>
      <c r="AK417" s="10" t="s">
        <v>4415</v>
      </c>
      <c r="AL417" s="40" t="s">
        <v>4569</v>
      </c>
      <c r="AM417" s="40" t="s">
        <v>4071</v>
      </c>
      <c r="AN417" s="40" t="s">
        <v>6331</v>
      </c>
      <c r="AO417" s="649" t="s">
        <v>1599</v>
      </c>
      <c r="AP417" s="40" t="s">
        <v>6331</v>
      </c>
      <c r="AQ417" s="240" t="s">
        <v>1968</v>
      </c>
      <c r="AR417" s="191">
        <v>44377</v>
      </c>
      <c r="AS417" s="482" t="s">
        <v>2470</v>
      </c>
      <c r="AT417" s="191">
        <v>44377</v>
      </c>
      <c r="AU417" s="149" t="s">
        <v>7192</v>
      </c>
      <c r="AV417" s="31" t="s">
        <v>4290</v>
      </c>
      <c r="AW417" s="31" t="s">
        <v>1599</v>
      </c>
      <c r="AX417" s="31" t="s">
        <v>1599</v>
      </c>
      <c r="AY417" s="32" t="s">
        <v>2710</v>
      </c>
      <c r="AZ417" s="30" t="s">
        <v>3729</v>
      </c>
      <c r="BA417" s="32" t="s">
        <v>4400</v>
      </c>
      <c r="BJ417" s="32" t="s">
        <v>3106</v>
      </c>
      <c r="BK417" s="32" t="s">
        <v>3676</v>
      </c>
      <c r="BL417" s="32"/>
      <c r="BM417" s="27" t="s">
        <v>3762</v>
      </c>
      <c r="BN417" s="32" t="s">
        <v>3763</v>
      </c>
      <c r="BO417" s="32" t="s">
        <v>4047</v>
      </c>
      <c r="BP417" s="32" t="s">
        <v>3756</v>
      </c>
    </row>
    <row r="418" spans="1:281" ht="115.5" hidden="1" customHeight="1" x14ac:dyDescent="0.3">
      <c r="A418" s="29" t="s">
        <v>2306</v>
      </c>
      <c r="B418" s="195" t="s">
        <v>1965</v>
      </c>
      <c r="C418" s="191">
        <v>43991</v>
      </c>
      <c r="D418" s="316" t="s">
        <v>1510</v>
      </c>
      <c r="E418" s="6" t="s">
        <v>4149</v>
      </c>
      <c r="F418" s="317" t="s">
        <v>1827</v>
      </c>
      <c r="G418" s="199" t="s">
        <v>1828</v>
      </c>
      <c r="H418" s="199" t="s">
        <v>1829</v>
      </c>
      <c r="I418" s="472" t="s">
        <v>1830</v>
      </c>
      <c r="J418" s="198">
        <v>4</v>
      </c>
      <c r="K418" s="57">
        <v>44027</v>
      </c>
      <c r="L418" s="57">
        <v>44196</v>
      </c>
      <c r="M418" s="79">
        <f t="shared" si="17"/>
        <v>25</v>
      </c>
      <c r="N418" s="105">
        <v>4</v>
      </c>
      <c r="O418" s="32" t="s">
        <v>857</v>
      </c>
      <c r="P418" s="32"/>
      <c r="Q418" s="4" t="s">
        <v>4570</v>
      </c>
      <c r="R418" s="654">
        <f t="shared" si="15"/>
        <v>313</v>
      </c>
      <c r="S418" s="30"/>
      <c r="T418" s="30"/>
      <c r="U418" s="186" t="s">
        <v>1308</v>
      </c>
      <c r="V418" s="186" t="s">
        <v>1308</v>
      </c>
      <c r="W418" s="186" t="s">
        <v>1308</v>
      </c>
      <c r="X418" s="186" t="s">
        <v>1308</v>
      </c>
      <c r="Y418" s="186" t="s">
        <v>1308</v>
      </c>
      <c r="Z418" s="186" t="s">
        <v>1308</v>
      </c>
      <c r="AA418" s="186" t="s">
        <v>1308</v>
      </c>
      <c r="AB418" s="186" t="s">
        <v>1308</v>
      </c>
      <c r="AC418" s="186" t="s">
        <v>1308</v>
      </c>
      <c r="AD418" s="186" t="s">
        <v>1599</v>
      </c>
      <c r="AE418" s="266"/>
      <c r="AF418" s="131" t="s">
        <v>4046</v>
      </c>
      <c r="AG418" s="146" t="s">
        <v>2546</v>
      </c>
      <c r="AH418" s="146" t="s">
        <v>2548</v>
      </c>
      <c r="AI418" s="146" t="s">
        <v>3120</v>
      </c>
      <c r="AJ418" s="6" t="s">
        <v>6347</v>
      </c>
      <c r="AK418" s="10" t="s">
        <v>4453</v>
      </c>
      <c r="AL418" s="161" t="s">
        <v>4590</v>
      </c>
      <c r="AM418" s="146" t="s">
        <v>4071</v>
      </c>
      <c r="AN418" s="146" t="s">
        <v>6221</v>
      </c>
      <c r="AO418" s="649" t="s">
        <v>1599</v>
      </c>
      <c r="AP418" s="146" t="s">
        <v>6221</v>
      </c>
      <c r="AQ418" s="240" t="s">
        <v>1028</v>
      </c>
      <c r="AR418" s="191">
        <v>44393</v>
      </c>
      <c r="AS418" s="482" t="s">
        <v>1032</v>
      </c>
      <c r="AT418" s="188"/>
      <c r="AU418" s="116"/>
      <c r="AV418" s="116"/>
      <c r="AW418" s="116"/>
      <c r="AX418" s="116"/>
      <c r="AY418" s="30" t="s">
        <v>1332</v>
      </c>
      <c r="AZ418" s="116"/>
      <c r="BA418" s="116"/>
      <c r="BJ418" s="32" t="s">
        <v>3106</v>
      </c>
      <c r="BK418" s="32" t="s">
        <v>3676</v>
      </c>
      <c r="BL418" s="32"/>
      <c r="BM418" s="27" t="s">
        <v>3762</v>
      </c>
      <c r="BN418" s="32" t="s">
        <v>3763</v>
      </c>
      <c r="BO418" s="32" t="s">
        <v>3837</v>
      </c>
      <c r="BP418" s="32"/>
    </row>
    <row r="419" spans="1:281" ht="115.5" hidden="1" customHeight="1" x14ac:dyDescent="0.3">
      <c r="A419" s="29" t="s">
        <v>2307</v>
      </c>
      <c r="B419" s="195" t="s">
        <v>1965</v>
      </c>
      <c r="C419" s="191">
        <v>43991</v>
      </c>
      <c r="D419" s="316" t="s">
        <v>1510</v>
      </c>
      <c r="E419" s="6" t="s">
        <v>4118</v>
      </c>
      <c r="F419" s="317" t="s">
        <v>1827</v>
      </c>
      <c r="G419" s="199" t="s">
        <v>1831</v>
      </c>
      <c r="H419" s="199" t="s">
        <v>1832</v>
      </c>
      <c r="I419" s="472" t="s">
        <v>1833</v>
      </c>
      <c r="J419" s="198">
        <v>3</v>
      </c>
      <c r="K419" s="57">
        <v>44044</v>
      </c>
      <c r="L419" s="57">
        <v>44196</v>
      </c>
      <c r="M419" s="79">
        <f t="shared" si="17"/>
        <v>22</v>
      </c>
      <c r="N419" s="105">
        <v>3</v>
      </c>
      <c r="O419" s="30" t="s">
        <v>1552</v>
      </c>
      <c r="P419" s="30" t="s">
        <v>70</v>
      </c>
      <c r="Q419" s="319" t="s">
        <v>4119</v>
      </c>
      <c r="R419" s="654">
        <f t="shared" si="15"/>
        <v>342</v>
      </c>
      <c r="S419" s="30"/>
      <c r="T419" s="30"/>
      <c r="U419" s="186" t="s">
        <v>1308</v>
      </c>
      <c r="V419" s="186" t="s">
        <v>1308</v>
      </c>
      <c r="W419" s="186" t="s">
        <v>1308</v>
      </c>
      <c r="X419" s="186" t="s">
        <v>1308</v>
      </c>
      <c r="Y419" s="186" t="s">
        <v>1308</v>
      </c>
      <c r="Z419" s="186" t="s">
        <v>1308</v>
      </c>
      <c r="AA419" s="186" t="s">
        <v>1308</v>
      </c>
      <c r="AB419" s="186" t="s">
        <v>1308</v>
      </c>
      <c r="AC419" s="186" t="s">
        <v>1308</v>
      </c>
      <c r="AD419" s="186" t="s">
        <v>1599</v>
      </c>
      <c r="AE419" s="266"/>
      <c r="AF419" s="131" t="s">
        <v>4046</v>
      </c>
      <c r="AG419" s="131" t="s">
        <v>2531</v>
      </c>
      <c r="AH419" s="146" t="s">
        <v>2534</v>
      </c>
      <c r="AI419" s="146" t="s">
        <v>3079</v>
      </c>
      <c r="AJ419" s="6" t="s">
        <v>3112</v>
      </c>
      <c r="AK419" s="146" t="s">
        <v>4071</v>
      </c>
      <c r="AL419" s="6" t="s">
        <v>5996</v>
      </c>
      <c r="AM419" s="146" t="s">
        <v>4071</v>
      </c>
      <c r="AN419" s="6" t="s">
        <v>5996</v>
      </c>
      <c r="AO419" s="649" t="s">
        <v>1599</v>
      </c>
      <c r="AP419" s="6" t="s">
        <v>5996</v>
      </c>
      <c r="AQ419" s="240" t="s">
        <v>882</v>
      </c>
      <c r="AR419" s="191">
        <v>44211</v>
      </c>
      <c r="AS419" s="482" t="s">
        <v>1032</v>
      </c>
      <c r="AT419" s="188"/>
      <c r="AU419" s="116"/>
      <c r="AV419" s="116"/>
      <c r="AW419" s="116"/>
      <c r="AX419" s="116"/>
      <c r="AY419" s="30" t="s">
        <v>1332</v>
      </c>
      <c r="AZ419" s="116"/>
      <c r="BA419" s="116"/>
      <c r="BJ419" s="32" t="s">
        <v>3106</v>
      </c>
      <c r="BK419" s="32" t="s">
        <v>3676</v>
      </c>
      <c r="BL419" s="32"/>
      <c r="BM419" s="27" t="s">
        <v>3762</v>
      </c>
      <c r="BN419" s="32" t="s">
        <v>3763</v>
      </c>
      <c r="BO419" s="32" t="s">
        <v>3837</v>
      </c>
      <c r="BP419" s="32"/>
    </row>
    <row r="420" spans="1:281" ht="115.5" hidden="1" customHeight="1" x14ac:dyDescent="0.3">
      <c r="A420" s="29" t="s">
        <v>2308</v>
      </c>
      <c r="B420" s="195" t="s">
        <v>1965</v>
      </c>
      <c r="C420" s="191">
        <v>43991</v>
      </c>
      <c r="D420" s="316" t="s">
        <v>1423</v>
      </c>
      <c r="E420" s="6" t="s">
        <v>4150</v>
      </c>
      <c r="F420" s="195" t="s">
        <v>1834</v>
      </c>
      <c r="G420" s="199" t="s">
        <v>1835</v>
      </c>
      <c r="H420" s="199" t="s">
        <v>1836</v>
      </c>
      <c r="I420" s="199" t="s">
        <v>1837</v>
      </c>
      <c r="J420" s="198">
        <v>1</v>
      </c>
      <c r="K420" s="57">
        <v>44046</v>
      </c>
      <c r="L420" s="57">
        <v>44183</v>
      </c>
      <c r="M420" s="79">
        <f t="shared" si="17"/>
        <v>20</v>
      </c>
      <c r="N420" s="135">
        <v>0</v>
      </c>
      <c r="O420" s="32" t="s">
        <v>52</v>
      </c>
      <c r="P420" s="32"/>
      <c r="Q420" s="4" t="s">
        <v>4524</v>
      </c>
      <c r="R420" s="654">
        <f t="shared" si="15"/>
        <v>289</v>
      </c>
      <c r="S420" s="30"/>
      <c r="T420" s="30"/>
      <c r="U420" s="186" t="s">
        <v>1308</v>
      </c>
      <c r="V420" s="186" t="s">
        <v>1308</v>
      </c>
      <c r="W420" s="186" t="s">
        <v>1308</v>
      </c>
      <c r="X420" s="186" t="s">
        <v>1308</v>
      </c>
      <c r="Y420" s="186" t="s">
        <v>1308</v>
      </c>
      <c r="Z420" s="186" t="s">
        <v>1308</v>
      </c>
      <c r="AA420" s="186" t="s">
        <v>1308</v>
      </c>
      <c r="AB420" s="186" t="s">
        <v>1308</v>
      </c>
      <c r="AC420" s="186" t="s">
        <v>1308</v>
      </c>
      <c r="AD420" s="186" t="s">
        <v>1599</v>
      </c>
      <c r="AE420" s="266"/>
      <c r="AF420" s="131" t="s">
        <v>4046</v>
      </c>
      <c r="AG420" s="146" t="s">
        <v>2562</v>
      </c>
      <c r="AH420" s="146" t="s">
        <v>2598</v>
      </c>
      <c r="AI420" s="146" t="s">
        <v>3145</v>
      </c>
      <c r="AJ420" s="6" t="s">
        <v>3208</v>
      </c>
      <c r="AK420" s="6" t="s">
        <v>1599</v>
      </c>
      <c r="AL420" s="199" t="s">
        <v>4523</v>
      </c>
      <c r="AM420" s="40" t="s">
        <v>4071</v>
      </c>
      <c r="AN420" s="40" t="s">
        <v>6331</v>
      </c>
      <c r="AO420" s="649" t="s">
        <v>1599</v>
      </c>
      <c r="AP420" s="40" t="s">
        <v>6331</v>
      </c>
      <c r="AQ420" s="240" t="s">
        <v>1968</v>
      </c>
      <c r="AR420" s="191">
        <v>44377</v>
      </c>
      <c r="AS420" s="482" t="s">
        <v>2470</v>
      </c>
      <c r="AT420" s="191">
        <v>44377</v>
      </c>
      <c r="AU420" s="149" t="s">
        <v>7192</v>
      </c>
      <c r="AV420" s="31" t="s">
        <v>4290</v>
      </c>
      <c r="AW420" s="31" t="s">
        <v>1599</v>
      </c>
      <c r="AX420" s="31" t="s">
        <v>1599</v>
      </c>
      <c r="AY420" s="32" t="s">
        <v>2710</v>
      </c>
      <c r="AZ420" s="30" t="s">
        <v>3728</v>
      </c>
      <c r="BA420" s="30" t="s">
        <v>1599</v>
      </c>
      <c r="BJ420" s="32" t="s">
        <v>3656</v>
      </c>
      <c r="BK420" s="32" t="s">
        <v>3717</v>
      </c>
      <c r="BL420" s="32"/>
      <c r="BM420" s="32" t="s">
        <v>3758</v>
      </c>
      <c r="BN420" s="32" t="s">
        <v>3838</v>
      </c>
      <c r="BO420" s="32" t="s">
        <v>3839</v>
      </c>
      <c r="BP420" s="32"/>
    </row>
    <row r="421" spans="1:281" ht="115.5" customHeight="1" x14ac:dyDescent="0.3">
      <c r="A421" s="97" t="s">
        <v>2308</v>
      </c>
      <c r="B421" s="472" t="s">
        <v>1965</v>
      </c>
      <c r="C421" s="232">
        <v>43991</v>
      </c>
      <c r="D421" s="586" t="s">
        <v>1423</v>
      </c>
      <c r="E421" s="199" t="s">
        <v>6966</v>
      </c>
      <c r="F421" s="324" t="s">
        <v>1834</v>
      </c>
      <c r="G421" s="324" t="s">
        <v>1835</v>
      </c>
      <c r="H421" s="324" t="s">
        <v>1836</v>
      </c>
      <c r="I421" s="468" t="s">
        <v>1837</v>
      </c>
      <c r="J421" s="345">
        <v>1</v>
      </c>
      <c r="K421" s="469">
        <v>44046</v>
      </c>
      <c r="L421" s="469">
        <v>44548</v>
      </c>
      <c r="M421" s="600">
        <f t="shared" si="17"/>
        <v>20</v>
      </c>
      <c r="N421" s="106">
        <v>1</v>
      </c>
      <c r="O421" s="32" t="s">
        <v>52</v>
      </c>
      <c r="P421" s="32"/>
      <c r="Q421" s="4" t="s">
        <v>7515</v>
      </c>
      <c r="R421" s="654">
        <f t="shared" si="15"/>
        <v>165</v>
      </c>
      <c r="S421" s="30"/>
      <c r="T421" s="30"/>
      <c r="U421" s="186"/>
      <c r="V421" s="186"/>
      <c r="W421" s="186"/>
      <c r="X421" s="186"/>
      <c r="Y421" s="186"/>
      <c r="Z421" s="186"/>
      <c r="AA421" s="186"/>
      <c r="AB421" s="186"/>
      <c r="AC421" s="186"/>
      <c r="AD421" s="186"/>
      <c r="AE421" s="266"/>
      <c r="AF421" s="131"/>
      <c r="AG421" s="146"/>
      <c r="AH421" s="146"/>
      <c r="AI421" s="146"/>
      <c r="AJ421" s="6" t="s">
        <v>3208</v>
      </c>
      <c r="AK421" s="6" t="s">
        <v>1599</v>
      </c>
      <c r="AL421" s="4" t="s">
        <v>4524</v>
      </c>
      <c r="AM421" s="537" t="s">
        <v>6625</v>
      </c>
      <c r="AN421" s="253" t="s">
        <v>6659</v>
      </c>
      <c r="AO421" s="361" t="s">
        <v>7472</v>
      </c>
      <c r="AP421" s="253" t="s">
        <v>7508</v>
      </c>
      <c r="AQ421" s="655" t="s">
        <v>882</v>
      </c>
      <c r="AR421" s="191">
        <v>44565</v>
      </c>
      <c r="AS421" s="482" t="s">
        <v>1032</v>
      </c>
      <c r="AT421" s="191"/>
      <c r="AU421" s="149"/>
      <c r="AV421" s="31"/>
      <c r="AW421" s="31"/>
      <c r="AX421" s="31"/>
      <c r="AY421" s="30" t="s">
        <v>1332</v>
      </c>
      <c r="AZ421" s="116"/>
      <c r="BA421" s="116"/>
      <c r="BJ421" s="32"/>
      <c r="BK421" s="32"/>
      <c r="BL421" s="32"/>
      <c r="BM421" s="32"/>
      <c r="BN421" s="32"/>
      <c r="BO421" s="32"/>
      <c r="BP421" s="32"/>
    </row>
    <row r="422" spans="1:281" ht="115.5" customHeight="1" x14ac:dyDescent="0.3">
      <c r="A422" s="97" t="s">
        <v>2309</v>
      </c>
      <c r="B422" s="472" t="s">
        <v>1965</v>
      </c>
      <c r="C422" s="232">
        <v>43991</v>
      </c>
      <c r="D422" s="586" t="s">
        <v>1423</v>
      </c>
      <c r="E422" s="199" t="s">
        <v>6966</v>
      </c>
      <c r="F422" s="472" t="s">
        <v>1834</v>
      </c>
      <c r="G422" s="199" t="s">
        <v>1835</v>
      </c>
      <c r="H422" s="472" t="s">
        <v>1838</v>
      </c>
      <c r="I422" s="472" t="s">
        <v>1839</v>
      </c>
      <c r="J422" s="222">
        <v>9</v>
      </c>
      <c r="K422" s="576">
        <v>44229</v>
      </c>
      <c r="L422" s="576">
        <v>44959</v>
      </c>
      <c r="M422" s="600">
        <f t="shared" si="17"/>
        <v>53</v>
      </c>
      <c r="N422" s="603">
        <v>0</v>
      </c>
      <c r="O422" s="32" t="s">
        <v>27</v>
      </c>
      <c r="P422" s="32" t="s">
        <v>1840</v>
      </c>
      <c r="Q422" s="115" t="s">
        <v>7516</v>
      </c>
      <c r="R422" s="654">
        <f t="shared" si="15"/>
        <v>209</v>
      </c>
      <c r="S422" s="30"/>
      <c r="T422" s="30"/>
      <c r="U422" s="186" t="s">
        <v>1308</v>
      </c>
      <c r="V422" s="186" t="s">
        <v>1308</v>
      </c>
      <c r="W422" s="186" t="s">
        <v>1308</v>
      </c>
      <c r="X422" s="186" t="s">
        <v>1308</v>
      </c>
      <c r="Y422" s="186" t="s">
        <v>1308</v>
      </c>
      <c r="Z422" s="186" t="s">
        <v>1308</v>
      </c>
      <c r="AA422" s="186" t="s">
        <v>1308</v>
      </c>
      <c r="AB422" s="186" t="s">
        <v>1308</v>
      </c>
      <c r="AC422" s="186" t="s">
        <v>1308</v>
      </c>
      <c r="AD422" s="186" t="s">
        <v>1599</v>
      </c>
      <c r="AE422" s="266"/>
      <c r="AF422" s="131" t="s">
        <v>4046</v>
      </c>
      <c r="AG422" s="146" t="s">
        <v>2562</v>
      </c>
      <c r="AH422" s="146" t="s">
        <v>2571</v>
      </c>
      <c r="AI422" s="146" t="s">
        <v>3146</v>
      </c>
      <c r="AJ422" s="6" t="s">
        <v>3185</v>
      </c>
      <c r="AK422" s="6" t="s">
        <v>3146</v>
      </c>
      <c r="AL422" s="253" t="s">
        <v>4679</v>
      </c>
      <c r="AM422" s="538" t="s">
        <v>6626</v>
      </c>
      <c r="AN422" s="253" t="s">
        <v>6749</v>
      </c>
      <c r="AO422" s="649" t="s">
        <v>7205</v>
      </c>
      <c r="AP422" s="253" t="s">
        <v>7542</v>
      </c>
      <c r="AQ422" s="240" t="s">
        <v>884</v>
      </c>
      <c r="AR422" s="191">
        <v>44565</v>
      </c>
      <c r="AS422" s="482" t="s">
        <v>1032</v>
      </c>
      <c r="AT422" s="188"/>
      <c r="AU422" s="116"/>
      <c r="AV422" s="116"/>
      <c r="AW422" s="116"/>
      <c r="AX422" s="116"/>
      <c r="AY422" s="30" t="s">
        <v>1332</v>
      </c>
      <c r="AZ422" s="116"/>
      <c r="BA422" s="116"/>
      <c r="BJ422" s="32" t="s">
        <v>3656</v>
      </c>
      <c r="BK422" s="32" t="s">
        <v>3717</v>
      </c>
      <c r="BL422" s="30"/>
      <c r="BM422" s="32" t="s">
        <v>3758</v>
      </c>
      <c r="BN422" s="32" t="s">
        <v>3838</v>
      </c>
      <c r="BO422" s="32" t="s">
        <v>3839</v>
      </c>
      <c r="BP422" s="32"/>
    </row>
    <row r="423" spans="1:281" ht="115.5" customHeight="1" x14ac:dyDescent="0.3">
      <c r="A423" s="97" t="s">
        <v>2310</v>
      </c>
      <c r="B423" s="472" t="s">
        <v>1965</v>
      </c>
      <c r="C423" s="232">
        <v>43991</v>
      </c>
      <c r="D423" s="586" t="s">
        <v>1423</v>
      </c>
      <c r="E423" s="199" t="s">
        <v>6966</v>
      </c>
      <c r="F423" s="472" t="s">
        <v>1834</v>
      </c>
      <c r="G423" s="199" t="s">
        <v>1835</v>
      </c>
      <c r="H423" s="472" t="s">
        <v>1841</v>
      </c>
      <c r="I423" s="472" t="s">
        <v>1842</v>
      </c>
      <c r="J423" s="222">
        <v>9</v>
      </c>
      <c r="K423" s="576">
        <v>44229</v>
      </c>
      <c r="L423" s="576">
        <v>44959</v>
      </c>
      <c r="M423" s="600">
        <f t="shared" si="17"/>
        <v>53</v>
      </c>
      <c r="N423" s="603">
        <v>0</v>
      </c>
      <c r="O423" s="32" t="s">
        <v>27</v>
      </c>
      <c r="P423" s="32" t="s">
        <v>52</v>
      </c>
      <c r="Q423" s="115" t="s">
        <v>7516</v>
      </c>
      <c r="R423" s="654">
        <f t="shared" si="15"/>
        <v>209</v>
      </c>
      <c r="S423" s="30"/>
      <c r="T423" s="30"/>
      <c r="U423" s="186" t="s">
        <v>1308</v>
      </c>
      <c r="V423" s="186" t="s">
        <v>1308</v>
      </c>
      <c r="W423" s="186" t="s">
        <v>1308</v>
      </c>
      <c r="X423" s="186" t="s">
        <v>1308</v>
      </c>
      <c r="Y423" s="186" t="s">
        <v>1308</v>
      </c>
      <c r="Z423" s="186" t="s">
        <v>1308</v>
      </c>
      <c r="AA423" s="186" t="s">
        <v>1308</v>
      </c>
      <c r="AB423" s="186" t="s">
        <v>1308</v>
      </c>
      <c r="AC423" s="186" t="s">
        <v>1308</v>
      </c>
      <c r="AD423" s="186" t="s">
        <v>1599</v>
      </c>
      <c r="AE423" s="266"/>
      <c r="AF423" s="131" t="s">
        <v>4046</v>
      </c>
      <c r="AG423" s="146" t="s">
        <v>2562</v>
      </c>
      <c r="AH423" s="146" t="s">
        <v>2571</v>
      </c>
      <c r="AI423" s="146" t="s">
        <v>3146</v>
      </c>
      <c r="AJ423" s="6" t="s">
        <v>3186</v>
      </c>
      <c r="AK423" s="6" t="s">
        <v>3146</v>
      </c>
      <c r="AL423" s="253" t="s">
        <v>4679</v>
      </c>
      <c r="AM423" s="537" t="s">
        <v>6627</v>
      </c>
      <c r="AN423" s="253" t="s">
        <v>6684</v>
      </c>
      <c r="AO423" s="649" t="s">
        <v>7206</v>
      </c>
      <c r="AP423" s="253" t="s">
        <v>7542</v>
      </c>
      <c r="AQ423" s="240" t="s">
        <v>884</v>
      </c>
      <c r="AR423" s="191">
        <v>44565</v>
      </c>
      <c r="AS423" s="482" t="s">
        <v>1032</v>
      </c>
      <c r="AT423" s="188"/>
      <c r="AU423" s="116"/>
      <c r="AV423" s="116"/>
      <c r="AW423" s="116"/>
      <c r="AX423" s="116"/>
      <c r="AY423" s="30" t="s">
        <v>1332</v>
      </c>
      <c r="AZ423" s="116"/>
      <c r="BA423" s="116"/>
      <c r="BJ423" s="32" t="s">
        <v>3656</v>
      </c>
      <c r="BK423" s="32" t="s">
        <v>3717</v>
      </c>
      <c r="BL423" s="32"/>
      <c r="BM423" s="32" t="s">
        <v>3758</v>
      </c>
      <c r="BN423" s="32" t="s">
        <v>3838</v>
      </c>
      <c r="BO423" s="32" t="s">
        <v>3839</v>
      </c>
      <c r="BP423" s="32"/>
    </row>
    <row r="424" spans="1:281" ht="115.5" hidden="1" customHeight="1" x14ac:dyDescent="0.3">
      <c r="A424" s="29" t="s">
        <v>2311</v>
      </c>
      <c r="B424" s="195" t="s">
        <v>1965</v>
      </c>
      <c r="C424" s="191">
        <v>43991</v>
      </c>
      <c r="D424" s="316" t="s">
        <v>1439</v>
      </c>
      <c r="E424" s="6" t="s">
        <v>4151</v>
      </c>
      <c r="F424" s="317" t="s">
        <v>1843</v>
      </c>
      <c r="G424" s="199" t="s">
        <v>4051</v>
      </c>
      <c r="H424" s="317" t="s">
        <v>1844</v>
      </c>
      <c r="I424" s="82" t="s">
        <v>553</v>
      </c>
      <c r="J424" s="198">
        <v>4</v>
      </c>
      <c r="K424" s="57">
        <v>44046</v>
      </c>
      <c r="L424" s="57">
        <v>44053</v>
      </c>
      <c r="M424" s="79">
        <f t="shared" si="17"/>
        <v>1</v>
      </c>
      <c r="N424" s="105">
        <v>4</v>
      </c>
      <c r="O424" s="32" t="s">
        <v>56</v>
      </c>
      <c r="P424" s="32"/>
      <c r="Q424" s="319" t="s">
        <v>4152</v>
      </c>
      <c r="R424" s="654">
        <f t="shared" si="15"/>
        <v>199</v>
      </c>
      <c r="S424" s="30"/>
      <c r="T424" s="30"/>
      <c r="U424" s="186" t="s">
        <v>1308</v>
      </c>
      <c r="V424" s="186" t="s">
        <v>1308</v>
      </c>
      <c r="W424" s="186" t="s">
        <v>1308</v>
      </c>
      <c r="X424" s="186" t="s">
        <v>1308</v>
      </c>
      <c r="Y424" s="186" t="s">
        <v>1308</v>
      </c>
      <c r="Z424" s="186" t="s">
        <v>1308</v>
      </c>
      <c r="AA424" s="186" t="s">
        <v>1308</v>
      </c>
      <c r="AB424" s="186" t="s">
        <v>1308</v>
      </c>
      <c r="AC424" s="186" t="s">
        <v>1308</v>
      </c>
      <c r="AD424" s="186" t="s">
        <v>1599</v>
      </c>
      <c r="AE424" s="266"/>
      <c r="AF424" s="131" t="s">
        <v>4046</v>
      </c>
      <c r="AG424" s="131" t="s">
        <v>2628</v>
      </c>
      <c r="AH424" s="146" t="s">
        <v>2666</v>
      </c>
      <c r="AI424" s="6" t="s">
        <v>3040</v>
      </c>
      <c r="AJ424" s="6" t="s">
        <v>3040</v>
      </c>
      <c r="AK424" s="6" t="s">
        <v>4071</v>
      </c>
      <c r="AL424" s="6" t="s">
        <v>3040</v>
      </c>
      <c r="AM424" s="6" t="s">
        <v>4071</v>
      </c>
      <c r="AN424" s="6" t="s">
        <v>3040</v>
      </c>
      <c r="AO424" s="649" t="s">
        <v>1599</v>
      </c>
      <c r="AP424" s="6" t="s">
        <v>3040</v>
      </c>
      <c r="AQ424" s="240" t="s">
        <v>882</v>
      </c>
      <c r="AR424" s="191">
        <v>44126</v>
      </c>
      <c r="AS424" s="482" t="s">
        <v>1032</v>
      </c>
      <c r="AT424" s="188"/>
      <c r="AU424" s="116"/>
      <c r="AV424" s="116"/>
      <c r="AW424" s="116"/>
      <c r="AX424" s="116"/>
      <c r="AY424" s="30" t="s">
        <v>1332</v>
      </c>
      <c r="AZ424" s="116"/>
      <c r="BA424" s="116"/>
      <c r="BJ424" s="32"/>
      <c r="BK424" s="32"/>
      <c r="BL424" s="32"/>
      <c r="BM424" s="32" t="s">
        <v>3759</v>
      </c>
      <c r="BN424" s="32" t="s">
        <v>4052</v>
      </c>
      <c r="BO424" s="32" t="s">
        <v>4053</v>
      </c>
      <c r="BP424" s="32"/>
    </row>
    <row r="425" spans="1:281" ht="115.5" hidden="1" customHeight="1" x14ac:dyDescent="0.3">
      <c r="A425" s="29" t="s">
        <v>2312</v>
      </c>
      <c r="B425" s="195" t="s">
        <v>1965</v>
      </c>
      <c r="C425" s="191">
        <v>43991</v>
      </c>
      <c r="D425" s="316" t="s">
        <v>1439</v>
      </c>
      <c r="E425" s="6" t="s">
        <v>4120</v>
      </c>
      <c r="F425" s="317" t="s">
        <v>1843</v>
      </c>
      <c r="G425" s="199" t="s">
        <v>4051</v>
      </c>
      <c r="H425" s="317" t="s">
        <v>1845</v>
      </c>
      <c r="I425" s="82" t="s">
        <v>1846</v>
      </c>
      <c r="J425" s="198">
        <v>1</v>
      </c>
      <c r="K425" s="57">
        <v>44063</v>
      </c>
      <c r="L425" s="57">
        <v>44102</v>
      </c>
      <c r="M425" s="79">
        <f t="shared" si="17"/>
        <v>6</v>
      </c>
      <c r="N425" s="105">
        <v>1</v>
      </c>
      <c r="O425" s="32" t="s">
        <v>1847</v>
      </c>
      <c r="P425" s="32" t="s">
        <v>1848</v>
      </c>
      <c r="Q425" s="319" t="s">
        <v>4153</v>
      </c>
      <c r="R425" s="654">
        <f t="shared" si="15"/>
        <v>326</v>
      </c>
      <c r="S425" s="30"/>
      <c r="T425" s="30"/>
      <c r="U425" s="186" t="s">
        <v>1308</v>
      </c>
      <c r="V425" s="186" t="s">
        <v>1308</v>
      </c>
      <c r="W425" s="186" t="s">
        <v>1308</v>
      </c>
      <c r="X425" s="186" t="s">
        <v>1308</v>
      </c>
      <c r="Y425" s="186" t="s">
        <v>1308</v>
      </c>
      <c r="Z425" s="186" t="s">
        <v>1308</v>
      </c>
      <c r="AA425" s="186" t="s">
        <v>1308</v>
      </c>
      <c r="AB425" s="186" t="s">
        <v>1308</v>
      </c>
      <c r="AC425" s="186" t="s">
        <v>1308</v>
      </c>
      <c r="AD425" s="186" t="s">
        <v>1599</v>
      </c>
      <c r="AE425" s="266"/>
      <c r="AF425" s="131" t="s">
        <v>4046</v>
      </c>
      <c r="AG425" s="131" t="s">
        <v>2636</v>
      </c>
      <c r="AH425" s="146" t="s">
        <v>2678</v>
      </c>
      <c r="AI425" s="6" t="s">
        <v>3040</v>
      </c>
      <c r="AJ425" s="6" t="s">
        <v>3040</v>
      </c>
      <c r="AK425" s="6" t="s">
        <v>4071</v>
      </c>
      <c r="AL425" s="6" t="s">
        <v>3040</v>
      </c>
      <c r="AM425" s="6" t="s">
        <v>4071</v>
      </c>
      <c r="AN425" s="6" t="s">
        <v>3040</v>
      </c>
      <c r="AO425" s="649" t="s">
        <v>1599</v>
      </c>
      <c r="AP425" s="6" t="s">
        <v>3040</v>
      </c>
      <c r="AQ425" s="240" t="s">
        <v>882</v>
      </c>
      <c r="AR425" s="191">
        <v>44126</v>
      </c>
      <c r="AS425" s="482" t="s">
        <v>1032</v>
      </c>
      <c r="AT425" s="188"/>
      <c r="AU425" s="116"/>
      <c r="AV425" s="116"/>
      <c r="AW425" s="116"/>
      <c r="AX425" s="116"/>
      <c r="AY425" s="30" t="s">
        <v>1332</v>
      </c>
      <c r="AZ425" s="116"/>
      <c r="BA425" s="116"/>
      <c r="BJ425" s="32"/>
      <c r="BK425" s="32"/>
      <c r="BL425" s="32"/>
      <c r="BM425" s="32" t="s">
        <v>3759</v>
      </c>
      <c r="BN425" s="32" t="s">
        <v>4052</v>
      </c>
      <c r="BO425" s="32" t="s">
        <v>4053</v>
      </c>
      <c r="BP425" s="32"/>
    </row>
    <row r="426" spans="1:281" ht="115.5" hidden="1" customHeight="1" x14ac:dyDescent="0.3">
      <c r="A426" s="29" t="s">
        <v>2313</v>
      </c>
      <c r="B426" s="195" t="s">
        <v>1965</v>
      </c>
      <c r="C426" s="191">
        <v>43991</v>
      </c>
      <c r="D426" s="316" t="s">
        <v>1439</v>
      </c>
      <c r="E426" s="6" t="s">
        <v>4151</v>
      </c>
      <c r="F426" s="317" t="s">
        <v>1843</v>
      </c>
      <c r="G426" s="199" t="s">
        <v>4051</v>
      </c>
      <c r="H426" s="317" t="s">
        <v>1849</v>
      </c>
      <c r="I426" s="317" t="s">
        <v>1850</v>
      </c>
      <c r="J426" s="198">
        <v>1</v>
      </c>
      <c r="K426" s="57">
        <v>44063</v>
      </c>
      <c r="L426" s="57">
        <v>44196</v>
      </c>
      <c r="M426" s="79">
        <f t="shared" si="17"/>
        <v>19</v>
      </c>
      <c r="N426" s="135">
        <v>0</v>
      </c>
      <c r="O426" s="32" t="s">
        <v>1847</v>
      </c>
      <c r="P426" s="32"/>
      <c r="Q426" s="4" t="s">
        <v>4552</v>
      </c>
      <c r="R426" s="654">
        <f t="shared" si="15"/>
        <v>285</v>
      </c>
      <c r="S426" s="30"/>
      <c r="T426" s="30"/>
      <c r="U426" s="186" t="s">
        <v>1308</v>
      </c>
      <c r="V426" s="186" t="s">
        <v>1308</v>
      </c>
      <c r="W426" s="186" t="s">
        <v>1308</v>
      </c>
      <c r="X426" s="186" t="s">
        <v>1308</v>
      </c>
      <c r="Y426" s="186" t="s">
        <v>1308</v>
      </c>
      <c r="Z426" s="186" t="s">
        <v>1308</v>
      </c>
      <c r="AA426" s="186" t="s">
        <v>1308</v>
      </c>
      <c r="AB426" s="186" t="s">
        <v>1308</v>
      </c>
      <c r="AC426" s="186" t="s">
        <v>1308</v>
      </c>
      <c r="AD426" s="186" t="s">
        <v>1599</v>
      </c>
      <c r="AE426" s="266"/>
      <c r="AF426" s="131" t="s">
        <v>4046</v>
      </c>
      <c r="AG426" s="131" t="s">
        <v>2629</v>
      </c>
      <c r="AH426" s="146" t="s">
        <v>2679</v>
      </c>
      <c r="AI426" s="146" t="s">
        <v>3179</v>
      </c>
      <c r="AJ426" s="6" t="s">
        <v>3258</v>
      </c>
      <c r="AK426" s="10" t="s">
        <v>4539</v>
      </c>
      <c r="AL426" s="6" t="s">
        <v>5115</v>
      </c>
      <c r="AM426" s="40" t="s">
        <v>4071</v>
      </c>
      <c r="AN426" s="40" t="s">
        <v>6331</v>
      </c>
      <c r="AO426" s="649" t="s">
        <v>1599</v>
      </c>
      <c r="AP426" s="40" t="s">
        <v>6331</v>
      </c>
      <c r="AQ426" s="240" t="s">
        <v>1968</v>
      </c>
      <c r="AR426" s="191">
        <v>44377</v>
      </c>
      <c r="AS426" s="482" t="s">
        <v>2470</v>
      </c>
      <c r="AT426" s="191">
        <v>44377</v>
      </c>
      <c r="AU426" s="149" t="s">
        <v>4526</v>
      </c>
      <c r="AV426" s="31" t="s">
        <v>4290</v>
      </c>
      <c r="AW426" s="31" t="s">
        <v>1599</v>
      </c>
      <c r="AX426" s="31" t="s">
        <v>1599</v>
      </c>
      <c r="AY426" s="32" t="s">
        <v>2710</v>
      </c>
      <c r="AZ426" s="30" t="s">
        <v>3728</v>
      </c>
      <c r="BA426" s="30" t="s">
        <v>1599</v>
      </c>
      <c r="BJ426" s="32"/>
      <c r="BK426" s="32"/>
      <c r="BL426" s="32"/>
      <c r="BM426" s="32" t="s">
        <v>3759</v>
      </c>
      <c r="BN426" s="32" t="s">
        <v>4052</v>
      </c>
      <c r="BO426" s="32" t="s">
        <v>4053</v>
      </c>
      <c r="BP426" s="32"/>
    </row>
    <row r="427" spans="1:281" ht="115.5" hidden="1" customHeight="1" x14ac:dyDescent="0.3">
      <c r="A427" s="29" t="s">
        <v>2313</v>
      </c>
      <c r="B427" s="195" t="s">
        <v>1965</v>
      </c>
      <c r="C427" s="191">
        <v>43991</v>
      </c>
      <c r="D427" s="316" t="s">
        <v>1439</v>
      </c>
      <c r="E427" s="6" t="s">
        <v>4151</v>
      </c>
      <c r="F427" s="348" t="s">
        <v>1843</v>
      </c>
      <c r="G427" s="346" t="s">
        <v>4401</v>
      </c>
      <c r="H427" s="348" t="s">
        <v>4402</v>
      </c>
      <c r="I427" s="349" t="s">
        <v>4403</v>
      </c>
      <c r="J427" s="353">
        <v>1</v>
      </c>
      <c r="K427" s="505">
        <v>44063</v>
      </c>
      <c r="L427" s="505">
        <v>44377</v>
      </c>
      <c r="M427" s="79">
        <f t="shared" si="17"/>
        <v>45</v>
      </c>
      <c r="N427" s="174">
        <v>1</v>
      </c>
      <c r="O427" s="32" t="s">
        <v>56</v>
      </c>
      <c r="P427" s="115"/>
      <c r="Q427" s="10" t="s">
        <v>4788</v>
      </c>
      <c r="R427" s="654">
        <f t="shared" si="15"/>
        <v>180</v>
      </c>
      <c r="S427" s="116"/>
      <c r="T427" s="116"/>
      <c r="U427" s="116"/>
      <c r="V427" s="116"/>
      <c r="W427" s="30" t="s">
        <v>1332</v>
      </c>
      <c r="X427" s="186"/>
      <c r="Y427" s="186"/>
      <c r="Z427" s="186"/>
      <c r="AA427" s="186"/>
      <c r="AB427" s="186"/>
      <c r="AC427" s="186"/>
      <c r="AD427" s="186"/>
      <c r="AE427" s="266"/>
      <c r="AF427" s="131"/>
      <c r="AG427" s="131"/>
      <c r="AH427" s="146"/>
      <c r="AI427" s="146"/>
      <c r="AJ427" s="10" t="s">
        <v>3258</v>
      </c>
      <c r="AK427" s="10" t="s">
        <v>4429</v>
      </c>
      <c r="AL427" s="10" t="s">
        <v>4787</v>
      </c>
      <c r="AM427" s="146" t="s">
        <v>4071</v>
      </c>
      <c r="AN427" s="146" t="s">
        <v>6221</v>
      </c>
      <c r="AO427" s="649" t="s">
        <v>1599</v>
      </c>
      <c r="AP427" s="146" t="s">
        <v>6221</v>
      </c>
      <c r="AQ427" s="32" t="s">
        <v>882</v>
      </c>
      <c r="AR427" s="33">
        <v>44390</v>
      </c>
      <c r="AS427" s="482" t="s">
        <v>1032</v>
      </c>
      <c r="AT427" s="188"/>
      <c r="AU427" s="116"/>
      <c r="AV427" s="116"/>
      <c r="AW427" s="116"/>
      <c r="AX427" s="116"/>
      <c r="AY427" s="30" t="s">
        <v>1332</v>
      </c>
      <c r="AZ427" s="116"/>
      <c r="BA427" s="116"/>
      <c r="BJ427" s="115" t="s">
        <v>3258</v>
      </c>
      <c r="BK427" s="10" t="s">
        <v>4429</v>
      </c>
      <c r="BL427" s="10" t="s">
        <v>4430</v>
      </c>
      <c r="BM427" s="32" t="s">
        <v>882</v>
      </c>
      <c r="BN427" s="33">
        <v>44390</v>
      </c>
      <c r="BO427" s="482" t="s">
        <v>1032</v>
      </c>
      <c r="BP427" s="188"/>
    </row>
    <row r="428" spans="1:281" ht="115.5" hidden="1" customHeight="1" x14ac:dyDescent="0.3">
      <c r="A428" s="29" t="s">
        <v>2314</v>
      </c>
      <c r="B428" s="195" t="s">
        <v>1965</v>
      </c>
      <c r="C428" s="191">
        <v>43991</v>
      </c>
      <c r="D428" s="316" t="s">
        <v>1439</v>
      </c>
      <c r="E428" s="6" t="s">
        <v>4120</v>
      </c>
      <c r="F428" s="317" t="s">
        <v>1843</v>
      </c>
      <c r="G428" s="199" t="s">
        <v>4051</v>
      </c>
      <c r="H428" s="317" t="s">
        <v>1851</v>
      </c>
      <c r="I428" s="82" t="s">
        <v>553</v>
      </c>
      <c r="J428" s="198">
        <v>1</v>
      </c>
      <c r="K428" s="57">
        <v>44075</v>
      </c>
      <c r="L428" s="57">
        <v>44195</v>
      </c>
      <c r="M428" s="79">
        <f t="shared" si="17"/>
        <v>18</v>
      </c>
      <c r="N428" s="105">
        <v>1</v>
      </c>
      <c r="O428" s="32" t="s">
        <v>56</v>
      </c>
      <c r="P428" s="32"/>
      <c r="Q428" s="319" t="s">
        <v>4154</v>
      </c>
      <c r="R428" s="654">
        <f t="shared" si="15"/>
        <v>353</v>
      </c>
      <c r="S428" s="30"/>
      <c r="T428" s="30"/>
      <c r="U428" s="186" t="s">
        <v>1308</v>
      </c>
      <c r="V428" s="186" t="s">
        <v>1308</v>
      </c>
      <c r="W428" s="186" t="s">
        <v>1308</v>
      </c>
      <c r="X428" s="186" t="s">
        <v>1308</v>
      </c>
      <c r="Y428" s="186" t="s">
        <v>1308</v>
      </c>
      <c r="Z428" s="186" t="s">
        <v>1308</v>
      </c>
      <c r="AA428" s="186" t="s">
        <v>1308</v>
      </c>
      <c r="AB428" s="186" t="s">
        <v>1308</v>
      </c>
      <c r="AC428" s="186" t="s">
        <v>1308</v>
      </c>
      <c r="AD428" s="186" t="s">
        <v>1599</v>
      </c>
      <c r="AE428" s="266"/>
      <c r="AF428" s="131" t="s">
        <v>4046</v>
      </c>
      <c r="AG428" s="131" t="s">
        <v>2630</v>
      </c>
      <c r="AH428" s="146" t="s">
        <v>2680</v>
      </c>
      <c r="AI428" s="146" t="s">
        <v>3066</v>
      </c>
      <c r="AJ428" s="6" t="s">
        <v>4054</v>
      </c>
      <c r="AK428" s="146" t="s">
        <v>4071</v>
      </c>
      <c r="AL428" s="6" t="s">
        <v>5996</v>
      </c>
      <c r="AM428" s="146" t="s">
        <v>4071</v>
      </c>
      <c r="AN428" s="6" t="s">
        <v>5996</v>
      </c>
      <c r="AO428" s="649" t="s">
        <v>1599</v>
      </c>
      <c r="AP428" s="6" t="s">
        <v>5996</v>
      </c>
      <c r="AQ428" s="240" t="s">
        <v>882</v>
      </c>
      <c r="AR428" s="191">
        <v>44218</v>
      </c>
      <c r="AS428" s="482" t="s">
        <v>1032</v>
      </c>
      <c r="AT428" s="188"/>
      <c r="AU428" s="116"/>
      <c r="AV428" s="116"/>
      <c r="AW428" s="116"/>
      <c r="AX428" s="116"/>
      <c r="AY428" s="30" t="s">
        <v>1332</v>
      </c>
      <c r="AZ428" s="116"/>
      <c r="BA428" s="116"/>
      <c r="BJ428" s="32"/>
      <c r="BK428" s="32"/>
      <c r="BL428" s="32"/>
      <c r="BM428" s="32" t="s">
        <v>3759</v>
      </c>
      <c r="BN428" s="32" t="s">
        <v>4052</v>
      </c>
      <c r="BO428" s="32" t="s">
        <v>4053</v>
      </c>
      <c r="BP428" s="32"/>
    </row>
    <row r="429" spans="1:281" s="14" customFormat="1" ht="115.5" hidden="1" customHeight="1" x14ac:dyDescent="0.3">
      <c r="A429" s="29" t="s">
        <v>2315</v>
      </c>
      <c r="B429" s="195" t="s">
        <v>1965</v>
      </c>
      <c r="C429" s="191">
        <v>43991</v>
      </c>
      <c r="D429" s="316" t="s">
        <v>1439</v>
      </c>
      <c r="E429" s="6" t="s">
        <v>4120</v>
      </c>
      <c r="F429" s="317" t="s">
        <v>1843</v>
      </c>
      <c r="G429" s="199" t="s">
        <v>4051</v>
      </c>
      <c r="H429" s="199" t="s">
        <v>1852</v>
      </c>
      <c r="I429" s="472" t="s">
        <v>1853</v>
      </c>
      <c r="J429" s="198">
        <v>1</v>
      </c>
      <c r="K429" s="57">
        <v>44040</v>
      </c>
      <c r="L429" s="57">
        <v>44196</v>
      </c>
      <c r="M429" s="79">
        <f t="shared" si="17"/>
        <v>23</v>
      </c>
      <c r="N429" s="105">
        <v>1</v>
      </c>
      <c r="O429" s="32" t="s">
        <v>135</v>
      </c>
      <c r="P429" s="32" t="s">
        <v>70</v>
      </c>
      <c r="Q429" s="319" t="s">
        <v>4121</v>
      </c>
      <c r="R429" s="654">
        <f t="shared" si="15"/>
        <v>343</v>
      </c>
      <c r="S429" s="30"/>
      <c r="T429" s="30"/>
      <c r="U429" s="186" t="s">
        <v>1308</v>
      </c>
      <c r="V429" s="186" t="s">
        <v>1308</v>
      </c>
      <c r="W429" s="186" t="s">
        <v>1308</v>
      </c>
      <c r="X429" s="186" t="s">
        <v>1308</v>
      </c>
      <c r="Y429" s="186" t="s">
        <v>1308</v>
      </c>
      <c r="Z429" s="186" t="s">
        <v>1308</v>
      </c>
      <c r="AA429" s="186" t="s">
        <v>1308</v>
      </c>
      <c r="AB429" s="186" t="s">
        <v>1308</v>
      </c>
      <c r="AC429" s="186" t="s">
        <v>1308</v>
      </c>
      <c r="AD429" s="186" t="s">
        <v>1599</v>
      </c>
      <c r="AE429" s="186" t="s">
        <v>1599</v>
      </c>
      <c r="AF429" s="131" t="s">
        <v>4046</v>
      </c>
      <c r="AG429" s="3" t="s">
        <v>2511</v>
      </c>
      <c r="AH429" s="253" t="s">
        <v>2517</v>
      </c>
      <c r="AI429" s="6" t="s">
        <v>3094</v>
      </c>
      <c r="AJ429" s="253" t="s">
        <v>3115</v>
      </c>
      <c r="AK429" s="146" t="s">
        <v>4071</v>
      </c>
      <c r="AL429" s="6" t="s">
        <v>5996</v>
      </c>
      <c r="AM429" s="146" t="s">
        <v>4071</v>
      </c>
      <c r="AN429" s="6" t="s">
        <v>5996</v>
      </c>
      <c r="AO429" s="649" t="s">
        <v>1599</v>
      </c>
      <c r="AP429" s="6" t="s">
        <v>5996</v>
      </c>
      <c r="AQ429" s="240" t="s">
        <v>882</v>
      </c>
      <c r="AR429" s="192">
        <v>44215</v>
      </c>
      <c r="AS429" s="482" t="s">
        <v>1032</v>
      </c>
      <c r="AT429" s="188"/>
      <c r="AU429" s="116"/>
      <c r="AV429" s="116"/>
      <c r="AW429" s="116"/>
      <c r="AX429" s="116"/>
      <c r="AY429" s="30" t="s">
        <v>1332</v>
      </c>
      <c r="AZ429" s="116"/>
      <c r="BA429" s="116"/>
      <c r="BB429" s="13"/>
      <c r="BC429" s="13"/>
      <c r="BD429" s="13"/>
      <c r="BE429" s="13"/>
      <c r="BF429" s="13"/>
      <c r="BG429" s="13"/>
      <c r="BH429" s="13"/>
      <c r="BI429" s="13"/>
      <c r="BJ429" s="32"/>
      <c r="BK429" s="32"/>
      <c r="BL429" s="32"/>
      <c r="BM429" s="32" t="s">
        <v>3759</v>
      </c>
      <c r="BN429" s="32" t="s">
        <v>4052</v>
      </c>
      <c r="BO429" s="32" t="s">
        <v>4053</v>
      </c>
      <c r="BP429" s="32"/>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c r="FA429" s="13"/>
      <c r="FB429" s="13"/>
      <c r="FC429" s="13"/>
      <c r="FD429" s="13"/>
      <c r="FE429" s="13"/>
      <c r="FF429" s="13"/>
      <c r="FG429" s="13"/>
      <c r="FH429" s="13"/>
      <c r="FI429" s="13"/>
      <c r="FJ429" s="13"/>
      <c r="FK429" s="13"/>
      <c r="FL429" s="13"/>
      <c r="FM429" s="13"/>
      <c r="FN429" s="13"/>
      <c r="FO429" s="13"/>
      <c r="FP429" s="13"/>
      <c r="FQ429" s="13"/>
      <c r="FR429" s="13"/>
      <c r="FS429" s="13"/>
      <c r="FT429" s="13"/>
      <c r="FU429" s="13"/>
      <c r="FV429" s="13"/>
      <c r="FW429" s="13"/>
      <c r="FX429" s="13"/>
      <c r="FY429" s="13"/>
      <c r="FZ429" s="13"/>
      <c r="GA429" s="13"/>
      <c r="GB429" s="13"/>
      <c r="GC429" s="13"/>
      <c r="GD429" s="13"/>
      <c r="GE429" s="13"/>
      <c r="GF429" s="13"/>
      <c r="GG429" s="13"/>
      <c r="GH429" s="13"/>
      <c r="GI429" s="13"/>
      <c r="GJ429" s="13"/>
      <c r="GK429" s="13"/>
      <c r="GL429" s="13"/>
      <c r="GM429" s="13"/>
      <c r="GN429" s="13"/>
      <c r="GO429" s="13"/>
      <c r="GP429" s="13"/>
      <c r="GQ429" s="13"/>
      <c r="GR429" s="13"/>
      <c r="GS429" s="13"/>
      <c r="GT429" s="13"/>
      <c r="GU429" s="13"/>
      <c r="GV429" s="13"/>
      <c r="GW429" s="13"/>
      <c r="GX429" s="13"/>
      <c r="GY429" s="13"/>
      <c r="GZ429" s="13"/>
      <c r="HA429" s="13"/>
      <c r="HB429" s="13"/>
      <c r="HC429" s="13"/>
      <c r="HD429" s="13"/>
      <c r="HE429" s="13"/>
      <c r="HF429" s="13"/>
      <c r="HG429" s="13"/>
      <c r="HH429" s="13"/>
      <c r="HI429" s="13"/>
      <c r="HJ429" s="13"/>
      <c r="HK429" s="13"/>
      <c r="HL429" s="13"/>
      <c r="HM429" s="13"/>
      <c r="HN429" s="13"/>
      <c r="HO429" s="13"/>
      <c r="HP429" s="13"/>
      <c r="HQ429" s="13"/>
      <c r="HR429" s="13"/>
      <c r="HS429" s="13"/>
      <c r="HT429" s="13"/>
      <c r="HU429" s="13"/>
      <c r="HV429" s="13"/>
      <c r="HW429" s="13"/>
      <c r="HX429" s="13"/>
      <c r="HY429" s="13"/>
      <c r="HZ429" s="13"/>
      <c r="IA429" s="13"/>
      <c r="IB429" s="13"/>
      <c r="IC429" s="13"/>
      <c r="ID429" s="13"/>
      <c r="IE429" s="13"/>
      <c r="IF429" s="13"/>
      <c r="IG429" s="13"/>
      <c r="IH429" s="13"/>
      <c r="II429" s="13"/>
      <c r="IJ429" s="13"/>
      <c r="IK429" s="13"/>
      <c r="IL429" s="13"/>
      <c r="IM429" s="13"/>
      <c r="IN429" s="13"/>
      <c r="IO429" s="13"/>
      <c r="IP429" s="13"/>
      <c r="IQ429" s="13"/>
      <c r="IR429" s="13"/>
      <c r="IS429" s="13"/>
      <c r="IT429" s="13"/>
      <c r="IU429" s="13"/>
      <c r="IV429" s="13"/>
      <c r="IW429" s="13"/>
      <c r="IX429" s="13"/>
      <c r="IY429" s="13"/>
      <c r="IZ429" s="13"/>
      <c r="JA429" s="13"/>
      <c r="JB429" s="13"/>
      <c r="JC429" s="13"/>
      <c r="JD429" s="13"/>
      <c r="JE429" s="13"/>
      <c r="JF429" s="13"/>
      <c r="JG429" s="13"/>
      <c r="JH429" s="13"/>
      <c r="JI429" s="13"/>
      <c r="JJ429" s="13"/>
      <c r="JK429" s="13"/>
      <c r="JL429" s="13"/>
      <c r="JM429" s="13"/>
      <c r="JN429" s="13"/>
      <c r="JO429" s="13"/>
      <c r="JP429" s="13"/>
      <c r="JQ429" s="13"/>
      <c r="JR429" s="13"/>
      <c r="JS429" s="13"/>
      <c r="JT429" s="13"/>
      <c r="JU429" s="13"/>
    </row>
    <row r="430" spans="1:281" ht="115.5" hidden="1" customHeight="1" x14ac:dyDescent="0.3">
      <c r="A430" s="29" t="s">
        <v>2316</v>
      </c>
      <c r="B430" s="195" t="s">
        <v>1965</v>
      </c>
      <c r="C430" s="191">
        <v>43991</v>
      </c>
      <c r="D430" s="316" t="s">
        <v>1429</v>
      </c>
      <c r="E430" s="6" t="s">
        <v>4155</v>
      </c>
      <c r="F430" s="317" t="s">
        <v>1854</v>
      </c>
      <c r="G430" s="199" t="s">
        <v>1855</v>
      </c>
      <c r="H430" s="199" t="s">
        <v>1856</v>
      </c>
      <c r="I430" s="472" t="s">
        <v>1857</v>
      </c>
      <c r="J430" s="198">
        <v>1</v>
      </c>
      <c r="K430" s="57">
        <v>44046</v>
      </c>
      <c r="L430" s="57">
        <v>44183</v>
      </c>
      <c r="M430" s="79">
        <f t="shared" si="17"/>
        <v>20</v>
      </c>
      <c r="N430" s="105">
        <v>1</v>
      </c>
      <c r="O430" s="32" t="s">
        <v>52</v>
      </c>
      <c r="P430" s="32"/>
      <c r="Q430" s="319" t="s">
        <v>4156</v>
      </c>
      <c r="R430" s="654">
        <f t="shared" si="15"/>
        <v>352</v>
      </c>
      <c r="S430" s="30"/>
      <c r="T430" s="30"/>
      <c r="U430" s="186" t="s">
        <v>1308</v>
      </c>
      <c r="V430" s="186" t="s">
        <v>1308</v>
      </c>
      <c r="W430" s="186" t="s">
        <v>1308</v>
      </c>
      <c r="X430" s="186" t="s">
        <v>1308</v>
      </c>
      <c r="Y430" s="186" t="s">
        <v>1308</v>
      </c>
      <c r="Z430" s="186" t="s">
        <v>1308</v>
      </c>
      <c r="AA430" s="186" t="s">
        <v>1308</v>
      </c>
      <c r="AB430" s="186" t="s">
        <v>1308</v>
      </c>
      <c r="AC430" s="186" t="s">
        <v>1308</v>
      </c>
      <c r="AD430" s="186" t="s">
        <v>1599</v>
      </c>
      <c r="AE430" s="266"/>
      <c r="AF430" s="131" t="s">
        <v>4046</v>
      </c>
      <c r="AG430" s="131"/>
      <c r="AH430" s="146" t="s">
        <v>2598</v>
      </c>
      <c r="AI430" s="146" t="s">
        <v>3147</v>
      </c>
      <c r="AJ430" s="6" t="s">
        <v>3207</v>
      </c>
      <c r="AK430" s="146" t="s">
        <v>4071</v>
      </c>
      <c r="AL430" s="6" t="s">
        <v>5996</v>
      </c>
      <c r="AM430" s="146" t="s">
        <v>4071</v>
      </c>
      <c r="AN430" s="6" t="s">
        <v>5996</v>
      </c>
      <c r="AO430" s="649" t="s">
        <v>1599</v>
      </c>
      <c r="AP430" s="6" t="s">
        <v>5996</v>
      </c>
      <c r="AQ430" s="240" t="s">
        <v>882</v>
      </c>
      <c r="AR430" s="191">
        <v>44217</v>
      </c>
      <c r="AS430" s="482" t="s">
        <v>1032</v>
      </c>
      <c r="AT430" s="188"/>
      <c r="AU430" s="116"/>
      <c r="AV430" s="116"/>
      <c r="AW430" s="116"/>
      <c r="AX430" s="116"/>
      <c r="AY430" s="30" t="s">
        <v>1332</v>
      </c>
      <c r="AZ430" s="116"/>
      <c r="BA430" s="116"/>
      <c r="BJ430" s="32" t="s">
        <v>3656</v>
      </c>
      <c r="BK430" s="32" t="s">
        <v>3717</v>
      </c>
      <c r="BL430" s="32"/>
      <c r="BM430" s="32" t="s">
        <v>3758</v>
      </c>
      <c r="BN430" s="32" t="s">
        <v>3838</v>
      </c>
      <c r="BO430" s="32" t="s">
        <v>3840</v>
      </c>
      <c r="BP430" s="482"/>
    </row>
    <row r="431" spans="1:281" ht="115.5" customHeight="1" x14ac:dyDescent="0.3">
      <c r="A431" s="97" t="s">
        <v>2317</v>
      </c>
      <c r="B431" s="472" t="s">
        <v>1965</v>
      </c>
      <c r="C431" s="232">
        <v>43991</v>
      </c>
      <c r="D431" s="586" t="s">
        <v>1429</v>
      </c>
      <c r="E431" s="199" t="s">
        <v>6967</v>
      </c>
      <c r="F431" s="328" t="s">
        <v>1854</v>
      </c>
      <c r="G431" s="199" t="s">
        <v>1855</v>
      </c>
      <c r="H431" s="199" t="s">
        <v>1858</v>
      </c>
      <c r="I431" s="472" t="s">
        <v>1859</v>
      </c>
      <c r="J431" s="234">
        <v>1</v>
      </c>
      <c r="K431" s="576">
        <v>44229</v>
      </c>
      <c r="L431" s="576">
        <v>45282</v>
      </c>
      <c r="M431" s="600">
        <f t="shared" si="17"/>
        <v>47</v>
      </c>
      <c r="N431" s="603">
        <v>0</v>
      </c>
      <c r="O431" s="32" t="s">
        <v>52</v>
      </c>
      <c r="P431" s="32" t="s">
        <v>1860</v>
      </c>
      <c r="Q431" s="115" t="s">
        <v>7517</v>
      </c>
      <c r="R431" s="654">
        <f t="shared" si="15"/>
        <v>213</v>
      </c>
      <c r="S431" s="30"/>
      <c r="T431" s="30"/>
      <c r="U431" s="186" t="s">
        <v>1308</v>
      </c>
      <c r="V431" s="186" t="s">
        <v>1308</v>
      </c>
      <c r="W431" s="186" t="s">
        <v>1308</v>
      </c>
      <c r="X431" s="186" t="s">
        <v>1308</v>
      </c>
      <c r="Y431" s="186" t="s">
        <v>1308</v>
      </c>
      <c r="Z431" s="186" t="s">
        <v>1308</v>
      </c>
      <c r="AA431" s="186" t="s">
        <v>1308</v>
      </c>
      <c r="AB431" s="186" t="s">
        <v>1308</v>
      </c>
      <c r="AC431" s="186" t="s">
        <v>1308</v>
      </c>
      <c r="AD431" s="186" t="s">
        <v>1599</v>
      </c>
      <c r="AE431" s="266"/>
      <c r="AF431" s="131" t="s">
        <v>4046</v>
      </c>
      <c r="AG431" s="131"/>
      <c r="AH431" s="146" t="s">
        <v>2589</v>
      </c>
      <c r="AI431" s="146" t="s">
        <v>3148</v>
      </c>
      <c r="AJ431" s="6" t="s">
        <v>3187</v>
      </c>
      <c r="AK431" s="6" t="s">
        <v>4680</v>
      </c>
      <c r="AL431" s="6" t="s">
        <v>4681</v>
      </c>
      <c r="AM431" s="482" t="s">
        <v>6628</v>
      </c>
      <c r="AN431" s="6" t="s">
        <v>6667</v>
      </c>
      <c r="AO431" s="650" t="s">
        <v>7473</v>
      </c>
      <c r="AP431" s="6" t="s">
        <v>7543</v>
      </c>
      <c r="AQ431" s="240" t="s">
        <v>884</v>
      </c>
      <c r="AR431" s="191">
        <v>44565</v>
      </c>
      <c r="AS431" s="482" t="s">
        <v>1032</v>
      </c>
      <c r="AT431" s="188"/>
      <c r="AU431" s="116"/>
      <c r="AV431" s="116"/>
      <c r="AW431" s="116"/>
      <c r="AX431" s="116"/>
      <c r="AY431" s="30" t="s">
        <v>1332</v>
      </c>
      <c r="AZ431" s="116"/>
      <c r="BA431" s="116"/>
      <c r="BJ431" s="32" t="s">
        <v>3656</v>
      </c>
      <c r="BK431" s="32" t="s">
        <v>3717</v>
      </c>
      <c r="BL431" s="32"/>
      <c r="BM431" s="32" t="s">
        <v>3758</v>
      </c>
      <c r="BN431" s="32" t="s">
        <v>3838</v>
      </c>
      <c r="BO431" s="32" t="s">
        <v>3840</v>
      </c>
      <c r="BP431" s="32"/>
    </row>
    <row r="432" spans="1:281" ht="115.5" customHeight="1" x14ac:dyDescent="0.3">
      <c r="A432" s="97" t="s">
        <v>2318</v>
      </c>
      <c r="B432" s="472" t="s">
        <v>1965</v>
      </c>
      <c r="C432" s="232">
        <v>43991</v>
      </c>
      <c r="D432" s="586" t="s">
        <v>1429</v>
      </c>
      <c r="E432" s="199" t="s">
        <v>6967</v>
      </c>
      <c r="F432" s="328" t="s">
        <v>1854</v>
      </c>
      <c r="G432" s="328" t="s">
        <v>1855</v>
      </c>
      <c r="H432" s="328" t="s">
        <v>1861</v>
      </c>
      <c r="I432" s="472" t="s">
        <v>1862</v>
      </c>
      <c r="J432" s="222">
        <v>207</v>
      </c>
      <c r="K432" s="576">
        <v>44229</v>
      </c>
      <c r="L432" s="576">
        <v>45282</v>
      </c>
      <c r="M432" s="600">
        <f t="shared" si="17"/>
        <v>47</v>
      </c>
      <c r="N432" s="603">
        <v>0</v>
      </c>
      <c r="O432" s="32" t="s">
        <v>52</v>
      </c>
      <c r="P432" s="32" t="s">
        <v>135</v>
      </c>
      <c r="Q432" s="319" t="s">
        <v>7557</v>
      </c>
      <c r="R432" s="654">
        <f t="shared" si="15"/>
        <v>261</v>
      </c>
      <c r="S432" s="30"/>
      <c r="T432" s="30"/>
      <c r="U432" s="186" t="s">
        <v>1308</v>
      </c>
      <c r="V432" s="186" t="s">
        <v>1308</v>
      </c>
      <c r="W432" s="186" t="s">
        <v>1308</v>
      </c>
      <c r="X432" s="186" t="s">
        <v>1308</v>
      </c>
      <c r="Y432" s="186" t="s">
        <v>1308</v>
      </c>
      <c r="Z432" s="186" t="s">
        <v>1308</v>
      </c>
      <c r="AA432" s="186" t="s">
        <v>1308</v>
      </c>
      <c r="AB432" s="186" t="s">
        <v>1308</v>
      </c>
      <c r="AC432" s="186" t="s">
        <v>1308</v>
      </c>
      <c r="AD432" s="186" t="s">
        <v>1599</v>
      </c>
      <c r="AE432" s="266"/>
      <c r="AF432" s="131" t="s">
        <v>4046</v>
      </c>
      <c r="AG432" s="131"/>
      <c r="AH432" s="146" t="s">
        <v>2589</v>
      </c>
      <c r="AI432" s="146" t="s">
        <v>3148</v>
      </c>
      <c r="AJ432" s="6" t="s">
        <v>3187</v>
      </c>
      <c r="AK432" s="6" t="s">
        <v>4680</v>
      </c>
      <c r="AL432" s="6" t="s">
        <v>4682</v>
      </c>
      <c r="AM432" s="482" t="s">
        <v>6629</v>
      </c>
      <c r="AN432" s="6" t="s">
        <v>6685</v>
      </c>
      <c r="AO432" s="658" t="s">
        <v>7474</v>
      </c>
      <c r="AP432" s="6" t="s">
        <v>7544</v>
      </c>
      <c r="AQ432" s="240" t="s">
        <v>884</v>
      </c>
      <c r="AR432" s="191">
        <v>44565</v>
      </c>
      <c r="AS432" s="482" t="s">
        <v>1032</v>
      </c>
      <c r="AT432" s="188"/>
      <c r="AU432" s="116"/>
      <c r="AV432" s="116"/>
      <c r="AW432" s="116"/>
      <c r="AX432" s="116"/>
      <c r="AY432" s="30" t="s">
        <v>1332</v>
      </c>
      <c r="AZ432" s="116"/>
      <c r="BA432" s="116"/>
      <c r="BJ432" s="32" t="s">
        <v>3656</v>
      </c>
      <c r="BK432" s="32" t="s">
        <v>3717</v>
      </c>
      <c r="BL432" s="32"/>
      <c r="BM432" s="32" t="s">
        <v>3758</v>
      </c>
      <c r="BN432" s="32" t="s">
        <v>3838</v>
      </c>
      <c r="BO432" s="32" t="s">
        <v>3840</v>
      </c>
      <c r="BP432" s="32"/>
    </row>
    <row r="433" spans="1:281" ht="115.5" hidden="1" customHeight="1" x14ac:dyDescent="0.3">
      <c r="A433" s="29" t="s">
        <v>2319</v>
      </c>
      <c r="B433" s="195" t="s">
        <v>1965</v>
      </c>
      <c r="C433" s="191">
        <v>43991</v>
      </c>
      <c r="D433" s="316" t="s">
        <v>1427</v>
      </c>
      <c r="E433" s="6" t="s">
        <v>6658</v>
      </c>
      <c r="F433" s="328" t="s">
        <v>1863</v>
      </c>
      <c r="G433" s="328" t="s">
        <v>1864</v>
      </c>
      <c r="H433" s="317" t="s">
        <v>1865</v>
      </c>
      <c r="I433" s="317" t="s">
        <v>1866</v>
      </c>
      <c r="J433" s="197">
        <v>1</v>
      </c>
      <c r="K433" s="57">
        <v>44013</v>
      </c>
      <c r="L433" s="57">
        <v>44165</v>
      </c>
      <c r="M433" s="79">
        <f t="shared" si="17"/>
        <v>22</v>
      </c>
      <c r="N433" s="138">
        <v>0.4</v>
      </c>
      <c r="O433" s="32" t="s">
        <v>52</v>
      </c>
      <c r="P433" s="32"/>
      <c r="Q433" s="4" t="s">
        <v>4780</v>
      </c>
      <c r="R433" s="654">
        <f t="shared" si="15"/>
        <v>358</v>
      </c>
      <c r="S433" s="30"/>
      <c r="T433" s="30"/>
      <c r="U433" s="186" t="s">
        <v>1308</v>
      </c>
      <c r="V433" s="186" t="s">
        <v>1308</v>
      </c>
      <c r="W433" s="186" t="s">
        <v>1308</v>
      </c>
      <c r="X433" s="186" t="s">
        <v>1308</v>
      </c>
      <c r="Y433" s="186" t="s">
        <v>1308</v>
      </c>
      <c r="Z433" s="186" t="s">
        <v>1308</v>
      </c>
      <c r="AA433" s="186" t="s">
        <v>1308</v>
      </c>
      <c r="AB433" s="186" t="s">
        <v>1308</v>
      </c>
      <c r="AC433" s="186" t="s">
        <v>1308</v>
      </c>
      <c r="AD433" s="186" t="s">
        <v>1599</v>
      </c>
      <c r="AE433" s="266"/>
      <c r="AF433" s="131" t="s">
        <v>4046</v>
      </c>
      <c r="AG433" s="146" t="s">
        <v>4279</v>
      </c>
      <c r="AH433" s="146" t="s">
        <v>2601</v>
      </c>
      <c r="AI433" s="146" t="s">
        <v>3149</v>
      </c>
      <c r="AJ433" s="6" t="s">
        <v>3290</v>
      </c>
      <c r="AK433" s="6" t="s">
        <v>1599</v>
      </c>
      <c r="AL433" s="199" t="s">
        <v>4781</v>
      </c>
      <c r="AM433" s="40" t="s">
        <v>4071</v>
      </c>
      <c r="AN433" s="40" t="s">
        <v>6331</v>
      </c>
      <c r="AO433" s="649" t="s">
        <v>1599</v>
      </c>
      <c r="AP433" s="40" t="s">
        <v>6331</v>
      </c>
      <c r="AQ433" s="240" t="s">
        <v>1968</v>
      </c>
      <c r="AR433" s="191">
        <v>44377</v>
      </c>
      <c r="AS433" s="482" t="s">
        <v>2470</v>
      </c>
      <c r="AT433" s="191">
        <v>44377</v>
      </c>
      <c r="AU433" s="149" t="s">
        <v>7192</v>
      </c>
      <c r="AV433" s="31" t="s">
        <v>4290</v>
      </c>
      <c r="AW433" s="31" t="s">
        <v>1599</v>
      </c>
      <c r="AX433" s="31" t="s">
        <v>1599</v>
      </c>
      <c r="AY433" s="32" t="s">
        <v>2710</v>
      </c>
      <c r="AZ433" s="30" t="s">
        <v>3729</v>
      </c>
      <c r="BA433" s="30" t="s">
        <v>4516</v>
      </c>
      <c r="BJ433" s="32" t="s">
        <v>3842</v>
      </c>
      <c r="BK433" s="32" t="s">
        <v>3843</v>
      </c>
      <c r="BL433" s="32"/>
      <c r="BM433" s="32" t="s">
        <v>3841</v>
      </c>
      <c r="BN433" s="32" t="s">
        <v>3899</v>
      </c>
      <c r="BO433" s="32" t="s">
        <v>3900</v>
      </c>
      <c r="BP433" s="32"/>
    </row>
    <row r="434" spans="1:281" ht="115.5" hidden="1" customHeight="1" x14ac:dyDescent="0.3">
      <c r="A434" s="29" t="s">
        <v>2320</v>
      </c>
      <c r="B434" s="195" t="s">
        <v>1965</v>
      </c>
      <c r="C434" s="191">
        <v>43991</v>
      </c>
      <c r="D434" s="316" t="s">
        <v>1427</v>
      </c>
      <c r="E434" s="6" t="s">
        <v>6658</v>
      </c>
      <c r="F434" s="328" t="s">
        <v>1863</v>
      </c>
      <c r="G434" s="328" t="s">
        <v>1864</v>
      </c>
      <c r="H434" s="317" t="s">
        <v>1867</v>
      </c>
      <c r="I434" s="317" t="s">
        <v>1868</v>
      </c>
      <c r="J434" s="197">
        <v>2</v>
      </c>
      <c r="K434" s="57">
        <v>44013</v>
      </c>
      <c r="L434" s="57">
        <v>44165</v>
      </c>
      <c r="M434" s="79">
        <f t="shared" si="17"/>
        <v>22</v>
      </c>
      <c r="N434" s="138">
        <v>0.4</v>
      </c>
      <c r="O434" s="32" t="s">
        <v>52</v>
      </c>
      <c r="P434" s="32" t="s">
        <v>135</v>
      </c>
      <c r="Q434" s="4" t="s">
        <v>6348</v>
      </c>
      <c r="R434" s="654">
        <f t="shared" si="15"/>
        <v>358</v>
      </c>
      <c r="S434" s="30"/>
      <c r="T434" s="30"/>
      <c r="U434" s="186" t="s">
        <v>1308</v>
      </c>
      <c r="V434" s="186" t="s">
        <v>1308</v>
      </c>
      <c r="W434" s="186" t="s">
        <v>1308</v>
      </c>
      <c r="X434" s="186" t="s">
        <v>1308</v>
      </c>
      <c r="Y434" s="186" t="s">
        <v>1308</v>
      </c>
      <c r="Z434" s="186" t="s">
        <v>1308</v>
      </c>
      <c r="AA434" s="186" t="s">
        <v>1308</v>
      </c>
      <c r="AB434" s="186" t="s">
        <v>1308</v>
      </c>
      <c r="AC434" s="186" t="s">
        <v>1308</v>
      </c>
      <c r="AD434" s="186" t="s">
        <v>1599</v>
      </c>
      <c r="AE434" s="266"/>
      <c r="AF434" s="131" t="s">
        <v>4046</v>
      </c>
      <c r="AG434" s="146" t="s">
        <v>2562</v>
      </c>
      <c r="AH434" s="146" t="s">
        <v>2602</v>
      </c>
      <c r="AI434" s="146" t="s">
        <v>3150</v>
      </c>
      <c r="AJ434" s="6" t="s">
        <v>3209</v>
      </c>
      <c r="AK434" s="6" t="s">
        <v>1599</v>
      </c>
      <c r="AL434" s="199" t="s">
        <v>6360</v>
      </c>
      <c r="AM434" s="40" t="s">
        <v>4071</v>
      </c>
      <c r="AN434" s="40" t="s">
        <v>6331</v>
      </c>
      <c r="AO434" s="649" t="s">
        <v>1599</v>
      </c>
      <c r="AP434" s="40" t="s">
        <v>6331</v>
      </c>
      <c r="AQ434" s="240" t="s">
        <v>1968</v>
      </c>
      <c r="AR434" s="191">
        <v>44377</v>
      </c>
      <c r="AS434" s="482" t="s">
        <v>2470</v>
      </c>
      <c r="AT434" s="191">
        <v>44377</v>
      </c>
      <c r="AU434" s="149" t="s">
        <v>7192</v>
      </c>
      <c r="AV434" s="31" t="s">
        <v>4290</v>
      </c>
      <c r="AW434" s="31" t="s">
        <v>1599</v>
      </c>
      <c r="AX434" s="31" t="s">
        <v>1599</v>
      </c>
      <c r="AY434" s="32" t="s">
        <v>2710</v>
      </c>
      <c r="AZ434" s="30" t="s">
        <v>3729</v>
      </c>
      <c r="BA434" s="30" t="s">
        <v>4511</v>
      </c>
      <c r="BJ434" s="32" t="s">
        <v>3842</v>
      </c>
      <c r="BK434" s="32" t="s">
        <v>3843</v>
      </c>
      <c r="BL434" s="32"/>
      <c r="BM434" s="32" t="s">
        <v>3841</v>
      </c>
      <c r="BN434" s="32" t="s">
        <v>3899</v>
      </c>
      <c r="BO434" s="32" t="s">
        <v>3900</v>
      </c>
      <c r="BP434" s="32"/>
    </row>
    <row r="435" spans="1:281" ht="115.5" customHeight="1" x14ac:dyDescent="0.3">
      <c r="A435" s="97" t="s">
        <v>2321</v>
      </c>
      <c r="B435" s="472" t="s">
        <v>1965</v>
      </c>
      <c r="C435" s="232">
        <v>43991</v>
      </c>
      <c r="D435" s="586" t="s">
        <v>1427</v>
      </c>
      <c r="E435" s="199" t="s">
        <v>6968</v>
      </c>
      <c r="F435" s="328" t="s">
        <v>1869</v>
      </c>
      <c r="G435" s="328" t="s">
        <v>1870</v>
      </c>
      <c r="H435" s="324" t="s">
        <v>1836</v>
      </c>
      <c r="I435" s="88" t="s">
        <v>1837</v>
      </c>
      <c r="J435" s="463">
        <v>1</v>
      </c>
      <c r="K435" s="576">
        <v>44013</v>
      </c>
      <c r="L435" s="576">
        <v>44548</v>
      </c>
      <c r="M435" s="600">
        <f t="shared" si="17"/>
        <v>25</v>
      </c>
      <c r="N435" s="106">
        <v>1</v>
      </c>
      <c r="O435" s="32" t="s">
        <v>27</v>
      </c>
      <c r="P435" s="32" t="s">
        <v>1871</v>
      </c>
      <c r="Q435" s="4" t="s">
        <v>7515</v>
      </c>
      <c r="R435" s="654">
        <f t="shared" si="15"/>
        <v>165</v>
      </c>
      <c r="S435" s="30"/>
      <c r="T435" s="30"/>
      <c r="U435" s="186" t="s">
        <v>1308</v>
      </c>
      <c r="V435" s="186" t="s">
        <v>1308</v>
      </c>
      <c r="W435" s="186" t="s">
        <v>1308</v>
      </c>
      <c r="X435" s="186" t="s">
        <v>1308</v>
      </c>
      <c r="Y435" s="186" t="s">
        <v>1308</v>
      </c>
      <c r="Z435" s="186" t="s">
        <v>1308</v>
      </c>
      <c r="AA435" s="186" t="s">
        <v>1308</v>
      </c>
      <c r="AB435" s="186" t="s">
        <v>1308</v>
      </c>
      <c r="AC435" s="186" t="s">
        <v>1308</v>
      </c>
      <c r="AD435" s="186" t="s">
        <v>1599</v>
      </c>
      <c r="AE435" s="266"/>
      <c r="AF435" s="131" t="s">
        <v>4046</v>
      </c>
      <c r="AG435" s="146" t="s">
        <v>2562</v>
      </c>
      <c r="AH435" s="146" t="s">
        <v>2572</v>
      </c>
      <c r="AI435" s="146" t="s">
        <v>3151</v>
      </c>
      <c r="AJ435" s="6" t="s">
        <v>3189</v>
      </c>
      <c r="AK435" s="6" t="s">
        <v>3151</v>
      </c>
      <c r="AL435" s="6" t="s">
        <v>4683</v>
      </c>
      <c r="AM435" s="537" t="s">
        <v>6625</v>
      </c>
      <c r="AN435" s="253" t="s">
        <v>6660</v>
      </c>
      <c r="AO435" s="649" t="s">
        <v>7207</v>
      </c>
      <c r="AP435" s="253" t="s">
        <v>7509</v>
      </c>
      <c r="AQ435" s="655" t="s">
        <v>882</v>
      </c>
      <c r="AR435" s="191">
        <v>44565</v>
      </c>
      <c r="AS435" s="482" t="s">
        <v>1032</v>
      </c>
      <c r="AT435" s="188"/>
      <c r="AU435" s="116"/>
      <c r="AV435" s="116"/>
      <c r="AW435" s="116"/>
      <c r="AX435" s="116"/>
      <c r="AY435" s="30" t="s">
        <v>1332</v>
      </c>
      <c r="AZ435" s="116"/>
      <c r="BA435" s="116"/>
      <c r="BJ435" s="32" t="s">
        <v>3842</v>
      </c>
      <c r="BK435" s="32" t="s">
        <v>3843</v>
      </c>
      <c r="BL435" s="32"/>
      <c r="BM435" s="32" t="s">
        <v>3841</v>
      </c>
      <c r="BN435" s="32" t="s">
        <v>3899</v>
      </c>
      <c r="BO435" s="32" t="s">
        <v>3900</v>
      </c>
      <c r="BP435" s="32"/>
    </row>
    <row r="436" spans="1:281" ht="115.5" customHeight="1" x14ac:dyDescent="0.3">
      <c r="A436" s="97" t="s">
        <v>2322</v>
      </c>
      <c r="B436" s="472" t="s">
        <v>1965</v>
      </c>
      <c r="C436" s="232">
        <v>43991</v>
      </c>
      <c r="D436" s="586" t="s">
        <v>1427</v>
      </c>
      <c r="E436" s="199" t="s">
        <v>6968</v>
      </c>
      <c r="F436" s="328" t="s">
        <v>1872</v>
      </c>
      <c r="G436" s="328" t="s">
        <v>1873</v>
      </c>
      <c r="H436" s="328" t="s">
        <v>7020</v>
      </c>
      <c r="I436" s="88" t="s">
        <v>1842</v>
      </c>
      <c r="J436" s="222">
        <v>2</v>
      </c>
      <c r="K436" s="576">
        <v>44229</v>
      </c>
      <c r="L436" s="576">
        <v>44959</v>
      </c>
      <c r="M436" s="600">
        <f t="shared" si="17"/>
        <v>53</v>
      </c>
      <c r="N436" s="603">
        <v>1</v>
      </c>
      <c r="O436" s="32" t="s">
        <v>27</v>
      </c>
      <c r="P436" s="32" t="s">
        <v>6661</v>
      </c>
      <c r="Q436" s="319" t="s">
        <v>7518</v>
      </c>
      <c r="R436" s="654">
        <f t="shared" si="15"/>
        <v>214</v>
      </c>
      <c r="S436" s="30"/>
      <c r="T436" s="30"/>
      <c r="U436" s="186" t="s">
        <v>1308</v>
      </c>
      <c r="V436" s="186" t="s">
        <v>1308</v>
      </c>
      <c r="W436" s="186" t="s">
        <v>1308</v>
      </c>
      <c r="X436" s="186" t="s">
        <v>1308</v>
      </c>
      <c r="Y436" s="186" t="s">
        <v>1308</v>
      </c>
      <c r="Z436" s="186" t="s">
        <v>1308</v>
      </c>
      <c r="AA436" s="186" t="s">
        <v>1308</v>
      </c>
      <c r="AB436" s="186" t="s">
        <v>1308</v>
      </c>
      <c r="AC436" s="186" t="s">
        <v>1308</v>
      </c>
      <c r="AD436" s="186" t="s">
        <v>1599</v>
      </c>
      <c r="AE436" s="266"/>
      <c r="AF436" s="131" t="s">
        <v>4046</v>
      </c>
      <c r="AG436" s="146" t="s">
        <v>2562</v>
      </c>
      <c r="AH436" s="146" t="s">
        <v>2571</v>
      </c>
      <c r="AI436" s="146" t="s">
        <v>3152</v>
      </c>
      <c r="AJ436" s="6" t="s">
        <v>3197</v>
      </c>
      <c r="AK436" s="6" t="s">
        <v>3146</v>
      </c>
      <c r="AL436" s="253" t="s">
        <v>4684</v>
      </c>
      <c r="AM436" s="537" t="s">
        <v>6630</v>
      </c>
      <c r="AN436" s="253" t="s">
        <v>6686</v>
      </c>
      <c r="AO436" s="649" t="s">
        <v>7208</v>
      </c>
      <c r="AP436" s="253" t="s">
        <v>7510</v>
      </c>
      <c r="AQ436" s="240" t="s">
        <v>884</v>
      </c>
      <c r="AR436" s="191">
        <v>44565</v>
      </c>
      <c r="AS436" s="482" t="s">
        <v>1032</v>
      </c>
      <c r="AT436" s="188"/>
      <c r="AU436" s="116"/>
      <c r="AV436" s="116"/>
      <c r="AW436" s="116"/>
      <c r="AX436" s="116"/>
      <c r="AY436" s="30" t="s">
        <v>1332</v>
      </c>
      <c r="AZ436" s="116"/>
      <c r="BA436" s="116"/>
      <c r="BJ436" s="32" t="s">
        <v>3842</v>
      </c>
      <c r="BK436" s="32" t="s">
        <v>3843</v>
      </c>
      <c r="BL436" s="32"/>
      <c r="BM436" s="32" t="s">
        <v>3841</v>
      </c>
      <c r="BN436" s="32" t="s">
        <v>3899</v>
      </c>
      <c r="BO436" s="32" t="s">
        <v>3900</v>
      </c>
      <c r="BP436" s="32"/>
    </row>
    <row r="437" spans="1:281" ht="115.5" customHeight="1" x14ac:dyDescent="0.3">
      <c r="A437" s="97" t="s">
        <v>2323</v>
      </c>
      <c r="B437" s="472" t="s">
        <v>1965</v>
      </c>
      <c r="C437" s="232">
        <v>43991</v>
      </c>
      <c r="D437" s="586" t="s">
        <v>1427</v>
      </c>
      <c r="E437" s="199" t="s">
        <v>6968</v>
      </c>
      <c r="F437" s="328" t="s">
        <v>1872</v>
      </c>
      <c r="G437" s="328" t="s">
        <v>1873</v>
      </c>
      <c r="H437" s="328" t="s">
        <v>1874</v>
      </c>
      <c r="I437" s="88" t="s">
        <v>1839</v>
      </c>
      <c r="J437" s="222">
        <v>2</v>
      </c>
      <c r="K437" s="576">
        <v>44229</v>
      </c>
      <c r="L437" s="576">
        <v>44959</v>
      </c>
      <c r="M437" s="600">
        <f t="shared" si="17"/>
        <v>53</v>
      </c>
      <c r="N437" s="603">
        <v>1</v>
      </c>
      <c r="O437" s="32" t="s">
        <v>52</v>
      </c>
      <c r="P437" s="32" t="s">
        <v>27</v>
      </c>
      <c r="Q437" s="319" t="s">
        <v>7518</v>
      </c>
      <c r="R437" s="654">
        <f t="shared" si="15"/>
        <v>214</v>
      </c>
      <c r="S437" s="30"/>
      <c r="T437" s="30"/>
      <c r="U437" s="186" t="s">
        <v>1308</v>
      </c>
      <c r="V437" s="186" t="s">
        <v>1308</v>
      </c>
      <c r="W437" s="186" t="s">
        <v>1308</v>
      </c>
      <c r="X437" s="186" t="s">
        <v>1308</v>
      </c>
      <c r="Y437" s="186" t="s">
        <v>1308</v>
      </c>
      <c r="Z437" s="186" t="s">
        <v>1308</v>
      </c>
      <c r="AA437" s="186" t="s">
        <v>1308</v>
      </c>
      <c r="AB437" s="186" t="s">
        <v>1308</v>
      </c>
      <c r="AC437" s="186" t="s">
        <v>1308</v>
      </c>
      <c r="AD437" s="186" t="s">
        <v>1599</v>
      </c>
      <c r="AE437" s="266"/>
      <c r="AF437" s="131" t="s">
        <v>4046</v>
      </c>
      <c r="AG437" s="146" t="s">
        <v>2562</v>
      </c>
      <c r="AH437" s="146" t="s">
        <v>2590</v>
      </c>
      <c r="AI437" s="146" t="s">
        <v>3153</v>
      </c>
      <c r="AJ437" s="6" t="s">
        <v>3198</v>
      </c>
      <c r="AK437" s="6" t="s">
        <v>4685</v>
      </c>
      <c r="AL437" s="6" t="s">
        <v>4686</v>
      </c>
      <c r="AM437" s="482" t="s">
        <v>6631</v>
      </c>
      <c r="AN437" s="6" t="s">
        <v>6662</v>
      </c>
      <c r="AO437" s="650" t="s">
        <v>7208</v>
      </c>
      <c r="AP437" s="253" t="s">
        <v>7510</v>
      </c>
      <c r="AQ437" s="240" t="s">
        <v>884</v>
      </c>
      <c r="AR437" s="191">
        <v>44565</v>
      </c>
      <c r="AS437" s="482" t="s">
        <v>1032</v>
      </c>
      <c r="AT437" s="188"/>
      <c r="AU437" s="116"/>
      <c r="AV437" s="116"/>
      <c r="AW437" s="116"/>
      <c r="AX437" s="116"/>
      <c r="AY437" s="30" t="s">
        <v>1332</v>
      </c>
      <c r="AZ437" s="116"/>
      <c r="BA437" s="116"/>
      <c r="BJ437" s="32" t="s">
        <v>3842</v>
      </c>
      <c r="BK437" s="32" t="s">
        <v>3843</v>
      </c>
      <c r="BL437" s="32"/>
      <c r="BM437" s="32" t="s">
        <v>3841</v>
      </c>
      <c r="BN437" s="32" t="s">
        <v>3899</v>
      </c>
      <c r="BO437" s="32" t="s">
        <v>3900</v>
      </c>
      <c r="BP437" s="32"/>
    </row>
    <row r="438" spans="1:281" ht="115.5" hidden="1" customHeight="1" x14ac:dyDescent="0.3">
      <c r="A438" s="196" t="s">
        <v>3737</v>
      </c>
      <c r="B438" s="195" t="s">
        <v>1965</v>
      </c>
      <c r="C438" s="191">
        <v>43991</v>
      </c>
      <c r="D438" s="316" t="s">
        <v>1516</v>
      </c>
      <c r="E438" s="6" t="s">
        <v>4122</v>
      </c>
      <c r="F438" s="317" t="s">
        <v>1875</v>
      </c>
      <c r="G438" s="317" t="s">
        <v>3738</v>
      </c>
      <c r="H438" s="317" t="s">
        <v>3739</v>
      </c>
      <c r="I438" s="472" t="s">
        <v>1853</v>
      </c>
      <c r="J438" s="198">
        <v>1</v>
      </c>
      <c r="K438" s="192">
        <v>44040</v>
      </c>
      <c r="L438" s="192">
        <v>44196</v>
      </c>
      <c r="M438" s="79">
        <f t="shared" si="17"/>
        <v>23</v>
      </c>
      <c r="N438" s="174">
        <v>1</v>
      </c>
      <c r="O438" s="32" t="s">
        <v>135</v>
      </c>
      <c r="P438" s="32" t="s">
        <v>70</v>
      </c>
      <c r="Q438" s="319" t="s">
        <v>4121</v>
      </c>
      <c r="R438" s="654">
        <f t="shared" si="15"/>
        <v>343</v>
      </c>
      <c r="S438" s="30"/>
      <c r="T438" s="30"/>
      <c r="U438" s="186" t="s">
        <v>1308</v>
      </c>
      <c r="V438" s="186" t="s">
        <v>1308</v>
      </c>
      <c r="W438" s="186" t="s">
        <v>1308</v>
      </c>
      <c r="X438" s="186" t="s">
        <v>1308</v>
      </c>
      <c r="Y438" s="186" t="s">
        <v>1308</v>
      </c>
      <c r="Z438" s="186" t="s">
        <v>1308</v>
      </c>
      <c r="AA438" s="186" t="s">
        <v>1308</v>
      </c>
      <c r="AB438" s="186" t="s">
        <v>1308</v>
      </c>
      <c r="AC438" s="186" t="s">
        <v>1308</v>
      </c>
      <c r="AD438" s="186" t="s">
        <v>1599</v>
      </c>
      <c r="AE438" s="266"/>
      <c r="AF438" s="131" t="s">
        <v>4046</v>
      </c>
      <c r="AG438" s="6" t="s">
        <v>2511</v>
      </c>
      <c r="AH438" s="253" t="s">
        <v>3740</v>
      </c>
      <c r="AI438" s="6" t="s">
        <v>3094</v>
      </c>
      <c r="AJ438" s="267" t="s">
        <v>3741</v>
      </c>
      <c r="AK438" s="146" t="s">
        <v>4071</v>
      </c>
      <c r="AL438" s="6" t="s">
        <v>5996</v>
      </c>
      <c r="AM438" s="146" t="s">
        <v>4071</v>
      </c>
      <c r="AN438" s="6" t="s">
        <v>5996</v>
      </c>
      <c r="AO438" s="649" t="s">
        <v>1599</v>
      </c>
      <c r="AP438" s="6" t="s">
        <v>5996</v>
      </c>
      <c r="AQ438" s="240" t="s">
        <v>882</v>
      </c>
      <c r="AR438" s="192">
        <v>44215</v>
      </c>
      <c r="AS438" s="482" t="s">
        <v>1032</v>
      </c>
      <c r="AT438" s="188"/>
      <c r="AU438" s="116"/>
      <c r="AV438" s="116"/>
      <c r="AW438" s="116"/>
      <c r="AX438" s="116"/>
      <c r="AY438" s="30" t="s">
        <v>1332</v>
      </c>
      <c r="AZ438" s="116"/>
      <c r="BA438" s="116"/>
      <c r="BJ438" s="482" t="s">
        <v>3268</v>
      </c>
      <c r="BK438" s="32" t="s">
        <v>3701</v>
      </c>
      <c r="BL438" s="32"/>
      <c r="BM438" s="32" t="s">
        <v>3759</v>
      </c>
      <c r="BN438" s="32" t="s">
        <v>3844</v>
      </c>
      <c r="BO438" s="32" t="s">
        <v>3845</v>
      </c>
      <c r="BP438" s="32"/>
    </row>
    <row r="439" spans="1:281" s="14" customFormat="1" ht="115.5" hidden="1" customHeight="1" x14ac:dyDescent="0.3">
      <c r="A439" s="29" t="s">
        <v>2324</v>
      </c>
      <c r="B439" s="195" t="s">
        <v>1965</v>
      </c>
      <c r="C439" s="191">
        <v>43991</v>
      </c>
      <c r="D439" s="316" t="s">
        <v>1516</v>
      </c>
      <c r="E439" s="6" t="s">
        <v>4123</v>
      </c>
      <c r="F439" s="317" t="s">
        <v>1875</v>
      </c>
      <c r="G439" s="317" t="s">
        <v>1876</v>
      </c>
      <c r="H439" s="317" t="s">
        <v>1877</v>
      </c>
      <c r="I439" s="82" t="s">
        <v>1878</v>
      </c>
      <c r="J439" s="197">
        <v>1</v>
      </c>
      <c r="K439" s="57">
        <v>44136</v>
      </c>
      <c r="L439" s="57">
        <v>44196</v>
      </c>
      <c r="M439" s="79">
        <f t="shared" si="17"/>
        <v>9</v>
      </c>
      <c r="N439" s="105">
        <v>1</v>
      </c>
      <c r="O439" s="32" t="s">
        <v>135</v>
      </c>
      <c r="P439" s="32" t="s">
        <v>70</v>
      </c>
      <c r="Q439" s="319" t="s">
        <v>4124</v>
      </c>
      <c r="R439" s="654">
        <f t="shared" si="15"/>
        <v>377</v>
      </c>
      <c r="S439" s="30"/>
      <c r="T439" s="30"/>
      <c r="U439" s="186" t="s">
        <v>1308</v>
      </c>
      <c r="V439" s="186" t="s">
        <v>1308</v>
      </c>
      <c r="W439" s="186" t="s">
        <v>1308</v>
      </c>
      <c r="X439" s="186" t="s">
        <v>1308</v>
      </c>
      <c r="Y439" s="186" t="s">
        <v>1308</v>
      </c>
      <c r="Z439" s="186" t="s">
        <v>1308</v>
      </c>
      <c r="AA439" s="186" t="s">
        <v>1308</v>
      </c>
      <c r="AB439" s="186" t="s">
        <v>1308</v>
      </c>
      <c r="AC439" s="186" t="s">
        <v>1308</v>
      </c>
      <c r="AD439" s="186" t="s">
        <v>1599</v>
      </c>
      <c r="AE439" s="266"/>
      <c r="AF439" s="131" t="s">
        <v>4046</v>
      </c>
      <c r="AG439" s="3" t="s">
        <v>2512</v>
      </c>
      <c r="AH439" s="6" t="s">
        <v>2519</v>
      </c>
      <c r="AI439" s="6" t="s">
        <v>3095</v>
      </c>
      <c r="AJ439" s="6" t="s">
        <v>3109</v>
      </c>
      <c r="AK439" s="146" t="s">
        <v>4071</v>
      </c>
      <c r="AL439" s="6" t="s">
        <v>5996</v>
      </c>
      <c r="AM439" s="146" t="s">
        <v>4071</v>
      </c>
      <c r="AN439" s="6" t="s">
        <v>5996</v>
      </c>
      <c r="AO439" s="649" t="s">
        <v>1599</v>
      </c>
      <c r="AP439" s="6" t="s">
        <v>5996</v>
      </c>
      <c r="AQ439" s="240" t="s">
        <v>882</v>
      </c>
      <c r="AR439" s="192">
        <v>44215</v>
      </c>
      <c r="AS439" s="482" t="s">
        <v>1032</v>
      </c>
      <c r="AT439" s="188"/>
      <c r="AU439" s="116"/>
      <c r="AV439" s="116"/>
      <c r="AW439" s="116"/>
      <c r="AX439" s="116"/>
      <c r="AY439" s="30" t="s">
        <v>1332</v>
      </c>
      <c r="AZ439" s="116"/>
      <c r="BA439" s="116"/>
      <c r="BB439" s="13"/>
      <c r="BC439" s="13"/>
      <c r="BD439" s="13"/>
      <c r="BE439" s="13"/>
      <c r="BF439" s="13"/>
      <c r="BG439" s="13"/>
      <c r="BH439" s="13"/>
      <c r="BI439" s="13"/>
      <c r="BJ439" s="482" t="s">
        <v>3268</v>
      </c>
      <c r="BK439" s="32" t="s">
        <v>3701</v>
      </c>
      <c r="BL439" s="32"/>
      <c r="BM439" s="32" t="s">
        <v>3759</v>
      </c>
      <c r="BN439" s="32" t="s">
        <v>3844</v>
      </c>
      <c r="BO439" s="32" t="s">
        <v>3845</v>
      </c>
      <c r="BP439" s="32"/>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X439" s="13"/>
      <c r="EY439" s="13"/>
      <c r="EZ439" s="13"/>
      <c r="FA439" s="13"/>
      <c r="FB439" s="13"/>
      <c r="FC439" s="13"/>
      <c r="FD439" s="13"/>
      <c r="FE439" s="13"/>
      <c r="FF439" s="13"/>
      <c r="FG439" s="13"/>
      <c r="FH439" s="13"/>
      <c r="FI439" s="13"/>
      <c r="FJ439" s="13"/>
      <c r="FK439" s="13"/>
      <c r="FL439" s="13"/>
      <c r="FM439" s="13"/>
      <c r="FN439" s="13"/>
      <c r="FO439" s="13"/>
      <c r="FP439" s="13"/>
      <c r="FQ439" s="13"/>
      <c r="FR439" s="13"/>
      <c r="FS439" s="13"/>
      <c r="FT439" s="13"/>
      <c r="FU439" s="13"/>
      <c r="FV439" s="13"/>
      <c r="FW439" s="13"/>
      <c r="FX439" s="13"/>
      <c r="FY439" s="13"/>
      <c r="FZ439" s="13"/>
      <c r="GA439" s="13"/>
      <c r="GB439" s="13"/>
      <c r="GC439" s="13"/>
      <c r="GD439" s="13"/>
      <c r="GE439" s="13"/>
      <c r="GF439" s="13"/>
      <c r="GG439" s="13"/>
      <c r="GH439" s="13"/>
      <c r="GI439" s="13"/>
      <c r="GJ439" s="13"/>
      <c r="GK439" s="13"/>
      <c r="GL439" s="13"/>
      <c r="GM439" s="13"/>
      <c r="GN439" s="13"/>
      <c r="GO439" s="13"/>
      <c r="GP439" s="13"/>
      <c r="GQ439" s="13"/>
      <c r="GR439" s="13"/>
      <c r="GS439" s="13"/>
      <c r="GT439" s="13"/>
      <c r="GU439" s="13"/>
      <c r="GV439" s="13"/>
      <c r="GW439" s="13"/>
      <c r="GX439" s="13"/>
      <c r="GY439" s="13"/>
      <c r="GZ439" s="13"/>
      <c r="HA439" s="13"/>
      <c r="HB439" s="13"/>
      <c r="HC439" s="13"/>
      <c r="HD439" s="13"/>
      <c r="HE439" s="13"/>
      <c r="HF439" s="13"/>
      <c r="HG439" s="13"/>
      <c r="HH439" s="13"/>
      <c r="HI439" s="13"/>
      <c r="HJ439" s="13"/>
      <c r="HK439" s="13"/>
      <c r="HL439" s="13"/>
      <c r="HM439" s="13"/>
      <c r="HN439" s="13"/>
      <c r="HO439" s="13"/>
      <c r="HP439" s="13"/>
      <c r="HQ439" s="13"/>
      <c r="HR439" s="13"/>
      <c r="HS439" s="13"/>
      <c r="HT439" s="13"/>
      <c r="HU439" s="13"/>
      <c r="HV439" s="13"/>
      <c r="HW439" s="13"/>
      <c r="HX439" s="13"/>
      <c r="HY439" s="13"/>
      <c r="HZ439" s="13"/>
      <c r="IA439" s="13"/>
      <c r="IB439" s="13"/>
      <c r="IC439" s="13"/>
      <c r="ID439" s="13"/>
      <c r="IE439" s="13"/>
      <c r="IF439" s="13"/>
      <c r="IG439" s="13"/>
      <c r="IH439" s="13"/>
      <c r="II439" s="13"/>
      <c r="IJ439" s="13"/>
      <c r="IK439" s="13"/>
      <c r="IL439" s="13"/>
      <c r="IM439" s="13"/>
      <c r="IN439" s="13"/>
      <c r="IO439" s="13"/>
      <c r="IP439" s="13"/>
      <c r="IQ439" s="13"/>
      <c r="IR439" s="13"/>
      <c r="IS439" s="13"/>
      <c r="IT439" s="13"/>
      <c r="IU439" s="13"/>
      <c r="IV439" s="13"/>
      <c r="IW439" s="13"/>
      <c r="IX439" s="13"/>
      <c r="IY439" s="13"/>
      <c r="IZ439" s="13"/>
      <c r="JA439" s="13"/>
      <c r="JB439" s="13"/>
      <c r="JC439" s="13"/>
      <c r="JD439" s="13"/>
      <c r="JE439" s="13"/>
      <c r="JF439" s="13"/>
      <c r="JG439" s="13"/>
      <c r="JH439" s="13"/>
      <c r="JI439" s="13"/>
      <c r="JJ439" s="13"/>
      <c r="JK439" s="13"/>
      <c r="JL439" s="13"/>
      <c r="JM439" s="13"/>
      <c r="JN439" s="13"/>
      <c r="JO439" s="13"/>
      <c r="JP439" s="13"/>
      <c r="JQ439" s="13"/>
      <c r="JR439" s="13"/>
      <c r="JS439" s="13"/>
      <c r="JT439" s="13"/>
      <c r="JU439" s="13"/>
    </row>
    <row r="440" spans="1:281" ht="115.5" hidden="1" customHeight="1" x14ac:dyDescent="0.3">
      <c r="A440" s="29" t="s">
        <v>2325</v>
      </c>
      <c r="B440" s="195" t="s">
        <v>1965</v>
      </c>
      <c r="C440" s="191">
        <v>43991</v>
      </c>
      <c r="D440" s="316" t="s">
        <v>1428</v>
      </c>
      <c r="E440" s="6" t="s">
        <v>4157</v>
      </c>
      <c r="F440" s="317" t="s">
        <v>1879</v>
      </c>
      <c r="G440" s="317" t="s">
        <v>1880</v>
      </c>
      <c r="H440" s="317" t="s">
        <v>1844</v>
      </c>
      <c r="I440" s="82" t="s">
        <v>553</v>
      </c>
      <c r="J440" s="198">
        <v>4</v>
      </c>
      <c r="K440" s="57">
        <v>44046</v>
      </c>
      <c r="L440" s="57">
        <v>44053</v>
      </c>
      <c r="M440" s="79">
        <f t="shared" si="17"/>
        <v>1</v>
      </c>
      <c r="N440" s="105">
        <v>4</v>
      </c>
      <c r="O440" s="32" t="s">
        <v>56</v>
      </c>
      <c r="P440" s="32"/>
      <c r="Q440" s="319" t="s">
        <v>4158</v>
      </c>
      <c r="R440" s="654">
        <f t="shared" si="15"/>
        <v>200</v>
      </c>
      <c r="S440" s="30"/>
      <c r="T440" s="30"/>
      <c r="U440" s="186" t="s">
        <v>1308</v>
      </c>
      <c r="V440" s="186" t="s">
        <v>1308</v>
      </c>
      <c r="W440" s="186" t="s">
        <v>1308</v>
      </c>
      <c r="X440" s="186" t="s">
        <v>1308</v>
      </c>
      <c r="Y440" s="186" t="s">
        <v>1308</v>
      </c>
      <c r="Z440" s="186" t="s">
        <v>1308</v>
      </c>
      <c r="AA440" s="186" t="s">
        <v>1308</v>
      </c>
      <c r="AB440" s="186" t="s">
        <v>1308</v>
      </c>
      <c r="AC440" s="186" t="s">
        <v>1308</v>
      </c>
      <c r="AD440" s="186" t="s">
        <v>1599</v>
      </c>
      <c r="AE440" s="266"/>
      <c r="AF440" s="131" t="s">
        <v>4046</v>
      </c>
      <c r="AG440" s="131" t="s">
        <v>2637</v>
      </c>
      <c r="AH440" s="146" t="s">
        <v>2666</v>
      </c>
      <c r="AI440" s="6" t="s">
        <v>3040</v>
      </c>
      <c r="AJ440" s="6" t="s">
        <v>3040</v>
      </c>
      <c r="AK440" s="6" t="s">
        <v>4071</v>
      </c>
      <c r="AL440" s="6" t="s">
        <v>3040</v>
      </c>
      <c r="AM440" s="6" t="s">
        <v>4071</v>
      </c>
      <c r="AN440" s="6" t="s">
        <v>3040</v>
      </c>
      <c r="AO440" s="649" t="s">
        <v>1599</v>
      </c>
      <c r="AP440" s="6" t="s">
        <v>3040</v>
      </c>
      <c r="AQ440" s="240" t="s">
        <v>882</v>
      </c>
      <c r="AR440" s="191">
        <v>44126</v>
      </c>
      <c r="AS440" s="482" t="s">
        <v>1032</v>
      </c>
      <c r="AT440" s="188"/>
      <c r="AU440" s="116"/>
      <c r="AV440" s="116"/>
      <c r="AW440" s="116"/>
      <c r="AX440" s="116"/>
      <c r="AY440" s="30" t="s">
        <v>1332</v>
      </c>
      <c r="AZ440" s="116"/>
      <c r="BA440" s="116"/>
      <c r="BJ440" s="32" t="s">
        <v>3656</v>
      </c>
      <c r="BK440" s="32" t="s">
        <v>3717</v>
      </c>
      <c r="BL440" s="32"/>
      <c r="BM440" s="32" t="s">
        <v>3758</v>
      </c>
      <c r="BN440" s="32" t="s">
        <v>3838</v>
      </c>
      <c r="BO440" s="32" t="s">
        <v>3846</v>
      </c>
      <c r="BP440" s="32"/>
    </row>
    <row r="441" spans="1:281" ht="115.5" hidden="1" customHeight="1" x14ac:dyDescent="0.3">
      <c r="A441" s="29" t="s">
        <v>2326</v>
      </c>
      <c r="B441" s="195" t="s">
        <v>1965</v>
      </c>
      <c r="C441" s="191">
        <v>43991</v>
      </c>
      <c r="D441" s="316" t="s">
        <v>1428</v>
      </c>
      <c r="E441" s="6" t="s">
        <v>4157</v>
      </c>
      <c r="F441" s="317" t="s">
        <v>1879</v>
      </c>
      <c r="G441" s="317" t="s">
        <v>1880</v>
      </c>
      <c r="H441" s="317" t="s">
        <v>1845</v>
      </c>
      <c r="I441" s="82" t="s">
        <v>1846</v>
      </c>
      <c r="J441" s="198">
        <v>1</v>
      </c>
      <c r="K441" s="57">
        <v>44063</v>
      </c>
      <c r="L441" s="57">
        <v>44102</v>
      </c>
      <c r="M441" s="79">
        <f t="shared" si="17"/>
        <v>6</v>
      </c>
      <c r="N441" s="105">
        <v>1</v>
      </c>
      <c r="O441" s="32" t="s">
        <v>1847</v>
      </c>
      <c r="P441" s="32" t="s">
        <v>1848</v>
      </c>
      <c r="Q441" s="319" t="s">
        <v>4159</v>
      </c>
      <c r="R441" s="654">
        <f t="shared" si="15"/>
        <v>327</v>
      </c>
      <c r="S441" s="30"/>
      <c r="T441" s="30"/>
      <c r="U441" s="186" t="s">
        <v>1308</v>
      </c>
      <c r="V441" s="186" t="s">
        <v>1308</v>
      </c>
      <c r="W441" s="186" t="s">
        <v>1308</v>
      </c>
      <c r="X441" s="186" t="s">
        <v>1308</v>
      </c>
      <c r="Y441" s="186" t="s">
        <v>1308</v>
      </c>
      <c r="Z441" s="186" t="s">
        <v>1308</v>
      </c>
      <c r="AA441" s="186" t="s">
        <v>1308</v>
      </c>
      <c r="AB441" s="186" t="s">
        <v>1308</v>
      </c>
      <c r="AC441" s="186" t="s">
        <v>1308</v>
      </c>
      <c r="AD441" s="186" t="s">
        <v>1599</v>
      </c>
      <c r="AE441" s="266"/>
      <c r="AF441" s="131" t="s">
        <v>4046</v>
      </c>
      <c r="AG441" s="131" t="s">
        <v>2636</v>
      </c>
      <c r="AH441" s="146" t="s">
        <v>2678</v>
      </c>
      <c r="AI441" s="6" t="s">
        <v>3040</v>
      </c>
      <c r="AJ441" s="6" t="s">
        <v>3040</v>
      </c>
      <c r="AK441" s="6" t="s">
        <v>4071</v>
      </c>
      <c r="AL441" s="6" t="s">
        <v>3040</v>
      </c>
      <c r="AM441" s="6" t="s">
        <v>4071</v>
      </c>
      <c r="AN441" s="6" t="s">
        <v>3040</v>
      </c>
      <c r="AO441" s="649" t="s">
        <v>1599</v>
      </c>
      <c r="AP441" s="6" t="s">
        <v>3040</v>
      </c>
      <c r="AQ441" s="240" t="s">
        <v>882</v>
      </c>
      <c r="AR441" s="191">
        <v>44126</v>
      </c>
      <c r="AS441" s="482" t="s">
        <v>1032</v>
      </c>
      <c r="AT441" s="188"/>
      <c r="AU441" s="116"/>
      <c r="AV441" s="116"/>
      <c r="AW441" s="116"/>
      <c r="AX441" s="116"/>
      <c r="AY441" s="30" t="s">
        <v>1332</v>
      </c>
      <c r="AZ441" s="116"/>
      <c r="BA441" s="116"/>
      <c r="BJ441" s="32" t="s">
        <v>3656</v>
      </c>
      <c r="BK441" s="32" t="s">
        <v>3717</v>
      </c>
      <c r="BL441" s="32"/>
      <c r="BM441" s="32" t="s">
        <v>3758</v>
      </c>
      <c r="BN441" s="32" t="s">
        <v>3838</v>
      </c>
      <c r="BO441" s="32" t="s">
        <v>3846</v>
      </c>
      <c r="BP441" s="32"/>
    </row>
    <row r="442" spans="1:281" ht="115.5" hidden="1" customHeight="1" x14ac:dyDescent="0.3">
      <c r="A442" s="29" t="s">
        <v>2327</v>
      </c>
      <c r="B442" s="195" t="s">
        <v>1965</v>
      </c>
      <c r="C442" s="191">
        <v>43991</v>
      </c>
      <c r="D442" s="316" t="s">
        <v>1428</v>
      </c>
      <c r="E442" s="6" t="s">
        <v>4157</v>
      </c>
      <c r="F442" s="6" t="s">
        <v>1879</v>
      </c>
      <c r="G442" s="6" t="s">
        <v>1880</v>
      </c>
      <c r="H442" s="6" t="s">
        <v>1849</v>
      </c>
      <c r="I442" s="317" t="s">
        <v>1850</v>
      </c>
      <c r="J442" s="198">
        <v>1</v>
      </c>
      <c r="K442" s="57">
        <v>44063</v>
      </c>
      <c r="L442" s="57">
        <v>44196</v>
      </c>
      <c r="M442" s="79">
        <f t="shared" si="17"/>
        <v>19</v>
      </c>
      <c r="N442" s="135">
        <v>0</v>
      </c>
      <c r="O442" s="32" t="s">
        <v>1847</v>
      </c>
      <c r="P442" s="32"/>
      <c r="Q442" s="4" t="s">
        <v>6352</v>
      </c>
      <c r="R442" s="654">
        <f t="shared" si="15"/>
        <v>341</v>
      </c>
      <c r="S442" s="30"/>
      <c r="T442" s="30"/>
      <c r="U442" s="186" t="s">
        <v>1308</v>
      </c>
      <c r="V442" s="186" t="s">
        <v>1308</v>
      </c>
      <c r="W442" s="186" t="s">
        <v>1308</v>
      </c>
      <c r="X442" s="186" t="s">
        <v>1308</v>
      </c>
      <c r="Y442" s="186" t="s">
        <v>1308</v>
      </c>
      <c r="Z442" s="186" t="s">
        <v>1308</v>
      </c>
      <c r="AA442" s="186" t="s">
        <v>1308</v>
      </c>
      <c r="AB442" s="186" t="s">
        <v>1308</v>
      </c>
      <c r="AC442" s="186" t="s">
        <v>1308</v>
      </c>
      <c r="AD442" s="186" t="s">
        <v>1599</v>
      </c>
      <c r="AE442" s="266"/>
      <c r="AF442" s="131" t="s">
        <v>4046</v>
      </c>
      <c r="AG442" s="131" t="s">
        <v>2629</v>
      </c>
      <c r="AH442" s="146" t="s">
        <v>2681</v>
      </c>
      <c r="AI442" s="146" t="s">
        <v>3180</v>
      </c>
      <c r="AJ442" s="6" t="s">
        <v>3258</v>
      </c>
      <c r="AK442" s="10" t="s">
        <v>4416</v>
      </c>
      <c r="AL442" s="6" t="s">
        <v>6358</v>
      </c>
      <c r="AM442" s="40" t="s">
        <v>4071</v>
      </c>
      <c r="AN442" s="40" t="s">
        <v>6331</v>
      </c>
      <c r="AO442" s="649" t="s">
        <v>1599</v>
      </c>
      <c r="AP442" s="40" t="s">
        <v>6331</v>
      </c>
      <c r="AQ442" s="240" t="s">
        <v>1333</v>
      </c>
      <c r="AR442" s="191">
        <v>44377</v>
      </c>
      <c r="AS442" s="482" t="s">
        <v>2470</v>
      </c>
      <c r="AT442" s="191">
        <v>44377</v>
      </c>
      <c r="AU442" s="149" t="s">
        <v>4526</v>
      </c>
      <c r="AV442" s="31" t="s">
        <v>4290</v>
      </c>
      <c r="AW442" s="31" t="s">
        <v>1599</v>
      </c>
      <c r="AX442" s="31" t="s">
        <v>1599</v>
      </c>
      <c r="AY442" s="32" t="s">
        <v>2710</v>
      </c>
      <c r="AZ442" s="30" t="s">
        <v>3729</v>
      </c>
      <c r="BA442" s="186" t="s">
        <v>5119</v>
      </c>
      <c r="BJ442" s="32" t="s">
        <v>3656</v>
      </c>
      <c r="BK442" s="32" t="s">
        <v>3717</v>
      </c>
      <c r="BL442" s="32"/>
      <c r="BM442" s="32" t="s">
        <v>3758</v>
      </c>
      <c r="BN442" s="32" t="s">
        <v>3838</v>
      </c>
      <c r="BO442" s="32" t="s">
        <v>3846</v>
      </c>
      <c r="BP442" s="32"/>
    </row>
    <row r="443" spans="1:281" s="14" customFormat="1" ht="115.5" hidden="1" customHeight="1" x14ac:dyDescent="0.3">
      <c r="A443" s="29" t="s">
        <v>2328</v>
      </c>
      <c r="B443" s="195" t="s">
        <v>1965</v>
      </c>
      <c r="C443" s="191">
        <v>43991</v>
      </c>
      <c r="D443" s="316" t="s">
        <v>1517</v>
      </c>
      <c r="E443" s="6" t="s">
        <v>4125</v>
      </c>
      <c r="F443" s="317" t="s">
        <v>1881</v>
      </c>
      <c r="G443" s="317" t="s">
        <v>1882</v>
      </c>
      <c r="H443" s="317" t="s">
        <v>1883</v>
      </c>
      <c r="I443" s="82" t="s">
        <v>1884</v>
      </c>
      <c r="J443" s="78">
        <v>1</v>
      </c>
      <c r="K443" s="57">
        <v>44046</v>
      </c>
      <c r="L443" s="57">
        <v>44165</v>
      </c>
      <c r="M443" s="79">
        <f t="shared" si="17"/>
        <v>17</v>
      </c>
      <c r="N443" s="105">
        <v>1</v>
      </c>
      <c r="O443" s="32" t="s">
        <v>135</v>
      </c>
      <c r="P443" s="32" t="s">
        <v>70</v>
      </c>
      <c r="Q443" s="317" t="s">
        <v>4126</v>
      </c>
      <c r="R443" s="654">
        <f t="shared" si="15"/>
        <v>98</v>
      </c>
      <c r="S443" s="30"/>
      <c r="T443" s="30"/>
      <c r="U443" s="186" t="s">
        <v>1308</v>
      </c>
      <c r="V443" s="186" t="s">
        <v>1308</v>
      </c>
      <c r="W443" s="186" t="s">
        <v>1308</v>
      </c>
      <c r="X443" s="186" t="s">
        <v>1308</v>
      </c>
      <c r="Y443" s="186" t="s">
        <v>1308</v>
      </c>
      <c r="Z443" s="186" t="s">
        <v>1308</v>
      </c>
      <c r="AA443" s="186" t="s">
        <v>1308</v>
      </c>
      <c r="AB443" s="186" t="s">
        <v>1308</v>
      </c>
      <c r="AC443" s="186" t="s">
        <v>1308</v>
      </c>
      <c r="AD443" s="186" t="s">
        <v>1599</v>
      </c>
      <c r="AE443" s="266"/>
      <c r="AF443" s="131" t="s">
        <v>4046</v>
      </c>
      <c r="AG443" s="6" t="s">
        <v>2513</v>
      </c>
      <c r="AH443" s="161" t="s">
        <v>2527</v>
      </c>
      <c r="AI443" s="6" t="s">
        <v>3096</v>
      </c>
      <c r="AJ443" s="161" t="s">
        <v>3276</v>
      </c>
      <c r="AK443" s="146" t="s">
        <v>4071</v>
      </c>
      <c r="AL443" s="6" t="s">
        <v>5996</v>
      </c>
      <c r="AM443" s="146" t="s">
        <v>4071</v>
      </c>
      <c r="AN443" s="6" t="s">
        <v>5996</v>
      </c>
      <c r="AO443" s="649" t="s">
        <v>1599</v>
      </c>
      <c r="AP443" s="6" t="s">
        <v>5996</v>
      </c>
      <c r="AQ443" s="240" t="s">
        <v>882</v>
      </c>
      <c r="AR443" s="192">
        <v>44225</v>
      </c>
      <c r="AS443" s="482" t="s">
        <v>1032</v>
      </c>
      <c r="AT443" s="188"/>
      <c r="AU443" s="116"/>
      <c r="AV443" s="116"/>
      <c r="AW443" s="116"/>
      <c r="AX443" s="116"/>
      <c r="AY443" s="30" t="s">
        <v>1332</v>
      </c>
      <c r="AZ443" s="116"/>
      <c r="BA443" s="116"/>
      <c r="BB443" s="13"/>
      <c r="BC443" s="13"/>
      <c r="BD443" s="13"/>
      <c r="BE443" s="13"/>
      <c r="BF443" s="13"/>
      <c r="BG443" s="13"/>
      <c r="BH443" s="13"/>
      <c r="BI443" s="13"/>
      <c r="BJ443" s="482" t="s">
        <v>3268</v>
      </c>
      <c r="BK443" s="482" t="s">
        <v>3687</v>
      </c>
      <c r="BL443" s="32"/>
      <c r="BM443" s="32" t="s">
        <v>3757</v>
      </c>
      <c r="BN443" s="27" t="s">
        <v>3785</v>
      </c>
      <c r="BO443" s="27" t="s">
        <v>3784</v>
      </c>
      <c r="BP443" s="32"/>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c r="EV443" s="13"/>
      <c r="EW443" s="13"/>
      <c r="EX443" s="13"/>
      <c r="EY443" s="13"/>
      <c r="EZ443" s="13"/>
      <c r="FA443" s="13"/>
      <c r="FB443" s="13"/>
      <c r="FC443" s="13"/>
      <c r="FD443" s="13"/>
      <c r="FE443" s="13"/>
      <c r="FF443" s="13"/>
      <c r="FG443" s="13"/>
      <c r="FH443" s="13"/>
      <c r="FI443" s="13"/>
      <c r="FJ443" s="13"/>
      <c r="FK443" s="13"/>
      <c r="FL443" s="13"/>
      <c r="FM443" s="13"/>
      <c r="FN443" s="13"/>
      <c r="FO443" s="13"/>
      <c r="FP443" s="13"/>
      <c r="FQ443" s="13"/>
      <c r="FR443" s="13"/>
      <c r="FS443" s="13"/>
      <c r="FT443" s="13"/>
      <c r="FU443" s="13"/>
      <c r="FV443" s="13"/>
      <c r="FW443" s="13"/>
      <c r="FX443" s="13"/>
      <c r="FY443" s="13"/>
      <c r="FZ443" s="13"/>
      <c r="GA443" s="13"/>
      <c r="GB443" s="13"/>
      <c r="GC443" s="13"/>
      <c r="GD443" s="13"/>
      <c r="GE443" s="13"/>
      <c r="GF443" s="13"/>
      <c r="GG443" s="13"/>
      <c r="GH443" s="13"/>
      <c r="GI443" s="13"/>
      <c r="GJ443" s="13"/>
      <c r="GK443" s="13"/>
      <c r="GL443" s="13"/>
      <c r="GM443" s="13"/>
      <c r="GN443" s="13"/>
      <c r="GO443" s="13"/>
      <c r="GP443" s="13"/>
      <c r="GQ443" s="13"/>
      <c r="GR443" s="13"/>
      <c r="GS443" s="13"/>
      <c r="GT443" s="13"/>
      <c r="GU443" s="13"/>
      <c r="GV443" s="13"/>
      <c r="GW443" s="13"/>
      <c r="GX443" s="13"/>
      <c r="GY443" s="13"/>
      <c r="GZ443" s="13"/>
      <c r="HA443" s="13"/>
      <c r="HB443" s="13"/>
      <c r="HC443" s="13"/>
      <c r="HD443" s="13"/>
      <c r="HE443" s="13"/>
      <c r="HF443" s="13"/>
      <c r="HG443" s="13"/>
      <c r="HH443" s="13"/>
      <c r="HI443" s="13"/>
      <c r="HJ443" s="13"/>
      <c r="HK443" s="13"/>
      <c r="HL443" s="13"/>
      <c r="HM443" s="13"/>
      <c r="HN443" s="13"/>
      <c r="HO443" s="13"/>
      <c r="HP443" s="13"/>
      <c r="HQ443" s="13"/>
      <c r="HR443" s="13"/>
      <c r="HS443" s="13"/>
      <c r="HT443" s="13"/>
      <c r="HU443" s="13"/>
      <c r="HV443" s="13"/>
      <c r="HW443" s="13"/>
      <c r="HX443" s="13"/>
      <c r="HY443" s="13"/>
      <c r="HZ443" s="13"/>
      <c r="IA443" s="13"/>
      <c r="IB443" s="13"/>
      <c r="IC443" s="13"/>
      <c r="ID443" s="13"/>
      <c r="IE443" s="13"/>
      <c r="IF443" s="13"/>
      <c r="IG443" s="13"/>
      <c r="IH443" s="13"/>
      <c r="II443" s="13"/>
      <c r="IJ443" s="13"/>
      <c r="IK443" s="13"/>
      <c r="IL443" s="13"/>
      <c r="IM443" s="13"/>
      <c r="IN443" s="13"/>
      <c r="IO443" s="13"/>
      <c r="IP443" s="13"/>
      <c r="IQ443" s="13"/>
      <c r="IR443" s="13"/>
      <c r="IS443" s="13"/>
      <c r="IT443" s="13"/>
      <c r="IU443" s="13"/>
      <c r="IV443" s="13"/>
      <c r="IW443" s="13"/>
      <c r="IX443" s="13"/>
      <c r="IY443" s="13"/>
      <c r="IZ443" s="13"/>
      <c r="JA443" s="13"/>
      <c r="JB443" s="13"/>
      <c r="JC443" s="13"/>
      <c r="JD443" s="13"/>
      <c r="JE443" s="13"/>
      <c r="JF443" s="13"/>
      <c r="JG443" s="13"/>
      <c r="JH443" s="13"/>
      <c r="JI443" s="13"/>
      <c r="JJ443" s="13"/>
      <c r="JK443" s="13"/>
      <c r="JL443" s="13"/>
      <c r="JM443" s="13"/>
      <c r="JN443" s="13"/>
      <c r="JO443" s="13"/>
      <c r="JP443" s="13"/>
      <c r="JQ443" s="13"/>
      <c r="JR443" s="13"/>
      <c r="JS443" s="13"/>
      <c r="JT443" s="13"/>
      <c r="JU443" s="13"/>
    </row>
    <row r="444" spans="1:281" ht="115.5" hidden="1" customHeight="1" x14ac:dyDescent="0.3">
      <c r="A444" s="29" t="s">
        <v>2329</v>
      </c>
      <c r="B444" s="195" t="s">
        <v>1965</v>
      </c>
      <c r="C444" s="191">
        <v>43991</v>
      </c>
      <c r="D444" s="316" t="s">
        <v>1517</v>
      </c>
      <c r="E444" s="6" t="s">
        <v>4125</v>
      </c>
      <c r="F444" s="317" t="s">
        <v>1881</v>
      </c>
      <c r="G444" s="317" t="s">
        <v>1882</v>
      </c>
      <c r="H444" s="317" t="s">
        <v>1885</v>
      </c>
      <c r="I444" s="82" t="s">
        <v>1886</v>
      </c>
      <c r="J444" s="78">
        <v>2</v>
      </c>
      <c r="K444" s="57">
        <v>44046</v>
      </c>
      <c r="L444" s="57">
        <v>44165</v>
      </c>
      <c r="M444" s="79">
        <f t="shared" si="17"/>
        <v>17</v>
      </c>
      <c r="N444" s="105">
        <v>2</v>
      </c>
      <c r="O444" s="32" t="s">
        <v>135</v>
      </c>
      <c r="P444" s="32" t="s">
        <v>70</v>
      </c>
      <c r="Q444" s="317" t="s">
        <v>4127</v>
      </c>
      <c r="R444" s="654">
        <f t="shared" si="15"/>
        <v>362</v>
      </c>
      <c r="S444" s="30"/>
      <c r="T444" s="30"/>
      <c r="U444" s="186" t="s">
        <v>1308</v>
      </c>
      <c r="V444" s="186" t="s">
        <v>1308</v>
      </c>
      <c r="W444" s="186" t="s">
        <v>1308</v>
      </c>
      <c r="X444" s="186" t="s">
        <v>1308</v>
      </c>
      <c r="Y444" s="186" t="s">
        <v>1308</v>
      </c>
      <c r="Z444" s="186" t="s">
        <v>1308</v>
      </c>
      <c r="AA444" s="186" t="s">
        <v>1308</v>
      </c>
      <c r="AB444" s="186" t="s">
        <v>1308</v>
      </c>
      <c r="AC444" s="186" t="s">
        <v>1308</v>
      </c>
      <c r="AD444" s="186" t="s">
        <v>1599</v>
      </c>
      <c r="AE444" s="266"/>
      <c r="AF444" s="131" t="s">
        <v>4046</v>
      </c>
      <c r="AG444" s="6" t="s">
        <v>2514</v>
      </c>
      <c r="AH444" s="146" t="s">
        <v>2520</v>
      </c>
      <c r="AI444" s="6" t="s">
        <v>3097</v>
      </c>
      <c r="AJ444" s="6" t="s">
        <v>3111</v>
      </c>
      <c r="AK444" s="146" t="s">
        <v>4071</v>
      </c>
      <c r="AL444" s="6" t="s">
        <v>5996</v>
      </c>
      <c r="AM444" s="146" t="s">
        <v>4071</v>
      </c>
      <c r="AN444" s="6" t="s">
        <v>5996</v>
      </c>
      <c r="AO444" s="649" t="s">
        <v>1599</v>
      </c>
      <c r="AP444" s="6" t="s">
        <v>5996</v>
      </c>
      <c r="AQ444" s="240" t="s">
        <v>1028</v>
      </c>
      <c r="AR444" s="192">
        <v>44215</v>
      </c>
      <c r="AS444" s="482" t="s">
        <v>1032</v>
      </c>
      <c r="AT444" s="188"/>
      <c r="AU444" s="116"/>
      <c r="AV444" s="116"/>
      <c r="AW444" s="116"/>
      <c r="AX444" s="116"/>
      <c r="AY444" s="30" t="s">
        <v>1332</v>
      </c>
      <c r="AZ444" s="116"/>
      <c r="BA444" s="116"/>
      <c r="BJ444" s="482" t="s">
        <v>3268</v>
      </c>
      <c r="BK444" s="482" t="s">
        <v>3687</v>
      </c>
      <c r="BL444" s="32"/>
      <c r="BM444" s="32" t="s">
        <v>3757</v>
      </c>
      <c r="BN444" s="27" t="s">
        <v>3785</v>
      </c>
      <c r="BO444" s="27" t="s">
        <v>3784</v>
      </c>
      <c r="BP444" s="32"/>
    </row>
    <row r="445" spans="1:281" ht="115.5" hidden="1" customHeight="1" x14ac:dyDescent="0.3">
      <c r="A445" s="29" t="s">
        <v>2330</v>
      </c>
      <c r="B445" s="195" t="s">
        <v>1965</v>
      </c>
      <c r="C445" s="191">
        <v>43991</v>
      </c>
      <c r="D445" s="316" t="s">
        <v>1517</v>
      </c>
      <c r="E445" s="6" t="s">
        <v>4125</v>
      </c>
      <c r="F445" s="317" t="s">
        <v>1881</v>
      </c>
      <c r="G445" s="317" t="s">
        <v>1882</v>
      </c>
      <c r="H445" s="317" t="s">
        <v>1887</v>
      </c>
      <c r="I445" s="82" t="s">
        <v>1888</v>
      </c>
      <c r="J445" s="78">
        <v>1</v>
      </c>
      <c r="K445" s="57">
        <v>44046</v>
      </c>
      <c r="L445" s="57">
        <v>44165</v>
      </c>
      <c r="M445" s="79">
        <f t="shared" si="17"/>
        <v>17</v>
      </c>
      <c r="N445" s="105">
        <v>1</v>
      </c>
      <c r="O445" s="32" t="s">
        <v>135</v>
      </c>
      <c r="P445" s="32" t="s">
        <v>70</v>
      </c>
      <c r="Q445" s="317" t="s">
        <v>4128</v>
      </c>
      <c r="R445" s="654">
        <f t="shared" si="15"/>
        <v>388</v>
      </c>
      <c r="S445" s="30"/>
      <c r="T445" s="30"/>
      <c r="U445" s="186" t="s">
        <v>1308</v>
      </c>
      <c r="V445" s="186" t="s">
        <v>1308</v>
      </c>
      <c r="W445" s="186" t="s">
        <v>1308</v>
      </c>
      <c r="X445" s="186" t="s">
        <v>1308</v>
      </c>
      <c r="Y445" s="186" t="s">
        <v>1308</v>
      </c>
      <c r="Z445" s="186" t="s">
        <v>1308</v>
      </c>
      <c r="AA445" s="186" t="s">
        <v>1308</v>
      </c>
      <c r="AB445" s="186" t="s">
        <v>1308</v>
      </c>
      <c r="AC445" s="186" t="s">
        <v>1308</v>
      </c>
      <c r="AD445" s="186" t="s">
        <v>1599</v>
      </c>
      <c r="AE445" s="266"/>
      <c r="AF445" s="131" t="s">
        <v>4046</v>
      </c>
      <c r="AG445" s="146" t="s">
        <v>2514</v>
      </c>
      <c r="AH445" s="146" t="s">
        <v>2521</v>
      </c>
      <c r="AI445" s="6" t="s">
        <v>3098</v>
      </c>
      <c r="AJ445" s="6" t="s">
        <v>3116</v>
      </c>
      <c r="AK445" s="146" t="s">
        <v>4071</v>
      </c>
      <c r="AL445" s="6" t="s">
        <v>5996</v>
      </c>
      <c r="AM445" s="146" t="s">
        <v>4071</v>
      </c>
      <c r="AN445" s="6" t="s">
        <v>5996</v>
      </c>
      <c r="AO445" s="649" t="s">
        <v>1599</v>
      </c>
      <c r="AP445" s="6" t="s">
        <v>5996</v>
      </c>
      <c r="AQ445" s="240" t="s">
        <v>1028</v>
      </c>
      <c r="AR445" s="192">
        <v>44215</v>
      </c>
      <c r="AS445" s="482" t="s">
        <v>1032</v>
      </c>
      <c r="AT445" s="188"/>
      <c r="AU445" s="116"/>
      <c r="AV445" s="116"/>
      <c r="AW445" s="116"/>
      <c r="AX445" s="116"/>
      <c r="AY445" s="30" t="s">
        <v>1332</v>
      </c>
      <c r="AZ445" s="116"/>
      <c r="BA445" s="116"/>
      <c r="BJ445" s="482" t="s">
        <v>3268</v>
      </c>
      <c r="BK445" s="482" t="s">
        <v>3687</v>
      </c>
      <c r="BL445" s="32"/>
      <c r="BM445" s="32" t="s">
        <v>3757</v>
      </c>
      <c r="BN445" s="27" t="s">
        <v>3785</v>
      </c>
      <c r="BO445" s="27" t="s">
        <v>3784</v>
      </c>
      <c r="BP445" s="32"/>
    </row>
    <row r="446" spans="1:281" ht="115.5" hidden="1" customHeight="1" x14ac:dyDescent="0.3">
      <c r="A446" s="29" t="s">
        <v>2331</v>
      </c>
      <c r="B446" s="195" t="s">
        <v>1965</v>
      </c>
      <c r="C446" s="191">
        <v>43991</v>
      </c>
      <c r="D446" s="316" t="s">
        <v>1517</v>
      </c>
      <c r="E446" s="6" t="s">
        <v>4125</v>
      </c>
      <c r="F446" s="317" t="s">
        <v>1881</v>
      </c>
      <c r="G446" s="317" t="s">
        <v>1882</v>
      </c>
      <c r="H446" s="317" t="s">
        <v>1889</v>
      </c>
      <c r="I446" s="82" t="s">
        <v>1890</v>
      </c>
      <c r="J446" s="78">
        <v>1</v>
      </c>
      <c r="K446" s="57">
        <v>44046</v>
      </c>
      <c r="L446" s="57">
        <v>44165</v>
      </c>
      <c r="M446" s="79">
        <f t="shared" si="17"/>
        <v>17</v>
      </c>
      <c r="N446" s="105">
        <v>1</v>
      </c>
      <c r="O446" s="32" t="s">
        <v>135</v>
      </c>
      <c r="P446" s="32" t="s">
        <v>70</v>
      </c>
      <c r="Q446" s="319" t="s">
        <v>4129</v>
      </c>
      <c r="R446" s="654">
        <f t="shared" si="15"/>
        <v>279</v>
      </c>
      <c r="S446" s="30"/>
      <c r="T446" s="30"/>
      <c r="U446" s="186" t="s">
        <v>1308</v>
      </c>
      <c r="V446" s="186" t="s">
        <v>1308</v>
      </c>
      <c r="W446" s="186" t="s">
        <v>1308</v>
      </c>
      <c r="X446" s="186" t="s">
        <v>1308</v>
      </c>
      <c r="Y446" s="186" t="s">
        <v>1308</v>
      </c>
      <c r="Z446" s="186" t="s">
        <v>1308</v>
      </c>
      <c r="AA446" s="186" t="s">
        <v>1308</v>
      </c>
      <c r="AB446" s="186" t="s">
        <v>1308</v>
      </c>
      <c r="AC446" s="186" t="s">
        <v>1308</v>
      </c>
      <c r="AD446" s="186" t="s">
        <v>1599</v>
      </c>
      <c r="AE446" s="266"/>
      <c r="AF446" s="131" t="s">
        <v>4046</v>
      </c>
      <c r="AG446" s="146" t="s">
        <v>2515</v>
      </c>
      <c r="AH446" s="146" t="s">
        <v>2525</v>
      </c>
      <c r="AI446" s="6" t="s">
        <v>3099</v>
      </c>
      <c r="AJ446" s="6" t="s">
        <v>3191</v>
      </c>
      <c r="AK446" s="146" t="s">
        <v>4071</v>
      </c>
      <c r="AL446" s="6" t="s">
        <v>5996</v>
      </c>
      <c r="AM446" s="146" t="s">
        <v>4071</v>
      </c>
      <c r="AN446" s="6" t="s">
        <v>5996</v>
      </c>
      <c r="AO446" s="649" t="s">
        <v>1599</v>
      </c>
      <c r="AP446" s="6" t="s">
        <v>5996</v>
      </c>
      <c r="AQ446" s="240" t="s">
        <v>1028</v>
      </c>
      <c r="AR446" s="191">
        <v>44215</v>
      </c>
      <c r="AS446" s="482" t="s">
        <v>1032</v>
      </c>
      <c r="AT446" s="188"/>
      <c r="AU446" s="116"/>
      <c r="AV446" s="116"/>
      <c r="AW446" s="116"/>
      <c r="AX446" s="116"/>
      <c r="AY446" s="30" t="s">
        <v>1332</v>
      </c>
      <c r="AZ446" s="116"/>
      <c r="BA446" s="116"/>
      <c r="BJ446" s="482" t="s">
        <v>3268</v>
      </c>
      <c r="BK446" s="482" t="s">
        <v>3687</v>
      </c>
      <c r="BL446" s="32"/>
      <c r="BM446" s="32" t="s">
        <v>3757</v>
      </c>
      <c r="BN446" s="27" t="s">
        <v>3785</v>
      </c>
      <c r="BO446" s="27" t="s">
        <v>3784</v>
      </c>
      <c r="BP446" s="32"/>
    </row>
    <row r="447" spans="1:281" ht="115.5" hidden="1" customHeight="1" x14ac:dyDescent="0.3">
      <c r="A447" s="29" t="s">
        <v>2332</v>
      </c>
      <c r="B447" s="195" t="s">
        <v>1965</v>
      </c>
      <c r="C447" s="191">
        <v>43991</v>
      </c>
      <c r="D447" s="316" t="s">
        <v>1431</v>
      </c>
      <c r="E447" s="6" t="s">
        <v>4130</v>
      </c>
      <c r="F447" s="6" t="s">
        <v>1891</v>
      </c>
      <c r="G447" s="6" t="s">
        <v>1892</v>
      </c>
      <c r="H447" s="6" t="s">
        <v>1893</v>
      </c>
      <c r="I447" s="82" t="s">
        <v>1894</v>
      </c>
      <c r="J447" s="78">
        <v>1</v>
      </c>
      <c r="K447" s="57">
        <v>44046</v>
      </c>
      <c r="L447" s="57">
        <v>44074</v>
      </c>
      <c r="M447" s="79">
        <f t="shared" si="17"/>
        <v>4</v>
      </c>
      <c r="N447" s="105">
        <v>1</v>
      </c>
      <c r="O447" s="32" t="s">
        <v>135</v>
      </c>
      <c r="P447" s="32" t="s">
        <v>70</v>
      </c>
      <c r="Q447" s="319" t="s">
        <v>4131</v>
      </c>
      <c r="R447" s="654">
        <f t="shared" si="15"/>
        <v>279</v>
      </c>
      <c r="S447" s="30"/>
      <c r="T447" s="30"/>
      <c r="U447" s="186" t="s">
        <v>1308</v>
      </c>
      <c r="V447" s="186" t="s">
        <v>1308</v>
      </c>
      <c r="W447" s="186" t="s">
        <v>1308</v>
      </c>
      <c r="X447" s="186" t="s">
        <v>1308</v>
      </c>
      <c r="Y447" s="186" t="s">
        <v>1308</v>
      </c>
      <c r="Z447" s="186" t="s">
        <v>1308</v>
      </c>
      <c r="AA447" s="186" t="s">
        <v>1308</v>
      </c>
      <c r="AB447" s="186" t="s">
        <v>1308</v>
      </c>
      <c r="AC447" s="186" t="s">
        <v>1308</v>
      </c>
      <c r="AD447" s="186" t="s">
        <v>1599</v>
      </c>
      <c r="AE447" s="266"/>
      <c r="AF447" s="131" t="s">
        <v>4046</v>
      </c>
      <c r="AG447" s="146" t="s">
        <v>2516</v>
      </c>
      <c r="AH447" s="146" t="s">
        <v>2526</v>
      </c>
      <c r="AI447" s="6" t="s">
        <v>3100</v>
      </c>
      <c r="AJ447" s="6" t="s">
        <v>3192</v>
      </c>
      <c r="AK447" s="146" t="s">
        <v>4071</v>
      </c>
      <c r="AL447" s="6" t="s">
        <v>5996</v>
      </c>
      <c r="AM447" s="146" t="s">
        <v>4071</v>
      </c>
      <c r="AN447" s="6" t="s">
        <v>5996</v>
      </c>
      <c r="AO447" s="649" t="s">
        <v>1599</v>
      </c>
      <c r="AP447" s="6" t="s">
        <v>5996</v>
      </c>
      <c r="AQ447" s="240" t="s">
        <v>1028</v>
      </c>
      <c r="AR447" s="191">
        <v>44215</v>
      </c>
      <c r="AS447" s="482" t="s">
        <v>1032</v>
      </c>
      <c r="AT447" s="188"/>
      <c r="AU447" s="116"/>
      <c r="AV447" s="116"/>
      <c r="AW447" s="116"/>
      <c r="AX447" s="116"/>
      <c r="AY447" s="30" t="s">
        <v>1332</v>
      </c>
      <c r="AZ447" s="116"/>
      <c r="BA447" s="116"/>
      <c r="BJ447" s="482" t="s">
        <v>3268</v>
      </c>
      <c r="BK447" s="482" t="s">
        <v>3687</v>
      </c>
      <c r="BL447" s="32"/>
      <c r="BM447" s="32" t="s">
        <v>3757</v>
      </c>
      <c r="BN447" s="27" t="s">
        <v>3785</v>
      </c>
      <c r="BO447" s="27" t="s">
        <v>3784</v>
      </c>
      <c r="BP447" s="32"/>
    </row>
    <row r="448" spans="1:281" ht="115.5" hidden="1" customHeight="1" x14ac:dyDescent="0.3">
      <c r="A448" s="29" t="s">
        <v>2333</v>
      </c>
      <c r="B448" s="195" t="s">
        <v>1965</v>
      </c>
      <c r="C448" s="191">
        <v>43991</v>
      </c>
      <c r="D448" s="316" t="s">
        <v>1431</v>
      </c>
      <c r="E448" s="6" t="s">
        <v>4130</v>
      </c>
      <c r="F448" s="6" t="s">
        <v>1891</v>
      </c>
      <c r="G448" s="6" t="s">
        <v>1892</v>
      </c>
      <c r="H448" s="6" t="s">
        <v>1849</v>
      </c>
      <c r="I448" s="317" t="s">
        <v>1850</v>
      </c>
      <c r="J448" s="198">
        <v>1</v>
      </c>
      <c r="K448" s="57">
        <v>44063</v>
      </c>
      <c r="L448" s="57">
        <v>44196</v>
      </c>
      <c r="M448" s="79">
        <f t="shared" ref="M448:M519" si="18">+WEEKNUM(L448-K448)</f>
        <v>19</v>
      </c>
      <c r="N448" s="135">
        <v>0</v>
      </c>
      <c r="O448" s="32" t="s">
        <v>4056</v>
      </c>
      <c r="P448" s="32" t="s">
        <v>1895</v>
      </c>
      <c r="Q448" s="4" t="s">
        <v>4508</v>
      </c>
      <c r="R448" s="654">
        <f t="shared" si="15"/>
        <v>286</v>
      </c>
      <c r="S448" s="30"/>
      <c r="T448" s="30"/>
      <c r="U448" s="186" t="s">
        <v>1308</v>
      </c>
      <c r="V448" s="186" t="s">
        <v>1308</v>
      </c>
      <c r="W448" s="186" t="s">
        <v>1308</v>
      </c>
      <c r="X448" s="186" t="s">
        <v>1308</v>
      </c>
      <c r="Y448" s="186" t="s">
        <v>1308</v>
      </c>
      <c r="Z448" s="186" t="s">
        <v>1308</v>
      </c>
      <c r="AA448" s="186" t="s">
        <v>1308</v>
      </c>
      <c r="AB448" s="186" t="s">
        <v>1308</v>
      </c>
      <c r="AC448" s="186" t="s">
        <v>1308</v>
      </c>
      <c r="AD448" s="186" t="s">
        <v>1599</v>
      </c>
      <c r="AE448" s="266"/>
      <c r="AF448" s="131" t="s">
        <v>4046</v>
      </c>
      <c r="AG448" s="146" t="s">
        <v>2631</v>
      </c>
      <c r="AH448" s="146" t="s">
        <v>2650</v>
      </c>
      <c r="AI448" s="146" t="s">
        <v>3180</v>
      </c>
      <c r="AJ448" s="6" t="s">
        <v>3258</v>
      </c>
      <c r="AK448" s="115" t="s">
        <v>4540</v>
      </c>
      <c r="AL448" s="40" t="s">
        <v>4509</v>
      </c>
      <c r="AM448" s="40" t="s">
        <v>4071</v>
      </c>
      <c r="AN448" s="40" t="s">
        <v>6331</v>
      </c>
      <c r="AO448" s="649" t="s">
        <v>1599</v>
      </c>
      <c r="AP448" s="40" t="s">
        <v>6331</v>
      </c>
      <c r="AQ448" s="240" t="s">
        <v>1969</v>
      </c>
      <c r="AR448" s="191">
        <v>44377</v>
      </c>
      <c r="AS448" s="482" t="s">
        <v>2470</v>
      </c>
      <c r="AT448" s="191">
        <v>44377</v>
      </c>
      <c r="AU448" s="149" t="s">
        <v>7192</v>
      </c>
      <c r="AV448" s="31" t="s">
        <v>4290</v>
      </c>
      <c r="AW448" s="31" t="s">
        <v>1599</v>
      </c>
      <c r="AX448" s="31" t="s">
        <v>1599</v>
      </c>
      <c r="AY448" s="32" t="s">
        <v>2710</v>
      </c>
      <c r="AZ448" s="30" t="s">
        <v>3728</v>
      </c>
      <c r="BA448" s="30" t="s">
        <v>1599</v>
      </c>
      <c r="BJ448" s="482" t="s">
        <v>3268</v>
      </c>
      <c r="BK448" s="482" t="s">
        <v>3687</v>
      </c>
      <c r="BL448" s="32"/>
      <c r="BM448" s="32" t="s">
        <v>3757</v>
      </c>
      <c r="BN448" s="27" t="s">
        <v>3785</v>
      </c>
      <c r="BO448" s="27" t="s">
        <v>3784</v>
      </c>
      <c r="BP448" s="32"/>
    </row>
    <row r="449" spans="1:68" ht="115.5" hidden="1" customHeight="1" x14ac:dyDescent="0.3">
      <c r="A449" s="29" t="s">
        <v>2334</v>
      </c>
      <c r="B449" s="195" t="s">
        <v>1965</v>
      </c>
      <c r="C449" s="191">
        <v>43991</v>
      </c>
      <c r="D449" s="316" t="s">
        <v>1432</v>
      </c>
      <c r="E449" s="6" t="s">
        <v>4160</v>
      </c>
      <c r="F449" s="317" t="s">
        <v>1896</v>
      </c>
      <c r="G449" s="317" t="s">
        <v>1897</v>
      </c>
      <c r="H449" s="317" t="s">
        <v>1898</v>
      </c>
      <c r="I449" s="82" t="s">
        <v>1878</v>
      </c>
      <c r="J449" s="78">
        <v>1</v>
      </c>
      <c r="K449" s="57">
        <v>44044</v>
      </c>
      <c r="L449" s="57">
        <v>44104</v>
      </c>
      <c r="M449" s="79">
        <f t="shared" si="18"/>
        <v>9</v>
      </c>
      <c r="N449" s="105">
        <v>1</v>
      </c>
      <c r="O449" s="32" t="s">
        <v>16</v>
      </c>
      <c r="P449" s="32"/>
      <c r="Q449" s="319" t="s">
        <v>4161</v>
      </c>
      <c r="R449" s="654">
        <f t="shared" si="15"/>
        <v>214</v>
      </c>
      <c r="S449" s="30"/>
      <c r="T449" s="30"/>
      <c r="U449" s="186" t="s">
        <v>1308</v>
      </c>
      <c r="V449" s="186" t="s">
        <v>1308</v>
      </c>
      <c r="W449" s="186" t="s">
        <v>1308</v>
      </c>
      <c r="X449" s="186" t="s">
        <v>1308</v>
      </c>
      <c r="Y449" s="186" t="s">
        <v>1308</v>
      </c>
      <c r="Z449" s="186" t="s">
        <v>1308</v>
      </c>
      <c r="AA449" s="186" t="s">
        <v>1308</v>
      </c>
      <c r="AB449" s="186" t="s">
        <v>1308</v>
      </c>
      <c r="AC449" s="186" t="s">
        <v>1308</v>
      </c>
      <c r="AD449" s="268" t="s">
        <v>1599</v>
      </c>
      <c r="AE449" s="266"/>
      <c r="AF449" s="131" t="s">
        <v>4046</v>
      </c>
      <c r="AG449" s="256" t="s">
        <v>2699</v>
      </c>
      <c r="AH449" s="6" t="s">
        <v>2702</v>
      </c>
      <c r="AI449" s="6" t="s">
        <v>3040</v>
      </c>
      <c r="AJ449" s="6" t="s">
        <v>3040</v>
      </c>
      <c r="AK449" s="146" t="s">
        <v>4071</v>
      </c>
      <c r="AL449" s="6" t="s">
        <v>5996</v>
      </c>
      <c r="AM449" s="146" t="s">
        <v>4071</v>
      </c>
      <c r="AN449" s="6" t="s">
        <v>5996</v>
      </c>
      <c r="AO449" s="649" t="s">
        <v>1599</v>
      </c>
      <c r="AP449" s="6" t="s">
        <v>5996</v>
      </c>
      <c r="AQ449" s="240" t="s">
        <v>1028</v>
      </c>
      <c r="AR449" s="191">
        <v>44130</v>
      </c>
      <c r="AS449" s="482" t="s">
        <v>1032</v>
      </c>
      <c r="AT449" s="188"/>
      <c r="AU449" s="116"/>
      <c r="AV449" s="116"/>
      <c r="AW449" s="116"/>
      <c r="AX449" s="116"/>
      <c r="AY449" s="30" t="s">
        <v>1332</v>
      </c>
      <c r="AZ449" s="116"/>
      <c r="BA449" s="116"/>
      <c r="BJ449" s="482" t="s">
        <v>3268</v>
      </c>
      <c r="BK449" s="482" t="s">
        <v>3687</v>
      </c>
      <c r="BL449" s="32"/>
      <c r="BM449" s="32" t="s">
        <v>3757</v>
      </c>
      <c r="BN449" s="32" t="s">
        <v>3847</v>
      </c>
      <c r="BO449" s="32" t="s">
        <v>3761</v>
      </c>
      <c r="BP449" s="32"/>
    </row>
    <row r="450" spans="1:68" ht="115.5" hidden="1" customHeight="1" x14ac:dyDescent="0.3">
      <c r="A450" s="29" t="s">
        <v>2335</v>
      </c>
      <c r="B450" s="195" t="s">
        <v>1965</v>
      </c>
      <c r="C450" s="191">
        <v>43991</v>
      </c>
      <c r="D450" s="316" t="s">
        <v>1432</v>
      </c>
      <c r="E450" s="6" t="s">
        <v>4160</v>
      </c>
      <c r="F450" s="317" t="s">
        <v>1896</v>
      </c>
      <c r="G450" s="317" t="s">
        <v>1897</v>
      </c>
      <c r="H450" s="317" t="s">
        <v>1899</v>
      </c>
      <c r="I450" s="317" t="s">
        <v>879</v>
      </c>
      <c r="J450" s="78">
        <v>1</v>
      </c>
      <c r="K450" s="57">
        <v>44105</v>
      </c>
      <c r="L450" s="57">
        <v>44134</v>
      </c>
      <c r="M450" s="79">
        <f t="shared" si="18"/>
        <v>5</v>
      </c>
      <c r="N450" s="135">
        <v>0</v>
      </c>
      <c r="O450" s="32" t="s">
        <v>16</v>
      </c>
      <c r="P450" s="32"/>
      <c r="Q450" s="4" t="s">
        <v>6349</v>
      </c>
      <c r="R450" s="654">
        <f t="shared" si="15"/>
        <v>364</v>
      </c>
      <c r="S450" s="30"/>
      <c r="T450" s="30"/>
      <c r="U450" s="186" t="s">
        <v>1308</v>
      </c>
      <c r="V450" s="186" t="s">
        <v>1308</v>
      </c>
      <c r="W450" s="186" t="s">
        <v>1308</v>
      </c>
      <c r="X450" s="186" t="s">
        <v>1308</v>
      </c>
      <c r="Y450" s="186" t="s">
        <v>1308</v>
      </c>
      <c r="Z450" s="186" t="s">
        <v>1308</v>
      </c>
      <c r="AA450" s="186" t="s">
        <v>1308</v>
      </c>
      <c r="AB450" s="186" t="s">
        <v>1308</v>
      </c>
      <c r="AC450" s="186" t="s">
        <v>1308</v>
      </c>
      <c r="AD450" s="268" t="s">
        <v>1599</v>
      </c>
      <c r="AE450" s="266"/>
      <c r="AF450" s="131" t="s">
        <v>4046</v>
      </c>
      <c r="AG450" s="256" t="s">
        <v>2700</v>
      </c>
      <c r="AH450" s="6" t="s">
        <v>2701</v>
      </c>
      <c r="AI450" s="6" t="s">
        <v>3271</v>
      </c>
      <c r="AJ450" s="6" t="s">
        <v>3291</v>
      </c>
      <c r="AK450" s="6" t="s">
        <v>4071</v>
      </c>
      <c r="AL450" s="6" t="s">
        <v>6354</v>
      </c>
      <c r="AM450" s="40" t="s">
        <v>4071</v>
      </c>
      <c r="AN450" s="40" t="s">
        <v>6331</v>
      </c>
      <c r="AO450" s="649" t="s">
        <v>1599</v>
      </c>
      <c r="AP450" s="40" t="s">
        <v>6331</v>
      </c>
      <c r="AQ450" s="240" t="s">
        <v>1968</v>
      </c>
      <c r="AR450" s="191">
        <v>44377</v>
      </c>
      <c r="AS450" s="482" t="s">
        <v>2470</v>
      </c>
      <c r="AT450" s="191">
        <v>44377</v>
      </c>
      <c r="AU450" s="149" t="s">
        <v>7199</v>
      </c>
      <c r="AV450" s="31" t="s">
        <v>4290</v>
      </c>
      <c r="AW450" s="31" t="s">
        <v>1599</v>
      </c>
      <c r="AX450" s="31" t="s">
        <v>1599</v>
      </c>
      <c r="AY450" s="32" t="s">
        <v>2710</v>
      </c>
      <c r="AZ450" s="30" t="s">
        <v>3729</v>
      </c>
      <c r="BA450" s="32" t="s">
        <v>6355</v>
      </c>
      <c r="BJ450" s="482" t="s">
        <v>3268</v>
      </c>
      <c r="BK450" s="482" t="s">
        <v>3687</v>
      </c>
      <c r="BL450" s="32"/>
      <c r="BM450" s="32" t="s">
        <v>3757</v>
      </c>
      <c r="BN450" s="32" t="s">
        <v>3847</v>
      </c>
      <c r="BO450" s="32" t="s">
        <v>3761</v>
      </c>
      <c r="BP450" s="32"/>
    </row>
    <row r="451" spans="1:68" ht="115.5" hidden="1" customHeight="1" x14ac:dyDescent="0.3">
      <c r="A451" s="29" t="s">
        <v>2336</v>
      </c>
      <c r="B451" s="195" t="s">
        <v>1965</v>
      </c>
      <c r="C451" s="191">
        <v>43991</v>
      </c>
      <c r="D451" s="316" t="s">
        <v>1433</v>
      </c>
      <c r="E451" s="6" t="s">
        <v>4132</v>
      </c>
      <c r="F451" s="317" t="s">
        <v>1900</v>
      </c>
      <c r="G451" s="199" t="s">
        <v>1831</v>
      </c>
      <c r="H451" s="199" t="s">
        <v>1832</v>
      </c>
      <c r="I451" s="472" t="s">
        <v>1833</v>
      </c>
      <c r="J451" s="198">
        <v>3</v>
      </c>
      <c r="K451" s="57">
        <v>44044</v>
      </c>
      <c r="L451" s="57">
        <v>44196</v>
      </c>
      <c r="M451" s="79">
        <f t="shared" si="18"/>
        <v>22</v>
      </c>
      <c r="N451" s="105">
        <v>3</v>
      </c>
      <c r="O451" s="32" t="s">
        <v>1552</v>
      </c>
      <c r="P451" s="32" t="s">
        <v>70</v>
      </c>
      <c r="Q451" s="319" t="s">
        <v>4119</v>
      </c>
      <c r="R451" s="654">
        <f t="shared" ref="R451:R514" si="19">LEN(Q451)</f>
        <v>342</v>
      </c>
      <c r="S451" s="30"/>
      <c r="T451" s="30"/>
      <c r="U451" s="186" t="s">
        <v>1308</v>
      </c>
      <c r="V451" s="186" t="s">
        <v>1308</v>
      </c>
      <c r="W451" s="186" t="s">
        <v>1308</v>
      </c>
      <c r="X451" s="186" t="s">
        <v>1308</v>
      </c>
      <c r="Y451" s="186" t="s">
        <v>1308</v>
      </c>
      <c r="Z451" s="186" t="s">
        <v>1308</v>
      </c>
      <c r="AA451" s="186" t="s">
        <v>1308</v>
      </c>
      <c r="AB451" s="186" t="s">
        <v>1308</v>
      </c>
      <c r="AC451" s="186" t="s">
        <v>1308</v>
      </c>
      <c r="AD451" s="186" t="s">
        <v>1599</v>
      </c>
      <c r="AE451" s="269"/>
      <c r="AF451" s="131" t="s">
        <v>4046</v>
      </c>
      <c r="AG451" s="131" t="s">
        <v>2531</v>
      </c>
      <c r="AH451" s="146" t="s">
        <v>2534</v>
      </c>
      <c r="AI451" s="6" t="s">
        <v>3079</v>
      </c>
      <c r="AJ451" s="6" t="s">
        <v>3112</v>
      </c>
      <c r="AK451" s="146" t="s">
        <v>4071</v>
      </c>
      <c r="AL451" s="6" t="s">
        <v>5996</v>
      </c>
      <c r="AM451" s="146" t="s">
        <v>4071</v>
      </c>
      <c r="AN451" s="6" t="s">
        <v>5996</v>
      </c>
      <c r="AO451" s="649" t="s">
        <v>1599</v>
      </c>
      <c r="AP451" s="6" t="s">
        <v>5996</v>
      </c>
      <c r="AQ451" s="240" t="s">
        <v>882</v>
      </c>
      <c r="AR451" s="191">
        <v>44211</v>
      </c>
      <c r="AS451" s="482" t="s">
        <v>1032</v>
      </c>
      <c r="AT451" s="188"/>
      <c r="AU451" s="116"/>
      <c r="AV451" s="116"/>
      <c r="AW451" s="116"/>
      <c r="AX451" s="116"/>
      <c r="AY451" s="30" t="s">
        <v>1332</v>
      </c>
      <c r="AZ451" s="116"/>
      <c r="BA451" s="116"/>
      <c r="BJ451" s="32" t="s">
        <v>3106</v>
      </c>
      <c r="BK451" s="27"/>
      <c r="BL451" s="32"/>
      <c r="BM451" s="32" t="s">
        <v>3762</v>
      </c>
      <c r="BN451" s="32" t="s">
        <v>3854</v>
      </c>
      <c r="BO451" s="32" t="s">
        <v>3853</v>
      </c>
      <c r="BP451" s="32"/>
    </row>
    <row r="452" spans="1:68" ht="115.5" hidden="1" customHeight="1" x14ac:dyDescent="0.3">
      <c r="A452" s="29" t="s">
        <v>2337</v>
      </c>
      <c r="B452" s="195" t="s">
        <v>1965</v>
      </c>
      <c r="C452" s="191">
        <v>43991</v>
      </c>
      <c r="D452" s="316" t="s">
        <v>1434</v>
      </c>
      <c r="E452" s="6" t="s">
        <v>4133</v>
      </c>
      <c r="F452" s="317" t="s">
        <v>1901</v>
      </c>
      <c r="G452" s="199" t="s">
        <v>1831</v>
      </c>
      <c r="H452" s="199" t="s">
        <v>1832</v>
      </c>
      <c r="I452" s="472" t="s">
        <v>1833</v>
      </c>
      <c r="J452" s="198">
        <v>3</v>
      </c>
      <c r="K452" s="57">
        <v>44044</v>
      </c>
      <c r="L452" s="57">
        <v>44196</v>
      </c>
      <c r="M452" s="79">
        <f t="shared" si="18"/>
        <v>22</v>
      </c>
      <c r="N452" s="105">
        <v>3</v>
      </c>
      <c r="O452" s="32" t="s">
        <v>1552</v>
      </c>
      <c r="P452" s="32" t="s">
        <v>70</v>
      </c>
      <c r="Q452" s="319" t="s">
        <v>4119</v>
      </c>
      <c r="R452" s="654">
        <f t="shared" si="19"/>
        <v>342</v>
      </c>
      <c r="S452" s="30"/>
      <c r="T452" s="30"/>
      <c r="U452" s="186" t="s">
        <v>1308</v>
      </c>
      <c r="V452" s="186" t="s">
        <v>1308</v>
      </c>
      <c r="W452" s="186" t="s">
        <v>1308</v>
      </c>
      <c r="X452" s="186" t="s">
        <v>1308</v>
      </c>
      <c r="Y452" s="186" t="s">
        <v>1308</v>
      </c>
      <c r="Z452" s="186" t="s">
        <v>1308</v>
      </c>
      <c r="AA452" s="186" t="s">
        <v>1308</v>
      </c>
      <c r="AB452" s="186" t="s">
        <v>1308</v>
      </c>
      <c r="AC452" s="186" t="s">
        <v>1308</v>
      </c>
      <c r="AD452" s="186" t="s">
        <v>1599</v>
      </c>
      <c r="AE452" s="266"/>
      <c r="AF452" s="131" t="s">
        <v>4046</v>
      </c>
      <c r="AG452" s="131" t="s">
        <v>2531</v>
      </c>
      <c r="AH452" s="257" t="s">
        <v>2537</v>
      </c>
      <c r="AI452" s="6" t="s">
        <v>3079</v>
      </c>
      <c r="AJ452" s="6" t="s">
        <v>3112</v>
      </c>
      <c r="AK452" s="146" t="s">
        <v>4071</v>
      </c>
      <c r="AL452" s="6" t="s">
        <v>5996</v>
      </c>
      <c r="AM452" s="146" t="s">
        <v>4071</v>
      </c>
      <c r="AN452" s="6" t="s">
        <v>5996</v>
      </c>
      <c r="AO452" s="649" t="s">
        <v>1599</v>
      </c>
      <c r="AP452" s="6" t="s">
        <v>5996</v>
      </c>
      <c r="AQ452" s="240" t="s">
        <v>882</v>
      </c>
      <c r="AR452" s="191">
        <v>44211</v>
      </c>
      <c r="AS452" s="482" t="s">
        <v>1032</v>
      </c>
      <c r="AT452" s="188"/>
      <c r="AU452" s="116"/>
      <c r="AV452" s="116"/>
      <c r="AW452" s="116"/>
      <c r="AX452" s="116"/>
      <c r="AY452" s="30" t="s">
        <v>1332</v>
      </c>
      <c r="AZ452" s="116"/>
      <c r="BA452" s="116"/>
      <c r="BJ452" s="32" t="s">
        <v>3106</v>
      </c>
      <c r="BK452" s="27" t="s">
        <v>3693</v>
      </c>
      <c r="BL452" s="32"/>
      <c r="BM452" s="32" t="s">
        <v>3762</v>
      </c>
      <c r="BN452" s="32" t="s">
        <v>3848</v>
      </c>
      <c r="BO452" s="32" t="s">
        <v>3851</v>
      </c>
      <c r="BP452" s="32"/>
    </row>
    <row r="453" spans="1:68" ht="115.5" hidden="1" customHeight="1" x14ac:dyDescent="0.3">
      <c r="A453" s="29" t="s">
        <v>2338</v>
      </c>
      <c r="B453" s="195" t="s">
        <v>1965</v>
      </c>
      <c r="C453" s="191">
        <v>43991</v>
      </c>
      <c r="D453" s="316" t="s">
        <v>1435</v>
      </c>
      <c r="E453" s="6" t="s">
        <v>4134</v>
      </c>
      <c r="F453" s="317" t="s">
        <v>1902</v>
      </c>
      <c r="G453" s="199" t="s">
        <v>1831</v>
      </c>
      <c r="H453" s="199" t="s">
        <v>1832</v>
      </c>
      <c r="I453" s="472" t="s">
        <v>1833</v>
      </c>
      <c r="J453" s="198">
        <v>3</v>
      </c>
      <c r="K453" s="57">
        <v>44044</v>
      </c>
      <c r="L453" s="57">
        <v>44196</v>
      </c>
      <c r="M453" s="79">
        <f t="shared" si="18"/>
        <v>22</v>
      </c>
      <c r="N453" s="105">
        <v>3</v>
      </c>
      <c r="O453" s="32" t="s">
        <v>1552</v>
      </c>
      <c r="P453" s="32" t="s">
        <v>70</v>
      </c>
      <c r="Q453" s="319" t="s">
        <v>4119</v>
      </c>
      <c r="R453" s="654">
        <f t="shared" si="19"/>
        <v>342</v>
      </c>
      <c r="S453" s="30"/>
      <c r="T453" s="30"/>
      <c r="U453" s="186" t="s">
        <v>1308</v>
      </c>
      <c r="V453" s="186" t="s">
        <v>1308</v>
      </c>
      <c r="W453" s="186" t="s">
        <v>1308</v>
      </c>
      <c r="X453" s="186" t="s">
        <v>1308</v>
      </c>
      <c r="Y453" s="186" t="s">
        <v>1308</v>
      </c>
      <c r="Z453" s="186" t="s">
        <v>1308</v>
      </c>
      <c r="AA453" s="186" t="s">
        <v>1308</v>
      </c>
      <c r="AB453" s="186" t="s">
        <v>1308</v>
      </c>
      <c r="AC453" s="186" t="s">
        <v>1308</v>
      </c>
      <c r="AD453" s="186" t="s">
        <v>1599</v>
      </c>
      <c r="AE453" s="266"/>
      <c r="AF453" s="131" t="s">
        <v>4046</v>
      </c>
      <c r="AG453" s="131" t="s">
        <v>2531</v>
      </c>
      <c r="AH453" s="257" t="s">
        <v>2535</v>
      </c>
      <c r="AI453" s="6" t="s">
        <v>3079</v>
      </c>
      <c r="AJ453" s="6" t="s">
        <v>3112</v>
      </c>
      <c r="AK453" s="146" t="s">
        <v>4071</v>
      </c>
      <c r="AL453" s="6" t="s">
        <v>5996</v>
      </c>
      <c r="AM453" s="146" t="s">
        <v>4071</v>
      </c>
      <c r="AN453" s="6" t="s">
        <v>5996</v>
      </c>
      <c r="AO453" s="649" t="s">
        <v>1599</v>
      </c>
      <c r="AP453" s="6" t="s">
        <v>5996</v>
      </c>
      <c r="AQ453" s="240" t="s">
        <v>882</v>
      </c>
      <c r="AR453" s="191">
        <v>44211</v>
      </c>
      <c r="AS453" s="482" t="s">
        <v>1032</v>
      </c>
      <c r="AT453" s="188"/>
      <c r="AU453" s="116"/>
      <c r="AV453" s="116"/>
      <c r="AW453" s="116"/>
      <c r="AX453" s="116"/>
      <c r="AY453" s="30" t="s">
        <v>1332</v>
      </c>
      <c r="AZ453" s="116"/>
      <c r="BA453" s="116"/>
      <c r="BJ453" s="32" t="s">
        <v>3106</v>
      </c>
      <c r="BK453" s="27"/>
      <c r="BL453" s="32"/>
      <c r="BM453" s="32" t="s">
        <v>3762</v>
      </c>
      <c r="BN453" s="32" t="s">
        <v>3854</v>
      </c>
      <c r="BO453" s="32" t="s">
        <v>3852</v>
      </c>
      <c r="BP453" s="32"/>
    </row>
    <row r="454" spans="1:68" ht="115.5" hidden="1" customHeight="1" x14ac:dyDescent="0.3">
      <c r="A454" s="29" t="s">
        <v>2339</v>
      </c>
      <c r="B454" s="195" t="s">
        <v>1965</v>
      </c>
      <c r="C454" s="191">
        <v>43991</v>
      </c>
      <c r="D454" s="316" t="s">
        <v>1436</v>
      </c>
      <c r="E454" s="6" t="s">
        <v>4135</v>
      </c>
      <c r="F454" s="317" t="s">
        <v>1903</v>
      </c>
      <c r="G454" s="199" t="s">
        <v>1831</v>
      </c>
      <c r="H454" s="199" t="s">
        <v>1832</v>
      </c>
      <c r="I454" s="472" t="s">
        <v>1833</v>
      </c>
      <c r="J454" s="198">
        <v>3</v>
      </c>
      <c r="K454" s="57">
        <v>44044</v>
      </c>
      <c r="L454" s="57">
        <v>44196</v>
      </c>
      <c r="M454" s="79">
        <f t="shared" si="18"/>
        <v>22</v>
      </c>
      <c r="N454" s="105">
        <v>3</v>
      </c>
      <c r="O454" s="32" t="s">
        <v>1552</v>
      </c>
      <c r="P454" s="32" t="s">
        <v>70</v>
      </c>
      <c r="Q454" s="319" t="s">
        <v>4119</v>
      </c>
      <c r="R454" s="654">
        <f t="shared" si="19"/>
        <v>342</v>
      </c>
      <c r="S454" s="30"/>
      <c r="T454" s="30"/>
      <c r="U454" s="186" t="s">
        <v>1308</v>
      </c>
      <c r="V454" s="186" t="s">
        <v>1308</v>
      </c>
      <c r="W454" s="186" t="s">
        <v>1308</v>
      </c>
      <c r="X454" s="186" t="s">
        <v>1308</v>
      </c>
      <c r="Y454" s="186" t="s">
        <v>1308</v>
      </c>
      <c r="Z454" s="186" t="s">
        <v>1308</v>
      </c>
      <c r="AA454" s="186" t="s">
        <v>1308</v>
      </c>
      <c r="AB454" s="186" t="s">
        <v>1308</v>
      </c>
      <c r="AC454" s="186" t="s">
        <v>1308</v>
      </c>
      <c r="AD454" s="186" t="s">
        <v>1599</v>
      </c>
      <c r="AE454" s="266"/>
      <c r="AF454" s="131" t="s">
        <v>4046</v>
      </c>
      <c r="AG454" s="131" t="s">
        <v>2531</v>
      </c>
      <c r="AH454" s="146" t="s">
        <v>2534</v>
      </c>
      <c r="AI454" s="6" t="s">
        <v>3079</v>
      </c>
      <c r="AJ454" s="6" t="s">
        <v>3112</v>
      </c>
      <c r="AK454" s="146" t="s">
        <v>4071</v>
      </c>
      <c r="AL454" s="6" t="s">
        <v>5996</v>
      </c>
      <c r="AM454" s="146" t="s">
        <v>4071</v>
      </c>
      <c r="AN454" s="6" t="s">
        <v>5996</v>
      </c>
      <c r="AO454" s="649" t="s">
        <v>1599</v>
      </c>
      <c r="AP454" s="6" t="s">
        <v>5996</v>
      </c>
      <c r="AQ454" s="240" t="s">
        <v>882</v>
      </c>
      <c r="AR454" s="191">
        <v>44211</v>
      </c>
      <c r="AS454" s="482" t="s">
        <v>1032</v>
      </c>
      <c r="AT454" s="188"/>
      <c r="AU454" s="116"/>
      <c r="AV454" s="116"/>
      <c r="AW454" s="116"/>
      <c r="AX454" s="116"/>
      <c r="AY454" s="30" t="s">
        <v>1332</v>
      </c>
      <c r="AZ454" s="116"/>
      <c r="BA454" s="116"/>
      <c r="BJ454" s="32" t="s">
        <v>3106</v>
      </c>
      <c r="BK454" s="32" t="s">
        <v>3676</v>
      </c>
      <c r="BL454" s="32"/>
      <c r="BM454" s="32" t="s">
        <v>3762</v>
      </c>
      <c r="BN454" s="32" t="s">
        <v>3763</v>
      </c>
      <c r="BO454" s="32" t="s">
        <v>3855</v>
      </c>
      <c r="BP454" s="32"/>
    </row>
    <row r="455" spans="1:68" ht="115.5" hidden="1" customHeight="1" x14ac:dyDescent="0.3">
      <c r="A455" s="29" t="s">
        <v>2340</v>
      </c>
      <c r="B455" s="195" t="s">
        <v>1965</v>
      </c>
      <c r="C455" s="191">
        <v>43991</v>
      </c>
      <c r="D455" s="316" t="s">
        <v>1436</v>
      </c>
      <c r="E455" s="6" t="s">
        <v>4086</v>
      </c>
      <c r="F455" s="317" t="s">
        <v>1904</v>
      </c>
      <c r="G455" s="199" t="s">
        <v>1831</v>
      </c>
      <c r="H455" s="317" t="s">
        <v>1905</v>
      </c>
      <c r="I455" s="472" t="s">
        <v>1906</v>
      </c>
      <c r="J455" s="198">
        <v>1</v>
      </c>
      <c r="K455" s="57">
        <v>44044</v>
      </c>
      <c r="L455" s="57">
        <v>44438</v>
      </c>
      <c r="M455" s="79">
        <f t="shared" si="18"/>
        <v>5</v>
      </c>
      <c r="N455" s="105">
        <v>1</v>
      </c>
      <c r="O455" s="32" t="s">
        <v>70</v>
      </c>
      <c r="P455" s="32" t="s">
        <v>1907</v>
      </c>
      <c r="Q455" s="319" t="s">
        <v>4432</v>
      </c>
      <c r="R455" s="654">
        <f t="shared" si="19"/>
        <v>112</v>
      </c>
      <c r="S455" s="30"/>
      <c r="T455" s="30"/>
      <c r="U455" s="186" t="s">
        <v>1308</v>
      </c>
      <c r="V455" s="186" t="s">
        <v>1308</v>
      </c>
      <c r="W455" s="186" t="s">
        <v>1308</v>
      </c>
      <c r="X455" s="186" t="s">
        <v>1308</v>
      </c>
      <c r="Y455" s="186" t="s">
        <v>1308</v>
      </c>
      <c r="Z455" s="186" t="s">
        <v>1308</v>
      </c>
      <c r="AA455" s="186" t="s">
        <v>1308</v>
      </c>
      <c r="AB455" s="186" t="s">
        <v>1308</v>
      </c>
      <c r="AC455" s="186" t="s">
        <v>1308</v>
      </c>
      <c r="AD455" s="186" t="s">
        <v>1599</v>
      </c>
      <c r="AE455" s="186" t="s">
        <v>1599</v>
      </c>
      <c r="AF455" s="131" t="s">
        <v>4046</v>
      </c>
      <c r="AG455" s="131" t="s">
        <v>2504</v>
      </c>
      <c r="AH455" s="146" t="s">
        <v>2528</v>
      </c>
      <c r="AI455" s="6" t="s">
        <v>3085</v>
      </c>
      <c r="AJ455" s="6" t="s">
        <v>3103</v>
      </c>
      <c r="AK455" s="6" t="s">
        <v>4063</v>
      </c>
      <c r="AL455" s="6" t="s">
        <v>4431</v>
      </c>
      <c r="AM455" s="146" t="s">
        <v>4071</v>
      </c>
      <c r="AN455" s="146" t="s">
        <v>6221</v>
      </c>
      <c r="AO455" s="649" t="s">
        <v>1599</v>
      </c>
      <c r="AP455" s="146" t="s">
        <v>6221</v>
      </c>
      <c r="AQ455" s="240" t="s">
        <v>5106</v>
      </c>
      <c r="AR455" s="191">
        <v>44384</v>
      </c>
      <c r="AS455" s="482" t="s">
        <v>1032</v>
      </c>
      <c r="AT455" s="188"/>
      <c r="AU455" s="116"/>
      <c r="AV455" s="116"/>
      <c r="AW455" s="116"/>
      <c r="AX455" s="116"/>
      <c r="AY455" s="30" t="s">
        <v>1332</v>
      </c>
      <c r="AZ455" s="116"/>
      <c r="BA455" s="116"/>
      <c r="BJ455" s="32" t="s">
        <v>3106</v>
      </c>
      <c r="BK455" s="32" t="s">
        <v>3676</v>
      </c>
      <c r="BL455" s="32"/>
      <c r="BM455" s="32" t="s">
        <v>3762</v>
      </c>
      <c r="BN455" s="32" t="s">
        <v>3763</v>
      </c>
      <c r="BO455" s="32" t="s">
        <v>3855</v>
      </c>
      <c r="BP455" s="329"/>
    </row>
    <row r="456" spans="1:68" ht="115.5" hidden="1" customHeight="1" x14ac:dyDescent="0.3">
      <c r="A456" s="29" t="s">
        <v>2341</v>
      </c>
      <c r="B456" s="195" t="s">
        <v>1965</v>
      </c>
      <c r="C456" s="191">
        <v>43991</v>
      </c>
      <c r="D456" s="316" t="s">
        <v>1437</v>
      </c>
      <c r="E456" s="6" t="s">
        <v>4136</v>
      </c>
      <c r="F456" s="317" t="s">
        <v>1908</v>
      </c>
      <c r="G456" s="199" t="s">
        <v>1831</v>
      </c>
      <c r="H456" s="199" t="s">
        <v>1909</v>
      </c>
      <c r="I456" s="472" t="s">
        <v>1833</v>
      </c>
      <c r="J456" s="198">
        <v>3</v>
      </c>
      <c r="K456" s="57">
        <v>44044</v>
      </c>
      <c r="L456" s="57">
        <v>44196</v>
      </c>
      <c r="M456" s="79">
        <f t="shared" si="18"/>
        <v>22</v>
      </c>
      <c r="N456" s="105">
        <v>3</v>
      </c>
      <c r="O456" s="32" t="s">
        <v>1552</v>
      </c>
      <c r="P456" s="32" t="s">
        <v>70</v>
      </c>
      <c r="Q456" s="319" t="s">
        <v>4137</v>
      </c>
      <c r="R456" s="654">
        <f t="shared" si="19"/>
        <v>344</v>
      </c>
      <c r="S456" s="30"/>
      <c r="T456" s="30"/>
      <c r="U456" s="186" t="s">
        <v>1308</v>
      </c>
      <c r="V456" s="186" t="s">
        <v>1308</v>
      </c>
      <c r="W456" s="186" t="s">
        <v>1308</v>
      </c>
      <c r="X456" s="186" t="s">
        <v>1308</v>
      </c>
      <c r="Y456" s="186" t="s">
        <v>1308</v>
      </c>
      <c r="Z456" s="186" t="s">
        <v>1308</v>
      </c>
      <c r="AA456" s="186" t="s">
        <v>1308</v>
      </c>
      <c r="AB456" s="186" t="s">
        <v>1308</v>
      </c>
      <c r="AC456" s="186" t="s">
        <v>1308</v>
      </c>
      <c r="AD456" s="186" t="s">
        <v>1599</v>
      </c>
      <c r="AE456" s="266"/>
      <c r="AF456" s="131" t="s">
        <v>4046</v>
      </c>
      <c r="AG456" s="131" t="s">
        <v>2531</v>
      </c>
      <c r="AH456" s="257" t="s">
        <v>2536</v>
      </c>
      <c r="AI456" s="6" t="s">
        <v>3079</v>
      </c>
      <c r="AJ456" s="6" t="s">
        <v>3112</v>
      </c>
      <c r="AK456" s="146" t="s">
        <v>4071</v>
      </c>
      <c r="AL456" s="6" t="s">
        <v>5996</v>
      </c>
      <c r="AM456" s="146" t="s">
        <v>4071</v>
      </c>
      <c r="AN456" s="6" t="s">
        <v>5996</v>
      </c>
      <c r="AO456" s="649" t="s">
        <v>1599</v>
      </c>
      <c r="AP456" s="6" t="s">
        <v>5996</v>
      </c>
      <c r="AQ456" s="240" t="s">
        <v>882</v>
      </c>
      <c r="AR456" s="191">
        <v>44211</v>
      </c>
      <c r="AS456" s="482" t="s">
        <v>1032</v>
      </c>
      <c r="AT456" s="188"/>
      <c r="AU456" s="116"/>
      <c r="AV456" s="116"/>
      <c r="AW456" s="116"/>
      <c r="AX456" s="116"/>
      <c r="AY456" s="30" t="s">
        <v>1332</v>
      </c>
      <c r="AZ456" s="116"/>
      <c r="BA456" s="116"/>
      <c r="BJ456" s="32" t="s">
        <v>3106</v>
      </c>
      <c r="BK456" s="27" t="s">
        <v>3693</v>
      </c>
      <c r="BL456" s="32"/>
      <c r="BM456" s="32" t="s">
        <v>3762</v>
      </c>
      <c r="BN456" s="32" t="s">
        <v>3859</v>
      </c>
      <c r="BO456" s="329" t="s">
        <v>3860</v>
      </c>
      <c r="BP456" s="32"/>
    </row>
    <row r="457" spans="1:68" ht="115.5" hidden="1" customHeight="1" x14ac:dyDescent="0.3">
      <c r="A457" s="29" t="s">
        <v>2342</v>
      </c>
      <c r="B457" s="195" t="s">
        <v>1965</v>
      </c>
      <c r="C457" s="191">
        <v>43991</v>
      </c>
      <c r="D457" s="316" t="s">
        <v>1438</v>
      </c>
      <c r="E457" s="6" t="s">
        <v>4162</v>
      </c>
      <c r="F457" s="317" t="s">
        <v>1910</v>
      </c>
      <c r="G457" s="199" t="s">
        <v>1911</v>
      </c>
      <c r="H457" s="199" t="s">
        <v>1829</v>
      </c>
      <c r="I457" s="472" t="s">
        <v>1830</v>
      </c>
      <c r="J457" s="198">
        <v>4</v>
      </c>
      <c r="K457" s="57">
        <v>44027</v>
      </c>
      <c r="L457" s="57">
        <v>44196</v>
      </c>
      <c r="M457" s="79">
        <f t="shared" si="18"/>
        <v>25</v>
      </c>
      <c r="N457" s="105">
        <v>4</v>
      </c>
      <c r="O457" s="32" t="s">
        <v>857</v>
      </c>
      <c r="P457" s="32"/>
      <c r="Q457" s="319" t="s">
        <v>4163</v>
      </c>
      <c r="R457" s="654">
        <f t="shared" si="19"/>
        <v>384</v>
      </c>
      <c r="S457" s="30"/>
      <c r="T457" s="30"/>
      <c r="U457" s="186" t="s">
        <v>1308</v>
      </c>
      <c r="V457" s="186" t="s">
        <v>1308</v>
      </c>
      <c r="W457" s="186" t="s">
        <v>1308</v>
      </c>
      <c r="X457" s="186" t="s">
        <v>1308</v>
      </c>
      <c r="Y457" s="186" t="s">
        <v>1308</v>
      </c>
      <c r="Z457" s="186" t="s">
        <v>1308</v>
      </c>
      <c r="AA457" s="186" t="s">
        <v>1308</v>
      </c>
      <c r="AB457" s="186" t="s">
        <v>1308</v>
      </c>
      <c r="AC457" s="186" t="s">
        <v>1308</v>
      </c>
      <c r="AD457" s="186" t="s">
        <v>1599</v>
      </c>
      <c r="AE457" s="266"/>
      <c r="AF457" s="131" t="s">
        <v>4046</v>
      </c>
      <c r="AG457" s="146" t="s">
        <v>2547</v>
      </c>
      <c r="AH457" s="146" t="s">
        <v>3126</v>
      </c>
      <c r="AI457" s="146" t="s">
        <v>3121</v>
      </c>
      <c r="AJ457" s="6" t="s">
        <v>3131</v>
      </c>
      <c r="AK457" s="146" t="s">
        <v>4071</v>
      </c>
      <c r="AL457" s="6" t="s">
        <v>5996</v>
      </c>
      <c r="AM457" s="146" t="s">
        <v>4071</v>
      </c>
      <c r="AN457" s="6" t="s">
        <v>5996</v>
      </c>
      <c r="AO457" s="649" t="s">
        <v>1599</v>
      </c>
      <c r="AP457" s="6" t="s">
        <v>5996</v>
      </c>
      <c r="AQ457" s="240" t="s">
        <v>882</v>
      </c>
      <c r="AR457" s="191">
        <v>44216</v>
      </c>
      <c r="AS457" s="482" t="s">
        <v>1032</v>
      </c>
      <c r="AT457" s="188"/>
      <c r="AU457" s="116"/>
      <c r="AV457" s="116"/>
      <c r="AW457" s="116"/>
      <c r="AX457" s="116"/>
      <c r="AY457" s="30" t="s">
        <v>1332</v>
      </c>
      <c r="AZ457" s="116"/>
      <c r="BA457" s="116"/>
      <c r="BJ457" s="32" t="s">
        <v>3106</v>
      </c>
      <c r="BK457" s="32" t="s">
        <v>3676</v>
      </c>
      <c r="BL457" s="32"/>
      <c r="BM457" s="32" t="s">
        <v>3762</v>
      </c>
      <c r="BN457" s="32" t="s">
        <v>3861</v>
      </c>
      <c r="BO457" s="32" t="s">
        <v>3966</v>
      </c>
      <c r="BP457" s="32"/>
    </row>
    <row r="458" spans="1:68" ht="115.5" hidden="1" customHeight="1" x14ac:dyDescent="0.3">
      <c r="A458" s="97" t="s">
        <v>2343</v>
      </c>
      <c r="B458" s="472" t="s">
        <v>1965</v>
      </c>
      <c r="C458" s="232">
        <v>43991</v>
      </c>
      <c r="D458" s="586" t="s">
        <v>1463</v>
      </c>
      <c r="E458" s="199" t="s">
        <v>6969</v>
      </c>
      <c r="F458" s="199" t="s">
        <v>1912</v>
      </c>
      <c r="G458" s="199" t="s">
        <v>1913</v>
      </c>
      <c r="H458" s="199" t="s">
        <v>7021</v>
      </c>
      <c r="I458" s="472" t="s">
        <v>1914</v>
      </c>
      <c r="J458" s="463">
        <v>2</v>
      </c>
      <c r="K458" s="576">
        <v>44047</v>
      </c>
      <c r="L458" s="576">
        <v>44381</v>
      </c>
      <c r="M458" s="600">
        <f t="shared" si="18"/>
        <v>48</v>
      </c>
      <c r="N458" s="106">
        <v>2</v>
      </c>
      <c r="O458" s="32" t="s">
        <v>27</v>
      </c>
      <c r="P458" s="32" t="s">
        <v>1915</v>
      </c>
      <c r="Q458" s="319" t="s">
        <v>7424</v>
      </c>
      <c r="R458" s="654">
        <f t="shared" si="19"/>
        <v>349</v>
      </c>
      <c r="S458" s="30"/>
      <c r="T458" s="30"/>
      <c r="U458" s="186" t="s">
        <v>1308</v>
      </c>
      <c r="V458" s="186" t="s">
        <v>1308</v>
      </c>
      <c r="W458" s="186" t="s">
        <v>1308</v>
      </c>
      <c r="X458" s="186" t="s">
        <v>1308</v>
      </c>
      <c r="Y458" s="186" t="s">
        <v>1308</v>
      </c>
      <c r="Z458" s="186" t="s">
        <v>1308</v>
      </c>
      <c r="AA458" s="186" t="s">
        <v>1308</v>
      </c>
      <c r="AB458" s="186" t="s">
        <v>1308</v>
      </c>
      <c r="AC458" s="186" t="s">
        <v>1308</v>
      </c>
      <c r="AD458" s="186" t="s">
        <v>1599</v>
      </c>
      <c r="AE458" s="266"/>
      <c r="AF458" s="131" t="s">
        <v>4046</v>
      </c>
      <c r="AG458" s="146" t="s">
        <v>2562</v>
      </c>
      <c r="AH458" s="146" t="s">
        <v>2583</v>
      </c>
      <c r="AI458" s="146" t="s">
        <v>3154</v>
      </c>
      <c r="AJ458" s="6" t="s">
        <v>3259</v>
      </c>
      <c r="AK458" s="6" t="s">
        <v>4687</v>
      </c>
      <c r="AL458" s="6" t="s">
        <v>4688</v>
      </c>
      <c r="AM458" s="10" t="s">
        <v>6632</v>
      </c>
      <c r="AN458" s="6" t="s">
        <v>6687</v>
      </c>
      <c r="AO458" s="649" t="s">
        <v>1599</v>
      </c>
      <c r="AP458" s="6" t="s">
        <v>7143</v>
      </c>
      <c r="AQ458" s="240" t="s">
        <v>882</v>
      </c>
      <c r="AR458" s="191">
        <v>44483</v>
      </c>
      <c r="AS458" s="482" t="s">
        <v>1032</v>
      </c>
      <c r="AT458" s="188"/>
      <c r="AU458" s="116"/>
      <c r="AV458" s="116"/>
      <c r="AW458" s="116"/>
      <c r="AX458" s="116"/>
      <c r="AY458" s="30" t="s">
        <v>1332</v>
      </c>
      <c r="AZ458" s="116"/>
      <c r="BA458" s="116"/>
      <c r="BJ458" s="32"/>
      <c r="BK458" s="32"/>
      <c r="BL458" s="32"/>
      <c r="BM458" s="32" t="s">
        <v>3866</v>
      </c>
      <c r="BN458" s="32" t="s">
        <v>3868</v>
      </c>
      <c r="BO458" s="32" t="s">
        <v>3867</v>
      </c>
      <c r="BP458" s="32"/>
    </row>
    <row r="459" spans="1:68" ht="115.5" hidden="1" customHeight="1" x14ac:dyDescent="0.3">
      <c r="A459" s="29" t="s">
        <v>2344</v>
      </c>
      <c r="B459" s="195" t="s">
        <v>1965</v>
      </c>
      <c r="C459" s="191">
        <v>43991</v>
      </c>
      <c r="D459" s="316" t="s">
        <v>1463</v>
      </c>
      <c r="E459" s="199" t="s">
        <v>4164</v>
      </c>
      <c r="F459" s="6" t="s">
        <v>1916</v>
      </c>
      <c r="G459" s="6" t="s">
        <v>1917</v>
      </c>
      <c r="H459" s="6" t="s">
        <v>1918</v>
      </c>
      <c r="I459" s="195" t="s">
        <v>1919</v>
      </c>
      <c r="J459" s="197">
        <v>1</v>
      </c>
      <c r="K459" s="57">
        <v>44013</v>
      </c>
      <c r="L459" s="57">
        <v>44073</v>
      </c>
      <c r="M459" s="79">
        <f t="shared" si="18"/>
        <v>9</v>
      </c>
      <c r="N459" s="135">
        <v>0</v>
      </c>
      <c r="O459" s="32" t="s">
        <v>27</v>
      </c>
      <c r="P459" s="32" t="s">
        <v>1920</v>
      </c>
      <c r="Q459" s="4" t="s">
        <v>6353</v>
      </c>
      <c r="R459" s="654">
        <f t="shared" si="19"/>
        <v>342</v>
      </c>
      <c r="S459" s="30"/>
      <c r="T459" s="30"/>
      <c r="U459" s="186" t="s">
        <v>1308</v>
      </c>
      <c r="V459" s="186" t="s">
        <v>1308</v>
      </c>
      <c r="W459" s="186" t="s">
        <v>1308</v>
      </c>
      <c r="X459" s="186" t="s">
        <v>1308</v>
      </c>
      <c r="Y459" s="186" t="s">
        <v>1308</v>
      </c>
      <c r="Z459" s="186" t="s">
        <v>1308</v>
      </c>
      <c r="AA459" s="186" t="s">
        <v>1308</v>
      </c>
      <c r="AB459" s="186" t="s">
        <v>1308</v>
      </c>
      <c r="AC459" s="186" t="s">
        <v>1308</v>
      </c>
      <c r="AD459" s="186" t="s">
        <v>1599</v>
      </c>
      <c r="AE459" s="266"/>
      <c r="AF459" s="131" t="s">
        <v>4046</v>
      </c>
      <c r="AG459" s="146" t="s">
        <v>2563</v>
      </c>
      <c r="AH459" s="146" t="s">
        <v>4280</v>
      </c>
      <c r="AI459" s="146" t="s">
        <v>3155</v>
      </c>
      <c r="AJ459" s="6" t="s">
        <v>3199</v>
      </c>
      <c r="AK459" s="6" t="s">
        <v>1599</v>
      </c>
      <c r="AL459" s="12" t="s">
        <v>6359</v>
      </c>
      <c r="AM459" s="40" t="s">
        <v>4071</v>
      </c>
      <c r="AN459" s="40" t="s">
        <v>6331</v>
      </c>
      <c r="AO459" s="649" t="s">
        <v>1599</v>
      </c>
      <c r="AP459" s="40" t="s">
        <v>6331</v>
      </c>
      <c r="AQ459" s="240" t="s">
        <v>1333</v>
      </c>
      <c r="AR459" s="191">
        <v>44377</v>
      </c>
      <c r="AS459" s="482" t="s">
        <v>2470</v>
      </c>
      <c r="AT459" s="191">
        <v>44377</v>
      </c>
      <c r="AU459" s="149" t="s">
        <v>4525</v>
      </c>
      <c r="AV459" s="31" t="s">
        <v>4290</v>
      </c>
      <c r="AW459" s="31" t="s">
        <v>1599</v>
      </c>
      <c r="AX459" s="31" t="s">
        <v>1599</v>
      </c>
      <c r="AY459" s="32" t="s">
        <v>2710</v>
      </c>
      <c r="AZ459" s="30" t="s">
        <v>3729</v>
      </c>
      <c r="BA459" s="262" t="s">
        <v>5120</v>
      </c>
      <c r="BJ459" s="32"/>
      <c r="BK459" s="32"/>
      <c r="BL459" s="32"/>
      <c r="BM459" s="32" t="s">
        <v>3866</v>
      </c>
      <c r="BN459" s="32" t="s">
        <v>3868</v>
      </c>
      <c r="BO459" s="32" t="s">
        <v>3867</v>
      </c>
      <c r="BP459" s="32"/>
    </row>
    <row r="460" spans="1:68" ht="115.5" hidden="1" customHeight="1" x14ac:dyDescent="0.3">
      <c r="A460" s="29" t="s">
        <v>2345</v>
      </c>
      <c r="B460" s="195" t="s">
        <v>1965</v>
      </c>
      <c r="C460" s="191">
        <v>43991</v>
      </c>
      <c r="D460" s="316" t="s">
        <v>1464</v>
      </c>
      <c r="E460" s="6" t="s">
        <v>4165</v>
      </c>
      <c r="F460" s="328" t="s">
        <v>1921</v>
      </c>
      <c r="G460" s="6" t="s">
        <v>1922</v>
      </c>
      <c r="H460" s="258" t="s">
        <v>1923</v>
      </c>
      <c r="I460" s="262" t="s">
        <v>358</v>
      </c>
      <c r="J460" s="198">
        <v>1</v>
      </c>
      <c r="K460" s="57">
        <v>44044</v>
      </c>
      <c r="L460" s="57">
        <v>44165</v>
      </c>
      <c r="M460" s="79">
        <f t="shared" si="18"/>
        <v>18</v>
      </c>
      <c r="N460" s="174">
        <v>1</v>
      </c>
      <c r="O460" s="32" t="s">
        <v>56</v>
      </c>
      <c r="P460" s="32"/>
      <c r="Q460" s="319" t="s">
        <v>4808</v>
      </c>
      <c r="R460" s="654">
        <f t="shared" si="19"/>
        <v>386</v>
      </c>
      <c r="S460" s="30"/>
      <c r="T460" s="30"/>
      <c r="U460" s="186" t="s">
        <v>1308</v>
      </c>
      <c r="V460" s="186" t="s">
        <v>1308</v>
      </c>
      <c r="W460" s="186" t="s">
        <v>1308</v>
      </c>
      <c r="X460" s="186" t="s">
        <v>1308</v>
      </c>
      <c r="Y460" s="186" t="s">
        <v>1308</v>
      </c>
      <c r="Z460" s="186" t="s">
        <v>1308</v>
      </c>
      <c r="AA460" s="186" t="s">
        <v>1308</v>
      </c>
      <c r="AB460" s="186" t="s">
        <v>1308</v>
      </c>
      <c r="AC460" s="186" t="s">
        <v>1308</v>
      </c>
      <c r="AD460" s="186" t="s">
        <v>1599</v>
      </c>
      <c r="AE460" s="266"/>
      <c r="AF460" s="131" t="s">
        <v>4046</v>
      </c>
      <c r="AG460" s="131" t="s">
        <v>2638</v>
      </c>
      <c r="AH460" s="6" t="s">
        <v>2682</v>
      </c>
      <c r="AI460" s="6" t="s">
        <v>3065</v>
      </c>
      <c r="AJ460" s="6" t="s">
        <v>3260</v>
      </c>
      <c r="AK460" s="6" t="s">
        <v>4071</v>
      </c>
      <c r="AL460" s="40" t="s">
        <v>4807</v>
      </c>
      <c r="AM460" s="146" t="s">
        <v>4071</v>
      </c>
      <c r="AN460" s="146" t="s">
        <v>6221</v>
      </c>
      <c r="AO460" s="649" t="s">
        <v>1599</v>
      </c>
      <c r="AP460" s="146" t="s">
        <v>6221</v>
      </c>
      <c r="AQ460" s="240" t="s">
        <v>1028</v>
      </c>
      <c r="AR460" s="191">
        <v>44315</v>
      </c>
      <c r="AS460" s="482" t="s">
        <v>1032</v>
      </c>
      <c r="AT460" s="188"/>
      <c r="AU460" s="116"/>
      <c r="AV460" s="116"/>
      <c r="AW460" s="116"/>
      <c r="AX460" s="116"/>
      <c r="AY460" s="30" t="s">
        <v>1332</v>
      </c>
      <c r="AZ460" s="116"/>
      <c r="BA460" s="116"/>
      <c r="BJ460" s="32" t="s">
        <v>3660</v>
      </c>
      <c r="BK460" s="32" t="s">
        <v>3678</v>
      </c>
      <c r="BL460" s="5" t="s">
        <v>3679</v>
      </c>
      <c r="BM460" s="32" t="s">
        <v>3678</v>
      </c>
      <c r="BN460" s="32" t="s">
        <v>3722</v>
      </c>
      <c r="BO460" s="32" t="s">
        <v>3967</v>
      </c>
      <c r="BP460" s="32"/>
    </row>
    <row r="461" spans="1:68" ht="115.5" hidden="1" customHeight="1" x14ac:dyDescent="0.3">
      <c r="A461" s="29" t="s">
        <v>2346</v>
      </c>
      <c r="B461" s="195" t="s">
        <v>1965</v>
      </c>
      <c r="C461" s="191">
        <v>43991</v>
      </c>
      <c r="D461" s="316" t="s">
        <v>1464</v>
      </c>
      <c r="E461" s="6" t="s">
        <v>4165</v>
      </c>
      <c r="F461" s="328" t="s">
        <v>1921</v>
      </c>
      <c r="G461" s="6" t="s">
        <v>1922</v>
      </c>
      <c r="H461" s="246" t="s">
        <v>1924</v>
      </c>
      <c r="I461" s="217" t="s">
        <v>1925</v>
      </c>
      <c r="J461" s="330">
        <v>4</v>
      </c>
      <c r="K461" s="57">
        <v>44044</v>
      </c>
      <c r="L461" s="57">
        <v>44165</v>
      </c>
      <c r="M461" s="79">
        <f t="shared" si="18"/>
        <v>18</v>
      </c>
      <c r="N461" s="174">
        <v>4</v>
      </c>
      <c r="O461" s="32" t="s">
        <v>56</v>
      </c>
      <c r="P461" s="32"/>
      <c r="Q461" s="319" t="s">
        <v>4810</v>
      </c>
      <c r="R461" s="654">
        <f t="shared" si="19"/>
        <v>231</v>
      </c>
      <c r="S461" s="30"/>
      <c r="T461" s="30"/>
      <c r="U461" s="186" t="s">
        <v>1308</v>
      </c>
      <c r="V461" s="186" t="s">
        <v>1308</v>
      </c>
      <c r="W461" s="186" t="s">
        <v>1308</v>
      </c>
      <c r="X461" s="186" t="s">
        <v>1308</v>
      </c>
      <c r="Y461" s="186" t="s">
        <v>1308</v>
      </c>
      <c r="Z461" s="186" t="s">
        <v>1308</v>
      </c>
      <c r="AA461" s="186" t="s">
        <v>1308</v>
      </c>
      <c r="AB461" s="186" t="s">
        <v>1308</v>
      </c>
      <c r="AC461" s="186" t="s">
        <v>1308</v>
      </c>
      <c r="AD461" s="186" t="s">
        <v>1599</v>
      </c>
      <c r="AE461" s="266"/>
      <c r="AF461" s="131" t="s">
        <v>4046</v>
      </c>
      <c r="AG461" s="131" t="s">
        <v>2632</v>
      </c>
      <c r="AH461" s="146" t="s">
        <v>3246</v>
      </c>
      <c r="AI461" s="6" t="s">
        <v>3067</v>
      </c>
      <c r="AJ461" s="6" t="s">
        <v>4049</v>
      </c>
      <c r="AK461" s="6" t="s">
        <v>4071</v>
      </c>
      <c r="AL461" s="326" t="s">
        <v>4809</v>
      </c>
      <c r="AM461" s="146" t="s">
        <v>4071</v>
      </c>
      <c r="AN461" s="146" t="s">
        <v>6221</v>
      </c>
      <c r="AO461" s="649" t="s">
        <v>1599</v>
      </c>
      <c r="AP461" s="146" t="s">
        <v>6221</v>
      </c>
      <c r="AQ461" s="240" t="s">
        <v>1028</v>
      </c>
      <c r="AR461" s="191">
        <v>44330</v>
      </c>
      <c r="AS461" s="482" t="s">
        <v>1032</v>
      </c>
      <c r="AT461" s="188"/>
      <c r="AU461" s="116"/>
      <c r="AV461" s="116"/>
      <c r="AW461" s="116"/>
      <c r="AX461" s="116"/>
      <c r="AY461" s="30" t="s">
        <v>1332</v>
      </c>
      <c r="AZ461" s="116"/>
      <c r="BA461" s="116"/>
      <c r="BJ461" s="32"/>
      <c r="BK461" s="32" t="s">
        <v>3678</v>
      </c>
      <c r="BL461" s="5" t="s">
        <v>3679</v>
      </c>
      <c r="BM461" s="32" t="s">
        <v>3678</v>
      </c>
      <c r="BN461" s="32" t="s">
        <v>3722</v>
      </c>
      <c r="BO461" s="32" t="s">
        <v>3967</v>
      </c>
      <c r="BP461" s="32"/>
    </row>
    <row r="462" spans="1:68" ht="115.5" hidden="1" customHeight="1" x14ac:dyDescent="0.3">
      <c r="A462" s="29" t="s">
        <v>2347</v>
      </c>
      <c r="B462" s="195" t="s">
        <v>1965</v>
      </c>
      <c r="C462" s="191">
        <v>43991</v>
      </c>
      <c r="D462" s="316" t="s">
        <v>1464</v>
      </c>
      <c r="E462" s="6" t="s">
        <v>4165</v>
      </c>
      <c r="F462" s="328" t="s">
        <v>1921</v>
      </c>
      <c r="G462" s="6" t="s">
        <v>1922</v>
      </c>
      <c r="H462" s="258" t="s">
        <v>1926</v>
      </c>
      <c r="I462" s="262" t="s">
        <v>1925</v>
      </c>
      <c r="J462" s="198">
        <v>4</v>
      </c>
      <c r="K462" s="57">
        <v>44044</v>
      </c>
      <c r="L462" s="57">
        <v>44165</v>
      </c>
      <c r="M462" s="79">
        <f t="shared" si="18"/>
        <v>18</v>
      </c>
      <c r="N462" s="174">
        <v>4</v>
      </c>
      <c r="O462" s="32" t="s">
        <v>56</v>
      </c>
      <c r="P462" s="32"/>
      <c r="Q462" s="319" t="s">
        <v>4812</v>
      </c>
      <c r="R462" s="654">
        <f t="shared" si="19"/>
        <v>252</v>
      </c>
      <c r="S462" s="30"/>
      <c r="T462" s="30"/>
      <c r="U462" s="186" t="s">
        <v>1308</v>
      </c>
      <c r="V462" s="186" t="s">
        <v>1308</v>
      </c>
      <c r="W462" s="186" t="s">
        <v>1308</v>
      </c>
      <c r="X462" s="186" t="s">
        <v>1308</v>
      </c>
      <c r="Y462" s="186" t="s">
        <v>1308</v>
      </c>
      <c r="Z462" s="186" t="s">
        <v>1308</v>
      </c>
      <c r="AA462" s="186" t="s">
        <v>1308</v>
      </c>
      <c r="AB462" s="186" t="s">
        <v>1308</v>
      </c>
      <c r="AC462" s="186" t="s">
        <v>1308</v>
      </c>
      <c r="AD462" s="186" t="s">
        <v>1599</v>
      </c>
      <c r="AE462" s="266"/>
      <c r="AF462" s="131" t="s">
        <v>4046</v>
      </c>
      <c r="AG462" s="131" t="s">
        <v>2639</v>
      </c>
      <c r="AH462" s="146" t="s">
        <v>2683</v>
      </c>
      <c r="AI462" s="6" t="s">
        <v>3068</v>
      </c>
      <c r="AJ462" s="6" t="s">
        <v>3274</v>
      </c>
      <c r="AK462" s="6" t="s">
        <v>4071</v>
      </c>
      <c r="AL462" s="312" t="s">
        <v>4811</v>
      </c>
      <c r="AM462" s="146" t="s">
        <v>4071</v>
      </c>
      <c r="AN462" s="146" t="s">
        <v>6221</v>
      </c>
      <c r="AO462" s="649" t="s">
        <v>1599</v>
      </c>
      <c r="AP462" s="146" t="s">
        <v>6221</v>
      </c>
      <c r="AQ462" s="240" t="s">
        <v>1028</v>
      </c>
      <c r="AR462" s="191">
        <v>44330</v>
      </c>
      <c r="AS462" s="482" t="s">
        <v>1032</v>
      </c>
      <c r="AT462" s="188"/>
      <c r="AU462" s="116"/>
      <c r="AV462" s="116"/>
      <c r="AW462" s="116"/>
      <c r="AX462" s="116"/>
      <c r="AY462" s="30" t="s">
        <v>1332</v>
      </c>
      <c r="AZ462" s="116"/>
      <c r="BA462" s="116"/>
      <c r="BJ462" s="32"/>
      <c r="BK462" s="32" t="s">
        <v>3678</v>
      </c>
      <c r="BL462" s="5" t="s">
        <v>3679</v>
      </c>
      <c r="BM462" s="32" t="s">
        <v>3678</v>
      </c>
      <c r="BN462" s="32" t="s">
        <v>3722</v>
      </c>
      <c r="BO462" s="32" t="s">
        <v>3967</v>
      </c>
      <c r="BP462" s="32"/>
    </row>
    <row r="463" spans="1:68" ht="115.5" hidden="1" customHeight="1" x14ac:dyDescent="0.3">
      <c r="A463" s="29" t="s">
        <v>2348</v>
      </c>
      <c r="B463" s="195" t="s">
        <v>1965</v>
      </c>
      <c r="C463" s="191">
        <v>43991</v>
      </c>
      <c r="D463" s="316" t="s">
        <v>1464</v>
      </c>
      <c r="E463" s="6" t="s">
        <v>4165</v>
      </c>
      <c r="F463" s="328" t="s">
        <v>1921</v>
      </c>
      <c r="G463" s="6" t="s">
        <v>1922</v>
      </c>
      <c r="H463" s="258" t="s">
        <v>1927</v>
      </c>
      <c r="I463" s="262" t="s">
        <v>1928</v>
      </c>
      <c r="J463" s="198">
        <v>2</v>
      </c>
      <c r="K463" s="57">
        <v>44044</v>
      </c>
      <c r="L463" s="57">
        <v>44227</v>
      </c>
      <c r="M463" s="79">
        <f t="shared" si="18"/>
        <v>27</v>
      </c>
      <c r="N463" s="174">
        <v>2</v>
      </c>
      <c r="O463" s="32" t="s">
        <v>56</v>
      </c>
      <c r="P463" s="32"/>
      <c r="Q463" s="10" t="s">
        <v>4813</v>
      </c>
      <c r="R463" s="654">
        <f t="shared" si="19"/>
        <v>365</v>
      </c>
      <c r="S463" s="30"/>
      <c r="T463" s="30"/>
      <c r="U463" s="186" t="s">
        <v>1308</v>
      </c>
      <c r="V463" s="186" t="s">
        <v>1308</v>
      </c>
      <c r="W463" s="186" t="s">
        <v>1308</v>
      </c>
      <c r="X463" s="186" t="s">
        <v>1308</v>
      </c>
      <c r="Y463" s="186" t="s">
        <v>1308</v>
      </c>
      <c r="Z463" s="186" t="s">
        <v>1308</v>
      </c>
      <c r="AA463" s="186" t="s">
        <v>1308</v>
      </c>
      <c r="AB463" s="186" t="s">
        <v>1308</v>
      </c>
      <c r="AC463" s="186" t="s">
        <v>1308</v>
      </c>
      <c r="AD463" s="186" t="s">
        <v>1599</v>
      </c>
      <c r="AE463" s="266"/>
      <c r="AF463" s="131" t="s">
        <v>4046</v>
      </c>
      <c r="AG463" s="3" t="s">
        <v>2640</v>
      </c>
      <c r="AH463" s="6" t="s">
        <v>4050</v>
      </c>
      <c r="AI463" s="6" t="s">
        <v>3069</v>
      </c>
      <c r="AJ463" s="6" t="s">
        <v>3217</v>
      </c>
      <c r="AK463" s="6" t="s">
        <v>4071</v>
      </c>
      <c r="AL463" s="312" t="s">
        <v>4428</v>
      </c>
      <c r="AM463" s="146" t="s">
        <v>4071</v>
      </c>
      <c r="AN463" s="146" t="s">
        <v>6221</v>
      </c>
      <c r="AO463" s="649" t="s">
        <v>1599</v>
      </c>
      <c r="AP463" s="146" t="s">
        <v>6221</v>
      </c>
      <c r="AQ463" s="240" t="s">
        <v>882</v>
      </c>
      <c r="AR463" s="191">
        <v>44315</v>
      </c>
      <c r="AS463" s="482" t="s">
        <v>1032</v>
      </c>
      <c r="AT463" s="188"/>
      <c r="AU463" s="116"/>
      <c r="AV463" s="116"/>
      <c r="AW463" s="116"/>
      <c r="AX463" s="116"/>
      <c r="AY463" s="30" t="s">
        <v>1332</v>
      </c>
      <c r="AZ463" s="116"/>
      <c r="BA463" s="116"/>
      <c r="BJ463" s="32"/>
      <c r="BK463" s="32" t="s">
        <v>3678</v>
      </c>
      <c r="BL463" s="5" t="s">
        <v>3679</v>
      </c>
      <c r="BM463" s="32" t="s">
        <v>3678</v>
      </c>
      <c r="BN463" s="32" t="s">
        <v>3722</v>
      </c>
      <c r="BO463" s="32" t="s">
        <v>3967</v>
      </c>
      <c r="BP463" s="32"/>
    </row>
    <row r="464" spans="1:68" ht="115.5" hidden="1" customHeight="1" x14ac:dyDescent="0.3">
      <c r="A464" s="29" t="s">
        <v>2349</v>
      </c>
      <c r="B464" s="195" t="s">
        <v>1965</v>
      </c>
      <c r="C464" s="191">
        <v>43991</v>
      </c>
      <c r="D464" s="316" t="s">
        <v>1465</v>
      </c>
      <c r="E464" s="6" t="s">
        <v>4166</v>
      </c>
      <c r="F464" s="40" t="s">
        <v>1929</v>
      </c>
      <c r="G464" s="6" t="s">
        <v>1930</v>
      </c>
      <c r="H464" s="6" t="s">
        <v>1931</v>
      </c>
      <c r="I464" s="195" t="s">
        <v>1932</v>
      </c>
      <c r="J464" s="198">
        <v>1</v>
      </c>
      <c r="K464" s="57">
        <v>44013</v>
      </c>
      <c r="L464" s="57">
        <v>44378</v>
      </c>
      <c r="M464" s="79">
        <f t="shared" si="18"/>
        <v>53</v>
      </c>
      <c r="N464" s="334">
        <v>1</v>
      </c>
      <c r="O464" s="32" t="s">
        <v>52</v>
      </c>
      <c r="P464" s="32"/>
      <c r="Q464" s="319" t="s">
        <v>4793</v>
      </c>
      <c r="R464" s="654">
        <f t="shared" si="19"/>
        <v>211</v>
      </c>
      <c r="S464" s="30"/>
      <c r="T464" s="30"/>
      <c r="U464" s="186" t="s">
        <v>1308</v>
      </c>
      <c r="V464" s="186" t="s">
        <v>1308</v>
      </c>
      <c r="W464" s="186" t="s">
        <v>1308</v>
      </c>
      <c r="X464" s="186" t="s">
        <v>1308</v>
      </c>
      <c r="Y464" s="186" t="s">
        <v>1308</v>
      </c>
      <c r="Z464" s="186" t="s">
        <v>1308</v>
      </c>
      <c r="AA464" s="186" t="s">
        <v>1308</v>
      </c>
      <c r="AB464" s="186" t="s">
        <v>1308</v>
      </c>
      <c r="AC464" s="186" t="s">
        <v>1308</v>
      </c>
      <c r="AD464" s="186" t="s">
        <v>1599</v>
      </c>
      <c r="AE464" s="266"/>
      <c r="AF464" s="131" t="s">
        <v>4046</v>
      </c>
      <c r="AG464" s="146" t="s">
        <v>2584</v>
      </c>
      <c r="AH464" s="146" t="s">
        <v>2603</v>
      </c>
      <c r="AI464" s="146" t="s">
        <v>3156</v>
      </c>
      <c r="AJ464" s="6" t="s">
        <v>3200</v>
      </c>
      <c r="AK464" s="6" t="s">
        <v>4689</v>
      </c>
      <c r="AL464" s="6" t="s">
        <v>4690</v>
      </c>
      <c r="AM464" s="146" t="s">
        <v>4071</v>
      </c>
      <c r="AN464" s="146" t="s">
        <v>6221</v>
      </c>
      <c r="AO464" s="649" t="s">
        <v>1599</v>
      </c>
      <c r="AP464" s="146" t="s">
        <v>6221</v>
      </c>
      <c r="AQ464" s="240" t="s">
        <v>5106</v>
      </c>
      <c r="AR464" s="191">
        <v>44399</v>
      </c>
      <c r="AS464" s="482" t="s">
        <v>1032</v>
      </c>
      <c r="AT464" s="188"/>
      <c r="AU464" s="116"/>
      <c r="AV464" s="116"/>
      <c r="AW464" s="116"/>
      <c r="AX464" s="116"/>
      <c r="AY464" s="30" t="s">
        <v>1332</v>
      </c>
      <c r="AZ464" s="116"/>
      <c r="BA464" s="116"/>
      <c r="BJ464" s="32"/>
      <c r="BK464" s="32"/>
      <c r="BL464" s="32"/>
      <c r="BM464" s="482" t="s">
        <v>3888</v>
      </c>
      <c r="BN464" s="32" t="s">
        <v>3870</v>
      </c>
      <c r="BO464" s="32" t="s">
        <v>3871</v>
      </c>
      <c r="BP464" s="32"/>
    </row>
    <row r="465" spans="1:281" ht="115.5" hidden="1" customHeight="1" x14ac:dyDescent="0.3">
      <c r="A465" s="29" t="s">
        <v>2350</v>
      </c>
      <c r="B465" s="195" t="s">
        <v>1965</v>
      </c>
      <c r="C465" s="191">
        <v>43991</v>
      </c>
      <c r="D465" s="316" t="s">
        <v>1465</v>
      </c>
      <c r="E465" s="6" t="s">
        <v>4166</v>
      </c>
      <c r="F465" s="40" t="s">
        <v>1929</v>
      </c>
      <c r="G465" s="6" t="s">
        <v>1930</v>
      </c>
      <c r="H465" s="6" t="s">
        <v>1933</v>
      </c>
      <c r="I465" s="195" t="s">
        <v>1934</v>
      </c>
      <c r="J465" s="336">
        <v>1</v>
      </c>
      <c r="K465" s="57">
        <v>44013</v>
      </c>
      <c r="L465" s="57">
        <v>44378</v>
      </c>
      <c r="M465" s="79">
        <f t="shared" si="18"/>
        <v>53</v>
      </c>
      <c r="N465" s="386">
        <v>1</v>
      </c>
      <c r="O465" s="32" t="s">
        <v>52</v>
      </c>
      <c r="P465" s="32"/>
      <c r="Q465" s="319" t="s">
        <v>4794</v>
      </c>
      <c r="R465" s="654">
        <f t="shared" si="19"/>
        <v>204</v>
      </c>
      <c r="S465" s="30"/>
      <c r="T465" s="30"/>
      <c r="U465" s="186" t="s">
        <v>1308</v>
      </c>
      <c r="V465" s="186" t="s">
        <v>1308</v>
      </c>
      <c r="W465" s="186" t="s">
        <v>1308</v>
      </c>
      <c r="X465" s="186" t="s">
        <v>1308</v>
      </c>
      <c r="Y465" s="186" t="s">
        <v>1308</v>
      </c>
      <c r="Z465" s="186" t="s">
        <v>1308</v>
      </c>
      <c r="AA465" s="186" t="s">
        <v>1308</v>
      </c>
      <c r="AB465" s="186" t="s">
        <v>1308</v>
      </c>
      <c r="AC465" s="186" t="s">
        <v>1308</v>
      </c>
      <c r="AD465" s="186" t="s">
        <v>1599</v>
      </c>
      <c r="AE465" s="266"/>
      <c r="AF465" s="131" t="s">
        <v>4046</v>
      </c>
      <c r="AG465" s="146" t="s">
        <v>2585</v>
      </c>
      <c r="AH465" s="257" t="s">
        <v>2606</v>
      </c>
      <c r="AI465" s="146" t="s">
        <v>3157</v>
      </c>
      <c r="AJ465" s="161" t="s">
        <v>3201</v>
      </c>
      <c r="AK465" s="6" t="s">
        <v>4691</v>
      </c>
      <c r="AL465" s="161" t="s">
        <v>4692</v>
      </c>
      <c r="AM465" s="146" t="s">
        <v>4071</v>
      </c>
      <c r="AN465" s="146" t="s">
        <v>6221</v>
      </c>
      <c r="AO465" s="649" t="s">
        <v>1599</v>
      </c>
      <c r="AP465" s="146" t="s">
        <v>6221</v>
      </c>
      <c r="AQ465" s="240" t="s">
        <v>5106</v>
      </c>
      <c r="AR465" s="191">
        <v>44396</v>
      </c>
      <c r="AS465" s="482" t="s">
        <v>1032</v>
      </c>
      <c r="AT465" s="188"/>
      <c r="AU465" s="116"/>
      <c r="AV465" s="116"/>
      <c r="AW465" s="116"/>
      <c r="AX465" s="116"/>
      <c r="AY465" s="30" t="s">
        <v>1332</v>
      </c>
      <c r="AZ465" s="116"/>
      <c r="BA465" s="116"/>
      <c r="BJ465" s="32"/>
      <c r="BK465" s="32"/>
      <c r="BL465" s="32"/>
      <c r="BM465" s="482" t="s">
        <v>3888</v>
      </c>
      <c r="BN465" s="32" t="s">
        <v>3870</v>
      </c>
      <c r="BO465" s="32" t="s">
        <v>3871</v>
      </c>
      <c r="BP465" s="32"/>
    </row>
    <row r="466" spans="1:281" ht="115.5" hidden="1" customHeight="1" x14ac:dyDescent="0.3">
      <c r="A466" s="29" t="s">
        <v>2351</v>
      </c>
      <c r="B466" s="195" t="s">
        <v>1965</v>
      </c>
      <c r="C466" s="191">
        <v>43991</v>
      </c>
      <c r="D466" s="316" t="s">
        <v>1465</v>
      </c>
      <c r="E466" s="6" t="s">
        <v>4166</v>
      </c>
      <c r="F466" s="40" t="s">
        <v>1929</v>
      </c>
      <c r="G466" s="6" t="s">
        <v>1930</v>
      </c>
      <c r="H466" s="6" t="s">
        <v>1935</v>
      </c>
      <c r="I466" s="195" t="s">
        <v>1936</v>
      </c>
      <c r="J466" s="198">
        <v>2</v>
      </c>
      <c r="K466" s="57">
        <v>44013</v>
      </c>
      <c r="L466" s="57">
        <v>44378</v>
      </c>
      <c r="M466" s="79">
        <f t="shared" si="18"/>
        <v>53</v>
      </c>
      <c r="N466" s="334">
        <v>2</v>
      </c>
      <c r="O466" s="32" t="s">
        <v>52</v>
      </c>
      <c r="P466" s="32"/>
      <c r="Q466" s="331" t="s">
        <v>4795</v>
      </c>
      <c r="R466" s="654">
        <f t="shared" si="19"/>
        <v>209</v>
      </c>
      <c r="S466" s="30"/>
      <c r="T466" s="30"/>
      <c r="U466" s="186" t="s">
        <v>1308</v>
      </c>
      <c r="V466" s="186" t="s">
        <v>1308</v>
      </c>
      <c r="W466" s="186" t="s">
        <v>1308</v>
      </c>
      <c r="X466" s="186" t="s">
        <v>1308</v>
      </c>
      <c r="Y466" s="186" t="s">
        <v>1308</v>
      </c>
      <c r="Z466" s="186" t="s">
        <v>1308</v>
      </c>
      <c r="AA466" s="186" t="s">
        <v>1308</v>
      </c>
      <c r="AB466" s="186" t="s">
        <v>1308</v>
      </c>
      <c r="AC466" s="186" t="s">
        <v>1308</v>
      </c>
      <c r="AD466" s="186" t="s">
        <v>1599</v>
      </c>
      <c r="AE466" s="266"/>
      <c r="AF466" s="131" t="s">
        <v>4046</v>
      </c>
      <c r="AG466" s="146" t="s">
        <v>2588</v>
      </c>
      <c r="AH466" s="146" t="s">
        <v>2607</v>
      </c>
      <c r="AI466" s="146" t="s">
        <v>3158</v>
      </c>
      <c r="AJ466" s="6" t="s">
        <v>3202</v>
      </c>
      <c r="AK466" s="6" t="s">
        <v>4693</v>
      </c>
      <c r="AL466" s="161" t="s">
        <v>4694</v>
      </c>
      <c r="AM466" s="146" t="s">
        <v>4071</v>
      </c>
      <c r="AN466" s="146" t="s">
        <v>6221</v>
      </c>
      <c r="AO466" s="649" t="s">
        <v>1599</v>
      </c>
      <c r="AP466" s="146" t="s">
        <v>6221</v>
      </c>
      <c r="AQ466" s="240" t="s">
        <v>5106</v>
      </c>
      <c r="AR466" s="191">
        <v>44399</v>
      </c>
      <c r="AS466" s="482" t="s">
        <v>1032</v>
      </c>
      <c r="AT466" s="188"/>
      <c r="AU466" s="116"/>
      <c r="AV466" s="116"/>
      <c r="AW466" s="116"/>
      <c r="AX466" s="116"/>
      <c r="AY466" s="30" t="s">
        <v>1332</v>
      </c>
      <c r="AZ466" s="116"/>
      <c r="BA466" s="116"/>
      <c r="BJ466" s="32"/>
      <c r="BK466" s="32"/>
      <c r="BL466" s="32"/>
      <c r="BM466" s="482" t="s">
        <v>3888</v>
      </c>
      <c r="BN466" s="32" t="s">
        <v>3870</v>
      </c>
      <c r="BO466" s="32" t="s">
        <v>3871</v>
      </c>
      <c r="BP466" s="32"/>
    </row>
    <row r="467" spans="1:281" ht="115.5" hidden="1" customHeight="1" x14ac:dyDescent="0.3">
      <c r="A467" s="29" t="s">
        <v>2352</v>
      </c>
      <c r="B467" s="195" t="s">
        <v>1965</v>
      </c>
      <c r="C467" s="191">
        <v>43991</v>
      </c>
      <c r="D467" s="316" t="s">
        <v>1465</v>
      </c>
      <c r="E467" s="6" t="s">
        <v>4166</v>
      </c>
      <c r="F467" s="40" t="s">
        <v>1929</v>
      </c>
      <c r="G467" s="6" t="s">
        <v>1930</v>
      </c>
      <c r="H467" s="6" t="s">
        <v>1937</v>
      </c>
      <c r="I467" s="195" t="s">
        <v>1938</v>
      </c>
      <c r="J467" s="198">
        <v>1</v>
      </c>
      <c r="K467" s="57">
        <v>44013</v>
      </c>
      <c r="L467" s="57">
        <v>44378</v>
      </c>
      <c r="M467" s="79">
        <f t="shared" si="18"/>
        <v>53</v>
      </c>
      <c r="N467" s="334">
        <v>1</v>
      </c>
      <c r="O467" s="32" t="s">
        <v>52</v>
      </c>
      <c r="P467" s="32"/>
      <c r="Q467" s="319" t="s">
        <v>4815</v>
      </c>
      <c r="R467" s="654">
        <f t="shared" si="19"/>
        <v>178</v>
      </c>
      <c r="S467" s="30"/>
      <c r="T467" s="30"/>
      <c r="U467" s="186" t="s">
        <v>1308</v>
      </c>
      <c r="V467" s="186" t="s">
        <v>1308</v>
      </c>
      <c r="W467" s="186" t="s">
        <v>1308</v>
      </c>
      <c r="X467" s="186" t="s">
        <v>1308</v>
      </c>
      <c r="Y467" s="186" t="s">
        <v>1308</v>
      </c>
      <c r="Z467" s="186" t="s">
        <v>1308</v>
      </c>
      <c r="AA467" s="186" t="s">
        <v>1308</v>
      </c>
      <c r="AB467" s="186" t="s">
        <v>1308</v>
      </c>
      <c r="AC467" s="186" t="s">
        <v>1308</v>
      </c>
      <c r="AD467" s="186" t="s">
        <v>1599</v>
      </c>
      <c r="AE467" s="266"/>
      <c r="AF467" s="131" t="s">
        <v>4046</v>
      </c>
      <c r="AG467" s="146" t="s">
        <v>2586</v>
      </c>
      <c r="AH467" s="146" t="s">
        <v>2604</v>
      </c>
      <c r="AI467" s="146" t="s">
        <v>2586</v>
      </c>
      <c r="AJ467" s="6" t="s">
        <v>3203</v>
      </c>
      <c r="AK467" s="6" t="s">
        <v>4695</v>
      </c>
      <c r="AL467" s="6" t="s">
        <v>4814</v>
      </c>
      <c r="AM467" s="146" t="s">
        <v>4071</v>
      </c>
      <c r="AN467" s="146" t="s">
        <v>6221</v>
      </c>
      <c r="AO467" s="649" t="s">
        <v>1599</v>
      </c>
      <c r="AP467" s="146" t="s">
        <v>6221</v>
      </c>
      <c r="AQ467" s="240" t="s">
        <v>5106</v>
      </c>
      <c r="AR467" s="191">
        <v>44396</v>
      </c>
      <c r="AS467" s="482" t="s">
        <v>1032</v>
      </c>
      <c r="AT467" s="188"/>
      <c r="AU467" s="116"/>
      <c r="AV467" s="116"/>
      <c r="AW467" s="116"/>
      <c r="AX467" s="116"/>
      <c r="AY467" s="30" t="s">
        <v>1332</v>
      </c>
      <c r="AZ467" s="116"/>
      <c r="BA467" s="116"/>
      <c r="BJ467" s="32"/>
      <c r="BK467" s="32"/>
      <c r="BL467" s="32"/>
      <c r="BM467" s="482" t="s">
        <v>3888</v>
      </c>
      <c r="BN467" s="32" t="s">
        <v>3870</v>
      </c>
      <c r="BO467" s="32" t="s">
        <v>3871</v>
      </c>
      <c r="BP467" s="32"/>
    </row>
    <row r="468" spans="1:281" ht="115.5" hidden="1" customHeight="1" x14ac:dyDescent="0.3">
      <c r="A468" s="29" t="s">
        <v>2353</v>
      </c>
      <c r="B468" s="195" t="s">
        <v>1965</v>
      </c>
      <c r="C468" s="191">
        <v>43991</v>
      </c>
      <c r="D468" s="316" t="s">
        <v>1465</v>
      </c>
      <c r="E468" s="6" t="s">
        <v>4166</v>
      </c>
      <c r="F468" s="40" t="s">
        <v>1929</v>
      </c>
      <c r="G468" s="6" t="s">
        <v>1939</v>
      </c>
      <c r="H468" s="6" t="s">
        <v>1940</v>
      </c>
      <c r="I468" s="195" t="s">
        <v>1941</v>
      </c>
      <c r="J468" s="198">
        <v>4</v>
      </c>
      <c r="K468" s="57">
        <v>44013</v>
      </c>
      <c r="L468" s="57">
        <v>44378</v>
      </c>
      <c r="M468" s="79">
        <f t="shared" si="18"/>
        <v>53</v>
      </c>
      <c r="N468" s="334">
        <v>4</v>
      </c>
      <c r="O468" s="32" t="s">
        <v>52</v>
      </c>
      <c r="P468" s="32"/>
      <c r="Q468" s="319" t="s">
        <v>4796</v>
      </c>
      <c r="R468" s="654">
        <f t="shared" si="19"/>
        <v>187</v>
      </c>
      <c r="S468" s="30"/>
      <c r="T468" s="30"/>
      <c r="U468" s="186" t="s">
        <v>1308</v>
      </c>
      <c r="V468" s="186" t="s">
        <v>1308</v>
      </c>
      <c r="W468" s="186" t="s">
        <v>1308</v>
      </c>
      <c r="X468" s="186" t="s">
        <v>1308</v>
      </c>
      <c r="Y468" s="186" t="s">
        <v>1308</v>
      </c>
      <c r="Z468" s="186" t="s">
        <v>1308</v>
      </c>
      <c r="AA468" s="186" t="s">
        <v>1308</v>
      </c>
      <c r="AB468" s="186" t="s">
        <v>1308</v>
      </c>
      <c r="AC468" s="186" t="s">
        <v>1308</v>
      </c>
      <c r="AD468" s="186" t="s">
        <v>1599</v>
      </c>
      <c r="AE468" s="266"/>
      <c r="AF468" s="131" t="s">
        <v>4046</v>
      </c>
      <c r="AG468" s="146" t="s">
        <v>2591</v>
      </c>
      <c r="AH468" s="146" t="s">
        <v>2684</v>
      </c>
      <c r="AI468" s="6" t="s">
        <v>3159</v>
      </c>
      <c r="AJ468" s="6" t="s">
        <v>3188</v>
      </c>
      <c r="AK468" s="6" t="s">
        <v>4696</v>
      </c>
      <c r="AL468" s="6" t="s">
        <v>4697</v>
      </c>
      <c r="AM468" s="146" t="s">
        <v>4071</v>
      </c>
      <c r="AN468" s="146" t="s">
        <v>6221</v>
      </c>
      <c r="AO468" s="649" t="s">
        <v>1599</v>
      </c>
      <c r="AP468" s="146" t="s">
        <v>6221</v>
      </c>
      <c r="AQ468" s="240" t="s">
        <v>5106</v>
      </c>
      <c r="AR468" s="191">
        <v>44393</v>
      </c>
      <c r="AS468" s="482" t="s">
        <v>1032</v>
      </c>
      <c r="AT468" s="188"/>
      <c r="AU468" s="116"/>
      <c r="AV468" s="116"/>
      <c r="AW468" s="116"/>
      <c r="AX468" s="116"/>
      <c r="AY468" s="30" t="s">
        <v>1332</v>
      </c>
      <c r="AZ468" s="116"/>
      <c r="BA468" s="116"/>
      <c r="BJ468" s="32" t="s">
        <v>3106</v>
      </c>
      <c r="BK468" s="32"/>
      <c r="BL468" s="32"/>
      <c r="BM468" s="482" t="s">
        <v>3888</v>
      </c>
      <c r="BN468" s="32" t="s">
        <v>3870</v>
      </c>
      <c r="BO468" s="32" t="s">
        <v>3871</v>
      </c>
      <c r="BP468" s="32"/>
    </row>
    <row r="469" spans="1:281" ht="115.5" hidden="1" customHeight="1" x14ac:dyDescent="0.3">
      <c r="A469" s="29" t="s">
        <v>2354</v>
      </c>
      <c r="B469" s="195" t="s">
        <v>1965</v>
      </c>
      <c r="C469" s="191">
        <v>43991</v>
      </c>
      <c r="D469" s="316" t="s">
        <v>1465</v>
      </c>
      <c r="E469" s="6" t="s">
        <v>4166</v>
      </c>
      <c r="F469" s="40" t="s">
        <v>1929</v>
      </c>
      <c r="G469" s="240" t="s">
        <v>1939</v>
      </c>
      <c r="H469" s="6" t="s">
        <v>1942</v>
      </c>
      <c r="I469" s="195" t="s">
        <v>1941</v>
      </c>
      <c r="J469" s="332">
        <v>4</v>
      </c>
      <c r="K469" s="57">
        <v>44013</v>
      </c>
      <c r="L469" s="57">
        <v>44378</v>
      </c>
      <c r="M469" s="79">
        <f t="shared" si="18"/>
        <v>53</v>
      </c>
      <c r="N469" s="387">
        <v>4</v>
      </c>
      <c r="O469" s="32" t="s">
        <v>52</v>
      </c>
      <c r="P469" s="32"/>
      <c r="Q469" s="331" t="s">
        <v>4797</v>
      </c>
      <c r="R469" s="654">
        <f t="shared" si="19"/>
        <v>187</v>
      </c>
      <c r="S469" s="30"/>
      <c r="T469" s="30"/>
      <c r="U469" s="186" t="s">
        <v>1308</v>
      </c>
      <c r="V469" s="186" t="s">
        <v>1308</v>
      </c>
      <c r="W469" s="186" t="s">
        <v>1308</v>
      </c>
      <c r="X469" s="186" t="s">
        <v>1308</v>
      </c>
      <c r="Y469" s="186" t="s">
        <v>1308</v>
      </c>
      <c r="Z469" s="186" t="s">
        <v>1308</v>
      </c>
      <c r="AA469" s="186" t="s">
        <v>1308</v>
      </c>
      <c r="AB469" s="186" t="s">
        <v>1308</v>
      </c>
      <c r="AC469" s="186" t="s">
        <v>1308</v>
      </c>
      <c r="AD469" s="186" t="s">
        <v>1599</v>
      </c>
      <c r="AE469" s="266"/>
      <c r="AF469" s="131" t="s">
        <v>4046</v>
      </c>
      <c r="AG469" s="146" t="s">
        <v>2587</v>
      </c>
      <c r="AH469" s="146" t="s">
        <v>2605</v>
      </c>
      <c r="AI469" s="146" t="s">
        <v>3160</v>
      </c>
      <c r="AJ469" s="146" t="s">
        <v>3204</v>
      </c>
      <c r="AK469" s="146" t="s">
        <v>4698</v>
      </c>
      <c r="AL469" s="146" t="s">
        <v>4699</v>
      </c>
      <c r="AM469" s="146" t="s">
        <v>4071</v>
      </c>
      <c r="AN469" s="146" t="s">
        <v>6221</v>
      </c>
      <c r="AO469" s="649" t="s">
        <v>1599</v>
      </c>
      <c r="AP469" s="146" t="s">
        <v>6221</v>
      </c>
      <c r="AQ469" s="240" t="s">
        <v>5106</v>
      </c>
      <c r="AR469" s="191">
        <v>44393</v>
      </c>
      <c r="AS469" s="482" t="s">
        <v>1032</v>
      </c>
      <c r="AT469" s="188"/>
      <c r="AU469" s="116"/>
      <c r="AV469" s="116"/>
      <c r="AW469" s="116"/>
      <c r="AX469" s="116"/>
      <c r="AY469" s="30" t="s">
        <v>1332</v>
      </c>
      <c r="AZ469" s="116"/>
      <c r="BA469" s="116"/>
      <c r="BJ469" s="32"/>
      <c r="BK469" s="32"/>
      <c r="BL469" s="32"/>
      <c r="BM469" s="482" t="s">
        <v>3888</v>
      </c>
      <c r="BN469" s="32" t="s">
        <v>3870</v>
      </c>
      <c r="BO469" s="32" t="s">
        <v>3871</v>
      </c>
      <c r="BP469" s="32"/>
    </row>
    <row r="470" spans="1:281" ht="115.5" hidden="1" customHeight="1" x14ac:dyDescent="0.3">
      <c r="A470" s="29" t="s">
        <v>2355</v>
      </c>
      <c r="B470" s="195" t="s">
        <v>1965</v>
      </c>
      <c r="C470" s="191">
        <v>43991</v>
      </c>
      <c r="D470" s="316" t="s">
        <v>1466</v>
      </c>
      <c r="E470" s="6" t="s">
        <v>4138</v>
      </c>
      <c r="F470" s="317" t="s">
        <v>1943</v>
      </c>
      <c r="G470" s="199" t="s">
        <v>1831</v>
      </c>
      <c r="H470" s="199" t="s">
        <v>1832</v>
      </c>
      <c r="I470" s="472" t="s">
        <v>1833</v>
      </c>
      <c r="J470" s="198">
        <v>3</v>
      </c>
      <c r="K470" s="57">
        <v>44044</v>
      </c>
      <c r="L470" s="57">
        <v>44196</v>
      </c>
      <c r="M470" s="79">
        <f t="shared" si="18"/>
        <v>22</v>
      </c>
      <c r="N470" s="105">
        <v>3</v>
      </c>
      <c r="O470" s="32" t="s">
        <v>1552</v>
      </c>
      <c r="P470" s="32" t="s">
        <v>70</v>
      </c>
      <c r="Q470" s="319" t="s">
        <v>4137</v>
      </c>
      <c r="R470" s="654">
        <f t="shared" si="19"/>
        <v>344</v>
      </c>
      <c r="S470" s="30"/>
      <c r="T470" s="30"/>
      <c r="U470" s="186" t="s">
        <v>1308</v>
      </c>
      <c r="V470" s="186" t="s">
        <v>1308</v>
      </c>
      <c r="W470" s="186" t="s">
        <v>1308</v>
      </c>
      <c r="X470" s="186" t="s">
        <v>1308</v>
      </c>
      <c r="Y470" s="186" t="s">
        <v>1308</v>
      </c>
      <c r="Z470" s="186" t="s">
        <v>1308</v>
      </c>
      <c r="AA470" s="186" t="s">
        <v>1308</v>
      </c>
      <c r="AB470" s="186" t="s">
        <v>1308</v>
      </c>
      <c r="AC470" s="186" t="s">
        <v>1308</v>
      </c>
      <c r="AD470" s="186" t="s">
        <v>1599</v>
      </c>
      <c r="AE470" s="266"/>
      <c r="AF470" s="131" t="s">
        <v>4046</v>
      </c>
      <c r="AG470" s="131" t="s">
        <v>2531</v>
      </c>
      <c r="AH470" s="146" t="s">
        <v>2534</v>
      </c>
      <c r="AI470" s="6" t="s">
        <v>3079</v>
      </c>
      <c r="AJ470" s="146" t="s">
        <v>3112</v>
      </c>
      <c r="AK470" s="146" t="s">
        <v>4071</v>
      </c>
      <c r="AL470" s="6" t="s">
        <v>5996</v>
      </c>
      <c r="AM470" s="146" t="s">
        <v>4071</v>
      </c>
      <c r="AN470" s="6" t="s">
        <v>5996</v>
      </c>
      <c r="AO470" s="649" t="s">
        <v>1599</v>
      </c>
      <c r="AP470" s="6" t="s">
        <v>5996</v>
      </c>
      <c r="AQ470" s="240" t="s">
        <v>882</v>
      </c>
      <c r="AR470" s="191">
        <v>44211</v>
      </c>
      <c r="AS470" s="482" t="s">
        <v>1032</v>
      </c>
      <c r="AT470" s="188"/>
      <c r="AU470" s="116"/>
      <c r="AV470" s="116"/>
      <c r="AW470" s="116"/>
      <c r="AX470" s="116"/>
      <c r="AY470" s="30" t="s">
        <v>1332</v>
      </c>
      <c r="AZ470" s="116"/>
      <c r="BA470" s="116"/>
      <c r="BJ470" s="32" t="s">
        <v>3106</v>
      </c>
      <c r="BK470" s="32" t="s">
        <v>3676</v>
      </c>
      <c r="BL470" s="32"/>
      <c r="BM470" s="32" t="s">
        <v>3762</v>
      </c>
      <c r="BN470" s="32" t="s">
        <v>3763</v>
      </c>
      <c r="BO470" s="32" t="s">
        <v>3968</v>
      </c>
      <c r="BP470" s="32"/>
    </row>
    <row r="471" spans="1:281" ht="115.5" hidden="1" customHeight="1" x14ac:dyDescent="0.3">
      <c r="A471" s="29" t="s">
        <v>2356</v>
      </c>
      <c r="B471" s="195" t="s">
        <v>1965</v>
      </c>
      <c r="C471" s="191">
        <v>43991</v>
      </c>
      <c r="D471" s="316" t="s">
        <v>1466</v>
      </c>
      <c r="E471" s="6" t="s">
        <v>4087</v>
      </c>
      <c r="F471" s="317" t="s">
        <v>1943</v>
      </c>
      <c r="G471" s="199" t="s">
        <v>1831</v>
      </c>
      <c r="H471" s="317" t="s">
        <v>1905</v>
      </c>
      <c r="I471" s="472" t="s">
        <v>1906</v>
      </c>
      <c r="J471" s="198">
        <v>1</v>
      </c>
      <c r="K471" s="57">
        <v>44044</v>
      </c>
      <c r="L471" s="57">
        <v>44438</v>
      </c>
      <c r="M471" s="79">
        <f t="shared" si="18"/>
        <v>5</v>
      </c>
      <c r="N471" s="105">
        <v>1</v>
      </c>
      <c r="O471" s="32" t="s">
        <v>70</v>
      </c>
      <c r="P471" s="32" t="s">
        <v>1907</v>
      </c>
      <c r="Q471" s="319" t="s">
        <v>4432</v>
      </c>
      <c r="R471" s="654">
        <f t="shared" si="19"/>
        <v>112</v>
      </c>
      <c r="S471" s="30"/>
      <c r="T471" s="30"/>
      <c r="U471" s="186" t="s">
        <v>1308</v>
      </c>
      <c r="V471" s="186" t="s">
        <v>1308</v>
      </c>
      <c r="W471" s="186" t="s">
        <v>1308</v>
      </c>
      <c r="X471" s="186" t="s">
        <v>1308</v>
      </c>
      <c r="Y471" s="186" t="s">
        <v>1308</v>
      </c>
      <c r="Z471" s="186" t="s">
        <v>1308</v>
      </c>
      <c r="AA471" s="186" t="s">
        <v>1308</v>
      </c>
      <c r="AB471" s="186" t="s">
        <v>1308</v>
      </c>
      <c r="AC471" s="186" t="s">
        <v>1308</v>
      </c>
      <c r="AD471" s="186" t="s">
        <v>1599</v>
      </c>
      <c r="AE471" s="186" t="s">
        <v>1599</v>
      </c>
      <c r="AF471" s="131" t="s">
        <v>4046</v>
      </c>
      <c r="AG471" s="131" t="s">
        <v>2504</v>
      </c>
      <c r="AH471" s="146" t="s">
        <v>2528</v>
      </c>
      <c r="AI471" s="6" t="s">
        <v>3085</v>
      </c>
      <c r="AJ471" s="146" t="s">
        <v>3103</v>
      </c>
      <c r="AK471" s="146" t="s">
        <v>4063</v>
      </c>
      <c r="AL471" s="146" t="s">
        <v>4436</v>
      </c>
      <c r="AM471" s="146" t="s">
        <v>4071</v>
      </c>
      <c r="AN471" s="146" t="s">
        <v>6221</v>
      </c>
      <c r="AO471" s="649" t="s">
        <v>1599</v>
      </c>
      <c r="AP471" s="146" t="s">
        <v>6221</v>
      </c>
      <c r="AQ471" s="240" t="s">
        <v>5106</v>
      </c>
      <c r="AR471" s="191">
        <v>44384</v>
      </c>
      <c r="AS471" s="482" t="s">
        <v>1032</v>
      </c>
      <c r="AT471" s="188"/>
      <c r="AU471" s="116"/>
      <c r="AV471" s="116"/>
      <c r="AW471" s="116"/>
      <c r="AX471" s="116"/>
      <c r="AY471" s="30" t="s">
        <v>1332</v>
      </c>
      <c r="AZ471" s="116"/>
      <c r="BA471" s="116"/>
      <c r="BJ471" s="32" t="s">
        <v>3106</v>
      </c>
      <c r="BK471" s="32" t="s">
        <v>3676</v>
      </c>
      <c r="BL471" s="32"/>
      <c r="BM471" s="32" t="s">
        <v>3762</v>
      </c>
      <c r="BN471" s="32" t="s">
        <v>3763</v>
      </c>
      <c r="BO471" s="32" t="s">
        <v>3968</v>
      </c>
      <c r="BP471" s="32"/>
    </row>
    <row r="472" spans="1:281" ht="115.5" hidden="1" customHeight="1" x14ac:dyDescent="0.3">
      <c r="A472" s="29" t="s">
        <v>2357</v>
      </c>
      <c r="B472" s="195" t="s">
        <v>1965</v>
      </c>
      <c r="C472" s="191">
        <v>43991</v>
      </c>
      <c r="D472" s="316" t="s">
        <v>1424</v>
      </c>
      <c r="E472" s="6" t="s">
        <v>4139</v>
      </c>
      <c r="F472" s="317" t="s">
        <v>1944</v>
      </c>
      <c r="G472" s="317" t="s">
        <v>1945</v>
      </c>
      <c r="H472" s="317" t="s">
        <v>1946</v>
      </c>
      <c r="I472" s="82" t="s">
        <v>1947</v>
      </c>
      <c r="J472" s="78">
        <v>2</v>
      </c>
      <c r="K472" s="57">
        <v>44040</v>
      </c>
      <c r="L472" s="57">
        <v>44196</v>
      </c>
      <c r="M472" s="79">
        <f t="shared" si="18"/>
        <v>23</v>
      </c>
      <c r="N472" s="105">
        <v>2</v>
      </c>
      <c r="O472" s="32" t="s">
        <v>180</v>
      </c>
      <c r="P472" s="32" t="s">
        <v>1948</v>
      </c>
      <c r="Q472" s="319" t="s">
        <v>4140</v>
      </c>
      <c r="R472" s="654">
        <f t="shared" si="19"/>
        <v>355</v>
      </c>
      <c r="S472" s="30"/>
      <c r="T472" s="30"/>
      <c r="U472" s="186" t="s">
        <v>1308</v>
      </c>
      <c r="V472" s="186" t="s">
        <v>1308</v>
      </c>
      <c r="W472" s="186" t="s">
        <v>1308</v>
      </c>
      <c r="X472" s="186" t="s">
        <v>1308</v>
      </c>
      <c r="Y472" s="186" t="s">
        <v>1308</v>
      </c>
      <c r="Z472" s="186" t="s">
        <v>1308</v>
      </c>
      <c r="AA472" s="186" t="s">
        <v>1308</v>
      </c>
      <c r="AB472" s="186" t="s">
        <v>1308</v>
      </c>
      <c r="AC472" s="186" t="s">
        <v>1308</v>
      </c>
      <c r="AD472" s="186" t="s">
        <v>1599</v>
      </c>
      <c r="AE472" s="266"/>
      <c r="AF472" s="131" t="s">
        <v>4046</v>
      </c>
      <c r="AG472" s="146" t="s">
        <v>2549</v>
      </c>
      <c r="AH472" s="146" t="s">
        <v>2552</v>
      </c>
      <c r="AI472" s="146" t="s">
        <v>3104</v>
      </c>
      <c r="AJ472" s="257" t="s">
        <v>3113</v>
      </c>
      <c r="AK472" s="146" t="s">
        <v>4071</v>
      </c>
      <c r="AL472" s="6" t="s">
        <v>5996</v>
      </c>
      <c r="AM472" s="146" t="s">
        <v>4071</v>
      </c>
      <c r="AN472" s="6" t="s">
        <v>5996</v>
      </c>
      <c r="AO472" s="649" t="s">
        <v>1599</v>
      </c>
      <c r="AP472" s="6" t="s">
        <v>5996</v>
      </c>
      <c r="AQ472" s="240" t="s">
        <v>882</v>
      </c>
      <c r="AR472" s="191">
        <v>44215</v>
      </c>
      <c r="AS472" s="482" t="s">
        <v>1032</v>
      </c>
      <c r="AT472" s="188"/>
      <c r="AU472" s="116"/>
      <c r="AV472" s="116"/>
      <c r="AW472" s="116"/>
      <c r="AX472" s="116"/>
      <c r="AY472" s="30" t="s">
        <v>1332</v>
      </c>
      <c r="AZ472" s="116"/>
      <c r="BA472" s="116"/>
      <c r="BJ472" s="482" t="s">
        <v>3269</v>
      </c>
      <c r="BK472" s="482" t="s">
        <v>3872</v>
      </c>
      <c r="BL472" s="32" t="s">
        <v>3873</v>
      </c>
      <c r="BM472" s="32" t="s">
        <v>3872</v>
      </c>
      <c r="BN472" s="32" t="s">
        <v>3764</v>
      </c>
      <c r="BO472" s="32"/>
      <c r="BP472" s="32"/>
    </row>
    <row r="473" spans="1:281" ht="115.5" hidden="1" customHeight="1" x14ac:dyDescent="0.3">
      <c r="A473" s="97" t="s">
        <v>2358</v>
      </c>
      <c r="B473" s="472" t="s">
        <v>1965</v>
      </c>
      <c r="C473" s="232">
        <v>43991</v>
      </c>
      <c r="D473" s="586" t="s">
        <v>1426</v>
      </c>
      <c r="E473" s="199" t="s">
        <v>6970</v>
      </c>
      <c r="F473" s="328" t="s">
        <v>1949</v>
      </c>
      <c r="G473" s="328" t="s">
        <v>1950</v>
      </c>
      <c r="H473" s="328" t="s">
        <v>1951</v>
      </c>
      <c r="I473" s="88" t="s">
        <v>1878</v>
      </c>
      <c r="J473" s="215">
        <v>1</v>
      </c>
      <c r="K473" s="576">
        <v>44046</v>
      </c>
      <c r="L473" s="576">
        <v>44439</v>
      </c>
      <c r="M473" s="600">
        <f t="shared" si="18"/>
        <v>5</v>
      </c>
      <c r="N473" s="106">
        <v>1</v>
      </c>
      <c r="O473" s="32" t="s">
        <v>135</v>
      </c>
      <c r="P473" s="32" t="s">
        <v>70</v>
      </c>
      <c r="Q473" s="319" t="s">
        <v>6613</v>
      </c>
      <c r="R473" s="654">
        <f t="shared" si="19"/>
        <v>179</v>
      </c>
      <c r="S473" s="30"/>
      <c r="T473" s="30"/>
      <c r="U473" s="186" t="s">
        <v>1308</v>
      </c>
      <c r="V473" s="186" t="s">
        <v>1308</v>
      </c>
      <c r="W473" s="186" t="s">
        <v>1308</v>
      </c>
      <c r="X473" s="186" t="s">
        <v>1308</v>
      </c>
      <c r="Y473" s="186" t="s">
        <v>1308</v>
      </c>
      <c r="Z473" s="186" t="s">
        <v>1308</v>
      </c>
      <c r="AA473" s="186" t="s">
        <v>1308</v>
      </c>
      <c r="AB473" s="186" t="s">
        <v>1308</v>
      </c>
      <c r="AC473" s="186" t="s">
        <v>1308</v>
      </c>
      <c r="AD473" s="186" t="s">
        <v>1599</v>
      </c>
      <c r="AE473" s="266"/>
      <c r="AF473" s="131" t="s">
        <v>4046</v>
      </c>
      <c r="AG473" s="146" t="s">
        <v>2550</v>
      </c>
      <c r="AH473" s="146" t="s">
        <v>2541</v>
      </c>
      <c r="AI473" s="6" t="s">
        <v>3101</v>
      </c>
      <c r="AJ473" s="146" t="s">
        <v>3110</v>
      </c>
      <c r="AK473" s="146" t="s">
        <v>4111</v>
      </c>
      <c r="AL473" s="146" t="s">
        <v>4657</v>
      </c>
      <c r="AM473" s="146" t="s">
        <v>6582</v>
      </c>
      <c r="AN473" s="146" t="s">
        <v>6688</v>
      </c>
      <c r="AO473" s="649" t="s">
        <v>1599</v>
      </c>
      <c r="AP473" s="6" t="s">
        <v>7143</v>
      </c>
      <c r="AQ473" s="240" t="s">
        <v>882</v>
      </c>
      <c r="AR473" s="191">
        <v>44482</v>
      </c>
      <c r="AS473" s="482" t="s">
        <v>1032</v>
      </c>
      <c r="AT473" s="188"/>
      <c r="AU473" s="116"/>
      <c r="AV473" s="116"/>
      <c r="AW473" s="116"/>
      <c r="AX473" s="116"/>
      <c r="AY473" s="30" t="s">
        <v>1332</v>
      </c>
      <c r="AZ473" s="116"/>
      <c r="BA473" s="116"/>
      <c r="BJ473" s="482" t="s">
        <v>3874</v>
      </c>
      <c r="BK473" s="482" t="s">
        <v>3875</v>
      </c>
      <c r="BL473" s="32"/>
      <c r="BM473" s="32" t="s">
        <v>3876</v>
      </c>
      <c r="BN473" s="32" t="s">
        <v>3969</v>
      </c>
      <c r="BO473" s="32"/>
      <c r="BP473" s="32"/>
    </row>
    <row r="474" spans="1:281" ht="115.5" hidden="1" customHeight="1" x14ac:dyDescent="0.3">
      <c r="A474" s="97" t="s">
        <v>2359</v>
      </c>
      <c r="B474" s="472" t="s">
        <v>1965</v>
      </c>
      <c r="C474" s="232">
        <v>43991</v>
      </c>
      <c r="D474" s="586" t="s">
        <v>1426</v>
      </c>
      <c r="E474" s="199" t="s">
        <v>6970</v>
      </c>
      <c r="F474" s="328" t="s">
        <v>1949</v>
      </c>
      <c r="G474" s="328" t="s">
        <v>1950</v>
      </c>
      <c r="H474" s="328" t="s">
        <v>1952</v>
      </c>
      <c r="I474" s="88" t="s">
        <v>1953</v>
      </c>
      <c r="J474" s="215">
        <v>1</v>
      </c>
      <c r="K474" s="576">
        <v>44046</v>
      </c>
      <c r="L474" s="576">
        <v>44439</v>
      </c>
      <c r="M474" s="600">
        <f t="shared" si="18"/>
        <v>5</v>
      </c>
      <c r="N474" s="106">
        <v>1</v>
      </c>
      <c r="O474" s="32" t="s">
        <v>234</v>
      </c>
      <c r="P474" s="32"/>
      <c r="Q474" s="4" t="s">
        <v>4816</v>
      </c>
      <c r="R474" s="654">
        <f t="shared" si="19"/>
        <v>131</v>
      </c>
      <c r="S474" s="30"/>
      <c r="T474" s="30"/>
      <c r="U474" s="186" t="s">
        <v>1308</v>
      </c>
      <c r="V474" s="186" t="s">
        <v>1308</v>
      </c>
      <c r="W474" s="186" t="s">
        <v>1308</v>
      </c>
      <c r="X474" s="186" t="s">
        <v>1308</v>
      </c>
      <c r="Y474" s="186" t="s">
        <v>1308</v>
      </c>
      <c r="Z474" s="186" t="s">
        <v>1308</v>
      </c>
      <c r="AA474" s="186" t="s">
        <v>1308</v>
      </c>
      <c r="AB474" s="186" t="s">
        <v>1308</v>
      </c>
      <c r="AC474" s="186" t="s">
        <v>1308</v>
      </c>
      <c r="AD474" s="186" t="s">
        <v>1599</v>
      </c>
      <c r="AE474" s="266"/>
      <c r="AF474" s="131" t="s">
        <v>4046</v>
      </c>
      <c r="AG474" s="131" t="s">
        <v>2538</v>
      </c>
      <c r="AH474" s="146" t="s">
        <v>2542</v>
      </c>
      <c r="AI474" s="146" t="s">
        <v>3122</v>
      </c>
      <c r="AJ474" s="146" t="s">
        <v>3190</v>
      </c>
      <c r="AK474" s="10" t="s">
        <v>4454</v>
      </c>
      <c r="AL474" s="146" t="s">
        <v>4660</v>
      </c>
      <c r="AM474" s="146" t="s">
        <v>6396</v>
      </c>
      <c r="AN474" s="146" t="s">
        <v>6781</v>
      </c>
      <c r="AO474" s="649" t="s">
        <v>1599</v>
      </c>
      <c r="AP474" s="6" t="s">
        <v>7143</v>
      </c>
      <c r="AQ474" s="240" t="s">
        <v>882</v>
      </c>
      <c r="AR474" s="191">
        <v>44476</v>
      </c>
      <c r="AS474" s="482" t="s">
        <v>1032</v>
      </c>
      <c r="AT474" s="188"/>
      <c r="AU474" s="116"/>
      <c r="AV474" s="116"/>
      <c r="AW474" s="116"/>
      <c r="AX474" s="116"/>
      <c r="AY474" s="30" t="s">
        <v>1332</v>
      </c>
      <c r="AZ474" s="116"/>
      <c r="BA474" s="116"/>
      <c r="BJ474" s="482" t="s">
        <v>3874</v>
      </c>
      <c r="BK474" s="482" t="s">
        <v>3875</v>
      </c>
      <c r="BL474" s="32"/>
      <c r="BM474" s="32" t="s">
        <v>3876</v>
      </c>
      <c r="BN474" s="32" t="s">
        <v>3969</v>
      </c>
      <c r="BO474" s="32"/>
      <c r="BP474" s="32"/>
    </row>
    <row r="475" spans="1:281" s="14" customFormat="1" ht="115.5" hidden="1" customHeight="1" x14ac:dyDescent="0.3">
      <c r="A475" s="29" t="s">
        <v>2360</v>
      </c>
      <c r="B475" s="195" t="s">
        <v>1965</v>
      </c>
      <c r="C475" s="191">
        <v>43991</v>
      </c>
      <c r="D475" s="316" t="s">
        <v>1426</v>
      </c>
      <c r="E475" s="6" t="s">
        <v>4141</v>
      </c>
      <c r="F475" s="317" t="s">
        <v>1949</v>
      </c>
      <c r="G475" s="317" t="s">
        <v>1950</v>
      </c>
      <c r="H475" s="317" t="s">
        <v>1954</v>
      </c>
      <c r="I475" s="82" t="s">
        <v>1955</v>
      </c>
      <c r="J475" s="78">
        <v>1</v>
      </c>
      <c r="K475" s="57">
        <v>44039</v>
      </c>
      <c r="L475" s="57">
        <v>44196</v>
      </c>
      <c r="M475" s="79">
        <f t="shared" si="18"/>
        <v>23</v>
      </c>
      <c r="N475" s="105">
        <v>1</v>
      </c>
      <c r="O475" s="32" t="s">
        <v>135</v>
      </c>
      <c r="P475" s="32" t="s">
        <v>70</v>
      </c>
      <c r="Q475" s="4" t="s">
        <v>4142</v>
      </c>
      <c r="R475" s="654">
        <f t="shared" si="19"/>
        <v>350</v>
      </c>
      <c r="S475" s="30"/>
      <c r="T475" s="30"/>
      <c r="U475" s="186" t="s">
        <v>1308</v>
      </c>
      <c r="V475" s="186" t="s">
        <v>1308</v>
      </c>
      <c r="W475" s="186" t="s">
        <v>1308</v>
      </c>
      <c r="X475" s="186" t="s">
        <v>1308</v>
      </c>
      <c r="Y475" s="186" t="s">
        <v>1308</v>
      </c>
      <c r="Z475" s="186" t="s">
        <v>1308</v>
      </c>
      <c r="AA475" s="186" t="s">
        <v>1308</v>
      </c>
      <c r="AB475" s="186" t="s">
        <v>1308</v>
      </c>
      <c r="AC475" s="186" t="s">
        <v>1308</v>
      </c>
      <c r="AD475" s="186" t="s">
        <v>1599</v>
      </c>
      <c r="AE475" s="266"/>
      <c r="AF475" s="131" t="s">
        <v>4046</v>
      </c>
      <c r="AG475" s="6" t="s">
        <v>2551</v>
      </c>
      <c r="AH475" s="6" t="s">
        <v>2518</v>
      </c>
      <c r="AI475" s="6" t="s">
        <v>3102</v>
      </c>
      <c r="AJ475" s="6" t="s">
        <v>3114</v>
      </c>
      <c r="AK475" s="146" t="s">
        <v>4071</v>
      </c>
      <c r="AL475" s="6" t="s">
        <v>5996</v>
      </c>
      <c r="AM475" s="146" t="s">
        <v>4071</v>
      </c>
      <c r="AN475" s="6" t="s">
        <v>5996</v>
      </c>
      <c r="AO475" s="649" t="s">
        <v>1599</v>
      </c>
      <c r="AP475" s="6" t="s">
        <v>5996</v>
      </c>
      <c r="AQ475" s="240" t="s">
        <v>882</v>
      </c>
      <c r="AR475" s="192">
        <v>44215</v>
      </c>
      <c r="AS475" s="482" t="s">
        <v>1032</v>
      </c>
      <c r="AT475" s="188"/>
      <c r="AU475" s="116"/>
      <c r="AV475" s="116"/>
      <c r="AW475" s="116"/>
      <c r="AX475" s="116"/>
      <c r="AY475" s="30" t="s">
        <v>1332</v>
      </c>
      <c r="AZ475" s="116"/>
      <c r="BA475" s="116"/>
      <c r="BB475" s="13"/>
      <c r="BC475" s="13"/>
      <c r="BD475" s="13"/>
      <c r="BE475" s="13"/>
      <c r="BF475" s="13"/>
      <c r="BG475" s="13"/>
      <c r="BH475" s="13"/>
      <c r="BI475" s="13"/>
      <c r="BJ475" s="482" t="s">
        <v>3874</v>
      </c>
      <c r="BK475" s="482" t="s">
        <v>3875</v>
      </c>
      <c r="BL475" s="32"/>
      <c r="BM475" s="32" t="s">
        <v>3876</v>
      </c>
      <c r="BN475" s="32" t="s">
        <v>3969</v>
      </c>
      <c r="BO475" s="32"/>
      <c r="BP475" s="482"/>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c r="EU475" s="13"/>
      <c r="EV475" s="13"/>
      <c r="EW475" s="13"/>
      <c r="EX475" s="13"/>
      <c r="EY475" s="13"/>
      <c r="EZ475" s="13"/>
      <c r="FA475" s="13"/>
      <c r="FB475" s="13"/>
      <c r="FC475" s="13"/>
      <c r="FD475" s="13"/>
      <c r="FE475" s="13"/>
      <c r="FF475" s="13"/>
      <c r="FG475" s="13"/>
      <c r="FH475" s="13"/>
      <c r="FI475" s="13"/>
      <c r="FJ475" s="13"/>
      <c r="FK475" s="13"/>
      <c r="FL475" s="13"/>
      <c r="FM475" s="13"/>
      <c r="FN475" s="13"/>
      <c r="FO475" s="13"/>
      <c r="FP475" s="13"/>
      <c r="FQ475" s="13"/>
      <c r="FR475" s="13"/>
      <c r="FS475" s="13"/>
      <c r="FT475" s="13"/>
      <c r="FU475" s="13"/>
      <c r="FV475" s="13"/>
      <c r="FW475" s="13"/>
      <c r="FX475" s="13"/>
      <c r="FY475" s="13"/>
      <c r="FZ475" s="13"/>
      <c r="GA475" s="13"/>
      <c r="GB475" s="13"/>
      <c r="GC475" s="13"/>
      <c r="GD475" s="13"/>
      <c r="GE475" s="13"/>
      <c r="GF475" s="13"/>
      <c r="GG475" s="13"/>
      <c r="GH475" s="13"/>
      <c r="GI475" s="13"/>
      <c r="GJ475" s="13"/>
      <c r="GK475" s="13"/>
      <c r="GL475" s="13"/>
      <c r="GM475" s="13"/>
      <c r="GN475" s="13"/>
      <c r="GO475" s="13"/>
      <c r="GP475" s="13"/>
      <c r="GQ475" s="13"/>
      <c r="GR475" s="13"/>
      <c r="GS475" s="13"/>
      <c r="GT475" s="13"/>
      <c r="GU475" s="13"/>
      <c r="GV475" s="13"/>
      <c r="GW475" s="13"/>
      <c r="GX475" s="13"/>
      <c r="GY475" s="13"/>
      <c r="GZ475" s="13"/>
      <c r="HA475" s="13"/>
      <c r="HB475" s="13"/>
      <c r="HC475" s="13"/>
      <c r="HD475" s="13"/>
      <c r="HE475" s="13"/>
      <c r="HF475" s="13"/>
      <c r="HG475" s="13"/>
      <c r="HH475" s="13"/>
      <c r="HI475" s="13"/>
      <c r="HJ475" s="13"/>
      <c r="HK475" s="13"/>
      <c r="HL475" s="13"/>
      <c r="HM475" s="13"/>
      <c r="HN475" s="13"/>
      <c r="HO475" s="13"/>
      <c r="HP475" s="13"/>
      <c r="HQ475" s="13"/>
      <c r="HR475" s="13"/>
      <c r="HS475" s="13"/>
      <c r="HT475" s="13"/>
      <c r="HU475" s="13"/>
      <c r="HV475" s="13"/>
      <c r="HW475" s="13"/>
      <c r="HX475" s="13"/>
      <c r="HY475" s="13"/>
      <c r="HZ475" s="13"/>
      <c r="IA475" s="13"/>
      <c r="IB475" s="13"/>
      <c r="IC475" s="13"/>
      <c r="ID475" s="13"/>
      <c r="IE475" s="13"/>
      <c r="IF475" s="13"/>
      <c r="IG475" s="13"/>
      <c r="IH475" s="13"/>
      <c r="II475" s="13"/>
      <c r="IJ475" s="13"/>
      <c r="IK475" s="13"/>
      <c r="IL475" s="13"/>
      <c r="IM475" s="13"/>
      <c r="IN475" s="13"/>
      <c r="IO475" s="13"/>
      <c r="IP475" s="13"/>
      <c r="IQ475" s="13"/>
      <c r="IR475" s="13"/>
      <c r="IS475" s="13"/>
      <c r="IT475" s="13"/>
      <c r="IU475" s="13"/>
      <c r="IV475" s="13"/>
      <c r="IW475" s="13"/>
      <c r="IX475" s="13"/>
      <c r="IY475" s="13"/>
      <c r="IZ475" s="13"/>
      <c r="JA475" s="13"/>
      <c r="JB475" s="13"/>
      <c r="JC475" s="13"/>
      <c r="JD475" s="13"/>
      <c r="JE475" s="13"/>
      <c r="JF475" s="13"/>
      <c r="JG475" s="13"/>
      <c r="JH475" s="13"/>
      <c r="JI475" s="13"/>
      <c r="JJ475" s="13"/>
      <c r="JK475" s="13"/>
      <c r="JL475" s="13"/>
      <c r="JM475" s="13"/>
      <c r="JN475" s="13"/>
      <c r="JO475" s="13"/>
      <c r="JP475" s="13"/>
      <c r="JQ475" s="13"/>
      <c r="JR475" s="13"/>
      <c r="JS475" s="13"/>
      <c r="JT475" s="13"/>
      <c r="JU475" s="13"/>
    </row>
    <row r="476" spans="1:281" s="14" customFormat="1" ht="115.5" hidden="1" customHeight="1" x14ac:dyDescent="0.25">
      <c r="A476" s="97" t="s">
        <v>2361</v>
      </c>
      <c r="B476" s="405" t="s">
        <v>1957</v>
      </c>
      <c r="C476" s="576">
        <v>43630</v>
      </c>
      <c r="D476" s="582" t="s">
        <v>1425</v>
      </c>
      <c r="E476" s="577" t="s">
        <v>6959</v>
      </c>
      <c r="F476" s="111" t="s">
        <v>790</v>
      </c>
      <c r="G476" s="111" t="s">
        <v>1992</v>
      </c>
      <c r="H476" s="111" t="s">
        <v>7022</v>
      </c>
      <c r="I476" s="604" t="s">
        <v>239</v>
      </c>
      <c r="J476" s="617">
        <v>2</v>
      </c>
      <c r="K476" s="578">
        <v>44062</v>
      </c>
      <c r="L476" s="578">
        <v>44438</v>
      </c>
      <c r="M476" s="600">
        <f t="shared" si="18"/>
        <v>2</v>
      </c>
      <c r="N476" s="106">
        <v>2</v>
      </c>
      <c r="O476" s="27" t="s">
        <v>27</v>
      </c>
      <c r="P476" s="27"/>
      <c r="Q476" s="4" t="s">
        <v>6929</v>
      </c>
      <c r="R476" s="654">
        <f t="shared" si="19"/>
        <v>249</v>
      </c>
      <c r="S476" s="27"/>
      <c r="T476" s="27"/>
      <c r="U476" s="28" t="s">
        <v>1308</v>
      </c>
      <c r="V476" s="28" t="s">
        <v>1308</v>
      </c>
      <c r="W476" s="28" t="s">
        <v>1308</v>
      </c>
      <c r="X476" s="28" t="s">
        <v>1308</v>
      </c>
      <c r="Y476" s="28" t="s">
        <v>1308</v>
      </c>
      <c r="Z476" s="3" t="s">
        <v>1308</v>
      </c>
      <c r="AA476" s="3" t="s">
        <v>1307</v>
      </c>
      <c r="AB476" s="186" t="s">
        <v>1308</v>
      </c>
      <c r="AC476" s="186" t="s">
        <v>1308</v>
      </c>
      <c r="AD476" s="186" t="s">
        <v>1308</v>
      </c>
      <c r="AE476" s="186" t="s">
        <v>1308</v>
      </c>
      <c r="AF476" s="186" t="s">
        <v>1308</v>
      </c>
      <c r="AG476" s="6" t="s">
        <v>2564</v>
      </c>
      <c r="AH476" s="6" t="s">
        <v>6673</v>
      </c>
      <c r="AI476" s="6" t="s">
        <v>3161</v>
      </c>
      <c r="AJ476" s="6" t="s">
        <v>3205</v>
      </c>
      <c r="AK476" s="6" t="s">
        <v>4700</v>
      </c>
      <c r="AL476" s="6" t="s">
        <v>4701</v>
      </c>
      <c r="AM476" s="10" t="s">
        <v>6624</v>
      </c>
      <c r="AN476" s="6" t="s">
        <v>6943</v>
      </c>
      <c r="AO476" s="649" t="s">
        <v>1599</v>
      </c>
      <c r="AP476" s="6" t="s">
        <v>7143</v>
      </c>
      <c r="AQ476" s="240" t="s">
        <v>882</v>
      </c>
      <c r="AR476" s="191">
        <v>44496</v>
      </c>
      <c r="AS476" s="482" t="s">
        <v>1032</v>
      </c>
      <c r="AT476" s="464"/>
      <c r="AU476" s="31"/>
      <c r="AV476" s="31"/>
      <c r="AW476" s="31"/>
      <c r="AX476" s="31"/>
      <c r="AY476" s="30" t="s">
        <v>1332</v>
      </c>
      <c r="AZ476" s="30"/>
      <c r="BA476" s="30"/>
      <c r="BJ476" s="32" t="s">
        <v>3660</v>
      </c>
      <c r="BK476" s="32" t="s">
        <v>3678</v>
      </c>
      <c r="BL476" s="27" t="s">
        <v>3679</v>
      </c>
      <c r="BM476" s="32" t="s">
        <v>3678</v>
      </c>
      <c r="BN476" s="27" t="s">
        <v>3809</v>
      </c>
      <c r="BO476" s="482"/>
      <c r="BP476" s="36"/>
    </row>
    <row r="477" spans="1:281" ht="115.5" hidden="1" customHeight="1" x14ac:dyDescent="0.3">
      <c r="A477" s="97" t="s">
        <v>2950</v>
      </c>
      <c r="B477" s="405" t="s">
        <v>3024</v>
      </c>
      <c r="C477" s="232">
        <v>44109</v>
      </c>
      <c r="D477" s="314" t="s">
        <v>1422</v>
      </c>
      <c r="E477" s="12" t="s">
        <v>4167</v>
      </c>
      <c r="F477" s="12" t="s">
        <v>2718</v>
      </c>
      <c r="G477" s="12" t="s">
        <v>2719</v>
      </c>
      <c r="H477" s="12" t="s">
        <v>2720</v>
      </c>
      <c r="I477" s="88" t="s">
        <v>2721</v>
      </c>
      <c r="J477" s="315">
        <v>12</v>
      </c>
      <c r="K477" s="280">
        <v>44228</v>
      </c>
      <c r="L477" s="280">
        <v>44561</v>
      </c>
      <c r="M477" s="600">
        <f t="shared" si="18"/>
        <v>48</v>
      </c>
      <c r="N477" s="633">
        <v>6</v>
      </c>
      <c r="O477" s="482" t="s">
        <v>131</v>
      </c>
      <c r="P477" s="482"/>
      <c r="Q477" s="365" t="s">
        <v>7155</v>
      </c>
      <c r="R477" s="654">
        <f t="shared" si="19"/>
        <v>380</v>
      </c>
      <c r="S477" s="36"/>
      <c r="T477" s="36"/>
      <c r="U477" s="262" t="s">
        <v>1308</v>
      </c>
      <c r="V477" s="262" t="s">
        <v>1308</v>
      </c>
      <c r="W477" s="262" t="s">
        <v>1308</v>
      </c>
      <c r="X477" s="262" t="s">
        <v>1308</v>
      </c>
      <c r="Y477" s="262" t="s">
        <v>1308</v>
      </c>
      <c r="Z477" s="262" t="s">
        <v>1308</v>
      </c>
      <c r="AA477" s="262" t="s">
        <v>1308</v>
      </c>
      <c r="AB477" s="262" t="s">
        <v>1308</v>
      </c>
      <c r="AC477" s="262" t="s">
        <v>1308</v>
      </c>
      <c r="AD477" s="262" t="s">
        <v>1308</v>
      </c>
      <c r="AE477" s="262" t="s">
        <v>1308</v>
      </c>
      <c r="AF477" s="262" t="s">
        <v>1308</v>
      </c>
      <c r="AG477" s="262" t="s">
        <v>1308</v>
      </c>
      <c r="AH477" s="6" t="s">
        <v>3038</v>
      </c>
      <c r="AI477" s="6" t="s">
        <v>3220</v>
      </c>
      <c r="AJ477" s="6" t="s">
        <v>4168</v>
      </c>
      <c r="AK477" s="199" t="s">
        <v>4296</v>
      </c>
      <c r="AL477" s="6" t="s">
        <v>4601</v>
      </c>
      <c r="AM477" s="10" t="s">
        <v>6807</v>
      </c>
      <c r="AN477" s="6" t="s">
        <v>6855</v>
      </c>
      <c r="AO477" s="649" t="s">
        <v>1599</v>
      </c>
      <c r="AP477" s="6" t="s">
        <v>7188</v>
      </c>
      <c r="AQ477" s="240" t="s">
        <v>1968</v>
      </c>
      <c r="AR477" s="191">
        <v>44529</v>
      </c>
      <c r="AS477" s="482" t="s">
        <v>2470</v>
      </c>
      <c r="AT477" s="191">
        <v>44529</v>
      </c>
      <c r="AU477" s="149" t="s">
        <v>7200</v>
      </c>
      <c r="AV477" s="31" t="s">
        <v>7145</v>
      </c>
      <c r="AW477" s="31" t="s">
        <v>1599</v>
      </c>
      <c r="AX477" s="31" t="s">
        <v>1599</v>
      </c>
      <c r="AY477" s="32" t="s">
        <v>2710</v>
      </c>
      <c r="AZ477" s="30" t="s">
        <v>3728</v>
      </c>
      <c r="BA477" s="30" t="s">
        <v>1599</v>
      </c>
      <c r="BJ477" s="32" t="s">
        <v>3270</v>
      </c>
      <c r="BK477" s="484" t="s">
        <v>3765</v>
      </c>
      <c r="BL477" s="482"/>
      <c r="BM477" s="484" t="s">
        <v>3765</v>
      </c>
      <c r="BN477" s="36" t="s">
        <v>3877</v>
      </c>
      <c r="BO477" s="482" t="s">
        <v>3878</v>
      </c>
      <c r="BP477" s="482"/>
    </row>
    <row r="478" spans="1:281" ht="115.5" customHeight="1" x14ac:dyDescent="0.3">
      <c r="A478" s="97" t="s">
        <v>2950</v>
      </c>
      <c r="B478" s="405" t="s">
        <v>3024</v>
      </c>
      <c r="C478" s="232">
        <v>44109</v>
      </c>
      <c r="D478" s="314" t="s">
        <v>1422</v>
      </c>
      <c r="E478" s="12" t="s">
        <v>4167</v>
      </c>
      <c r="F478" s="325" t="s">
        <v>2718</v>
      </c>
      <c r="G478" s="325" t="s">
        <v>2719</v>
      </c>
      <c r="H478" s="325" t="s">
        <v>2720</v>
      </c>
      <c r="I478" s="339" t="s">
        <v>2721</v>
      </c>
      <c r="J478" s="640">
        <v>12</v>
      </c>
      <c r="K478" s="641">
        <v>44228</v>
      </c>
      <c r="L478" s="641">
        <v>44648</v>
      </c>
      <c r="M478" s="600">
        <f t="shared" ref="M478" si="20">+WEEKNUM(L478-K478)</f>
        <v>8</v>
      </c>
      <c r="N478" s="550">
        <v>10</v>
      </c>
      <c r="O478" s="472" t="s">
        <v>3025</v>
      </c>
      <c r="P478" s="482"/>
      <c r="Q478" s="10" t="s">
        <v>7367</v>
      </c>
      <c r="R478" s="654">
        <f t="shared" si="19"/>
        <v>199</v>
      </c>
      <c r="S478" s="36"/>
      <c r="T478" s="36"/>
      <c r="U478" s="262" t="s">
        <v>1308</v>
      </c>
      <c r="V478" s="262" t="s">
        <v>1308</v>
      </c>
      <c r="W478" s="262" t="s">
        <v>1308</v>
      </c>
      <c r="X478" s="262" t="s">
        <v>1308</v>
      </c>
      <c r="Y478" s="262" t="s">
        <v>1308</v>
      </c>
      <c r="Z478" s="262" t="s">
        <v>1308</v>
      </c>
      <c r="AA478" s="262" t="s">
        <v>1308</v>
      </c>
      <c r="AB478" s="262" t="s">
        <v>1308</v>
      </c>
      <c r="AC478" s="262" t="s">
        <v>1308</v>
      </c>
      <c r="AD478" s="262" t="s">
        <v>1308</v>
      </c>
      <c r="AE478" s="262" t="s">
        <v>1308</v>
      </c>
      <c r="AF478" s="262" t="s">
        <v>1308</v>
      </c>
      <c r="AG478" s="262" t="s">
        <v>1308</v>
      </c>
      <c r="AH478" s="6" t="s">
        <v>3038</v>
      </c>
      <c r="AI478" s="6" t="s">
        <v>3220</v>
      </c>
      <c r="AJ478" s="6" t="s">
        <v>4168</v>
      </c>
      <c r="AK478" s="199" t="s">
        <v>4296</v>
      </c>
      <c r="AL478" s="6" t="s">
        <v>4601</v>
      </c>
      <c r="AM478" s="10" t="s">
        <v>6807</v>
      </c>
      <c r="AN478" s="6" t="s">
        <v>6855</v>
      </c>
      <c r="AO478" s="649" t="s">
        <v>7218</v>
      </c>
      <c r="AP478" s="6" t="s">
        <v>7366</v>
      </c>
      <c r="AQ478" s="240" t="s">
        <v>884</v>
      </c>
      <c r="AR478" s="191">
        <v>44578</v>
      </c>
      <c r="AS478" s="482" t="s">
        <v>1032</v>
      </c>
      <c r="AT478" s="188"/>
      <c r="AU478" s="116"/>
      <c r="AV478" s="116"/>
      <c r="AW478" s="116"/>
      <c r="AX478" s="116"/>
      <c r="AY478" s="30" t="s">
        <v>1332</v>
      </c>
      <c r="AZ478" s="116"/>
      <c r="BA478" s="116"/>
      <c r="BJ478" s="32" t="s">
        <v>3270</v>
      </c>
      <c r="BK478" s="484" t="s">
        <v>3765</v>
      </c>
      <c r="BL478" s="482"/>
      <c r="BM478" s="484" t="s">
        <v>3765</v>
      </c>
      <c r="BN478" s="36" t="s">
        <v>3877</v>
      </c>
      <c r="BO478" s="482" t="s">
        <v>3878</v>
      </c>
      <c r="BP478" s="482"/>
    </row>
    <row r="479" spans="1:281" ht="115.5" customHeight="1" x14ac:dyDescent="0.3">
      <c r="A479" s="97" t="s">
        <v>2951</v>
      </c>
      <c r="B479" s="405" t="s">
        <v>3024</v>
      </c>
      <c r="C479" s="232">
        <v>44109</v>
      </c>
      <c r="D479" s="314" t="s">
        <v>1422</v>
      </c>
      <c r="E479" s="12" t="s">
        <v>4167</v>
      </c>
      <c r="F479" s="12" t="s">
        <v>2718</v>
      </c>
      <c r="G479" s="12" t="s">
        <v>2722</v>
      </c>
      <c r="H479" s="12" t="s">
        <v>2723</v>
      </c>
      <c r="I479" s="88" t="s">
        <v>2724</v>
      </c>
      <c r="J479" s="315">
        <v>5</v>
      </c>
      <c r="K479" s="280">
        <v>44197</v>
      </c>
      <c r="L479" s="280">
        <v>44561</v>
      </c>
      <c r="M479" s="600">
        <f t="shared" si="18"/>
        <v>52</v>
      </c>
      <c r="N479" s="552">
        <v>5</v>
      </c>
      <c r="O479" s="482" t="s">
        <v>3025</v>
      </c>
      <c r="P479" s="482"/>
      <c r="Q479" s="4" t="s">
        <v>7677</v>
      </c>
      <c r="R479" s="654">
        <f t="shared" si="19"/>
        <v>278</v>
      </c>
      <c r="S479" s="36"/>
      <c r="T479" s="36"/>
      <c r="U479" s="262" t="s">
        <v>1308</v>
      </c>
      <c r="V479" s="262" t="s">
        <v>1308</v>
      </c>
      <c r="W479" s="262" t="s">
        <v>1308</v>
      </c>
      <c r="X479" s="262" t="s">
        <v>1308</v>
      </c>
      <c r="Y479" s="262" t="s">
        <v>1308</v>
      </c>
      <c r="Z479" s="262" t="s">
        <v>1308</v>
      </c>
      <c r="AA479" s="262" t="s">
        <v>1308</v>
      </c>
      <c r="AB479" s="262" t="s">
        <v>1308</v>
      </c>
      <c r="AC479" s="262" t="s">
        <v>1308</v>
      </c>
      <c r="AD479" s="262" t="s">
        <v>1308</v>
      </c>
      <c r="AE479" s="262" t="s">
        <v>1308</v>
      </c>
      <c r="AF479" s="262" t="s">
        <v>1308</v>
      </c>
      <c r="AG479" s="262" t="s">
        <v>1308</v>
      </c>
      <c r="AH479" s="6" t="s">
        <v>3038</v>
      </c>
      <c r="AI479" s="6" t="s">
        <v>3221</v>
      </c>
      <c r="AJ479" s="6" t="s">
        <v>4169</v>
      </c>
      <c r="AK479" s="199" t="s">
        <v>4297</v>
      </c>
      <c r="AL479" s="6" t="s">
        <v>4627</v>
      </c>
      <c r="AM479" s="10" t="s">
        <v>6808</v>
      </c>
      <c r="AN479" s="161" t="s">
        <v>6935</v>
      </c>
      <c r="AO479" s="649" t="s">
        <v>7219</v>
      </c>
      <c r="AP479" s="161" t="s">
        <v>7403</v>
      </c>
      <c r="AQ479" s="240" t="s">
        <v>882</v>
      </c>
      <c r="AR479" s="191">
        <v>44578</v>
      </c>
      <c r="AS479" s="482" t="s">
        <v>1032</v>
      </c>
      <c r="AT479" s="188"/>
      <c r="AU479" s="116"/>
      <c r="AV479" s="116"/>
      <c r="AW479" s="116"/>
      <c r="AX479" s="116"/>
      <c r="AY479" s="30" t="s">
        <v>1332</v>
      </c>
      <c r="AZ479" s="116"/>
      <c r="BA479" s="116"/>
      <c r="BJ479" s="32" t="s">
        <v>3270</v>
      </c>
      <c r="BK479" s="484" t="s">
        <v>3765</v>
      </c>
      <c r="BL479" s="482"/>
      <c r="BM479" s="484" t="s">
        <v>3765</v>
      </c>
      <c r="BN479" s="36" t="s">
        <v>3877</v>
      </c>
      <c r="BO479" s="482" t="s">
        <v>3878</v>
      </c>
      <c r="BP479" s="482"/>
    </row>
    <row r="480" spans="1:281" ht="115.5" hidden="1" customHeight="1" x14ac:dyDescent="0.3">
      <c r="A480" s="29" t="s">
        <v>2952</v>
      </c>
      <c r="B480" s="5" t="s">
        <v>3024</v>
      </c>
      <c r="C480" s="191">
        <v>44109</v>
      </c>
      <c r="D480" s="314" t="s">
        <v>1422</v>
      </c>
      <c r="E480" s="12" t="s">
        <v>4167</v>
      </c>
      <c r="F480" s="12" t="s">
        <v>2718</v>
      </c>
      <c r="G480" s="12" t="s">
        <v>2725</v>
      </c>
      <c r="H480" s="12" t="s">
        <v>2726</v>
      </c>
      <c r="I480" s="12" t="s">
        <v>2727</v>
      </c>
      <c r="J480" s="315">
        <v>74</v>
      </c>
      <c r="K480" s="280">
        <v>44226</v>
      </c>
      <c r="L480" s="280">
        <v>44560</v>
      </c>
      <c r="M480" s="79">
        <f t="shared" si="18"/>
        <v>48</v>
      </c>
      <c r="N480" s="337">
        <v>0</v>
      </c>
      <c r="O480" s="482" t="s">
        <v>3025</v>
      </c>
      <c r="P480" s="482"/>
      <c r="Q480" s="4" t="s">
        <v>4641</v>
      </c>
      <c r="R480" s="654">
        <f t="shared" si="19"/>
        <v>298</v>
      </c>
      <c r="S480" s="36"/>
      <c r="T480" s="36"/>
      <c r="U480" s="262" t="s">
        <v>1308</v>
      </c>
      <c r="V480" s="262" t="s">
        <v>1308</v>
      </c>
      <c r="W480" s="262" t="s">
        <v>1308</v>
      </c>
      <c r="X480" s="262" t="s">
        <v>1308</v>
      </c>
      <c r="Y480" s="262" t="s">
        <v>1308</v>
      </c>
      <c r="Z480" s="262" t="s">
        <v>1308</v>
      </c>
      <c r="AA480" s="262" t="s">
        <v>1308</v>
      </c>
      <c r="AB480" s="262" t="s">
        <v>1308</v>
      </c>
      <c r="AC480" s="262" t="s">
        <v>1308</v>
      </c>
      <c r="AD480" s="262" t="s">
        <v>1308</v>
      </c>
      <c r="AE480" s="262" t="s">
        <v>1308</v>
      </c>
      <c r="AF480" s="262" t="s">
        <v>1308</v>
      </c>
      <c r="AG480" s="262" t="s">
        <v>1308</v>
      </c>
      <c r="AH480" s="6" t="s">
        <v>3038</v>
      </c>
      <c r="AI480" s="6" t="s">
        <v>3222</v>
      </c>
      <c r="AJ480" s="6" t="s">
        <v>4170</v>
      </c>
      <c r="AK480" s="199" t="s">
        <v>4071</v>
      </c>
      <c r="AL480" s="6" t="s">
        <v>4341</v>
      </c>
      <c r="AM480" s="40" t="s">
        <v>4071</v>
      </c>
      <c r="AN480" s="40" t="s">
        <v>6331</v>
      </c>
      <c r="AO480" s="649" t="s">
        <v>1599</v>
      </c>
      <c r="AP480" s="40" t="s">
        <v>6331</v>
      </c>
      <c r="AQ480" s="240" t="s">
        <v>1968</v>
      </c>
      <c r="AR480" s="191">
        <v>44377</v>
      </c>
      <c r="AS480" s="482" t="s">
        <v>2470</v>
      </c>
      <c r="AT480" s="191">
        <v>44377</v>
      </c>
      <c r="AU480" s="149" t="s">
        <v>7201</v>
      </c>
      <c r="AV480" s="31" t="s">
        <v>4290</v>
      </c>
      <c r="AW480" s="31" t="s">
        <v>1599</v>
      </c>
      <c r="AX480" s="31" t="s">
        <v>1599</v>
      </c>
      <c r="AY480" s="32" t="s">
        <v>2710</v>
      </c>
      <c r="AZ480" s="30" t="s">
        <v>3728</v>
      </c>
      <c r="BA480" s="30" t="s">
        <v>1599</v>
      </c>
      <c r="BJ480" s="32" t="s">
        <v>3270</v>
      </c>
      <c r="BK480" s="484" t="s">
        <v>3765</v>
      </c>
      <c r="BL480" s="482"/>
      <c r="BM480" s="484" t="s">
        <v>3765</v>
      </c>
      <c r="BN480" s="36" t="s">
        <v>3877</v>
      </c>
      <c r="BO480" s="482" t="s">
        <v>3878</v>
      </c>
      <c r="BP480" s="482"/>
    </row>
    <row r="481" spans="1:68" ht="115.5" customHeight="1" x14ac:dyDescent="0.3">
      <c r="A481" s="97" t="s">
        <v>2952</v>
      </c>
      <c r="B481" s="405" t="s">
        <v>3024</v>
      </c>
      <c r="C481" s="232">
        <v>44109</v>
      </c>
      <c r="D481" s="314" t="s">
        <v>1422</v>
      </c>
      <c r="E481" s="12" t="s">
        <v>4167</v>
      </c>
      <c r="F481" s="12" t="s">
        <v>4287</v>
      </c>
      <c r="G481" s="12" t="s">
        <v>2725</v>
      </c>
      <c r="H481" s="12" t="s">
        <v>4288</v>
      </c>
      <c r="I481" s="88" t="s">
        <v>4289</v>
      </c>
      <c r="J481" s="335">
        <v>1</v>
      </c>
      <c r="K481" s="280">
        <v>44226</v>
      </c>
      <c r="L481" s="280">
        <v>44561</v>
      </c>
      <c r="M481" s="600">
        <f t="shared" si="18"/>
        <v>48</v>
      </c>
      <c r="N481" s="565">
        <v>1</v>
      </c>
      <c r="O481" s="482" t="s">
        <v>3025</v>
      </c>
      <c r="P481" s="482"/>
      <c r="Q481" s="6" t="s">
        <v>7456</v>
      </c>
      <c r="R481" s="654">
        <f t="shared" si="19"/>
        <v>298</v>
      </c>
      <c r="S481" s="36"/>
      <c r="T481" s="36"/>
      <c r="U481" s="262"/>
      <c r="V481" s="262"/>
      <c r="W481" s="262"/>
      <c r="X481" s="262"/>
      <c r="Y481" s="262"/>
      <c r="Z481" s="262"/>
      <c r="AA481" s="262"/>
      <c r="AB481" s="262"/>
      <c r="AC481" s="262"/>
      <c r="AD481" s="262"/>
      <c r="AE481" s="262"/>
      <c r="AF481" s="262"/>
      <c r="AG481" s="262"/>
      <c r="AH481" s="6"/>
      <c r="AI481" s="6"/>
      <c r="AJ481" s="6" t="s">
        <v>4071</v>
      </c>
      <c r="AK481" s="199" t="s">
        <v>4326</v>
      </c>
      <c r="AL481" s="6" t="s">
        <v>4637</v>
      </c>
      <c r="AM481" s="10" t="s">
        <v>6809</v>
      </c>
      <c r="AN481" s="6" t="s">
        <v>6844</v>
      </c>
      <c r="AO481" s="649" t="s">
        <v>7220</v>
      </c>
      <c r="AP481" s="649" t="s">
        <v>7627</v>
      </c>
      <c r="AQ481" s="655" t="s">
        <v>882</v>
      </c>
      <c r="AR481" s="191">
        <v>44579</v>
      </c>
      <c r="AS481" s="482" t="s">
        <v>1032</v>
      </c>
      <c r="AT481" s="188"/>
      <c r="AU481" s="116"/>
      <c r="AV481" s="116"/>
      <c r="AW481" s="116"/>
      <c r="AX481" s="116"/>
      <c r="AY481" s="30" t="s">
        <v>1332</v>
      </c>
      <c r="AZ481" s="116"/>
      <c r="BA481" s="116"/>
      <c r="BJ481" s="32"/>
      <c r="BK481" s="484"/>
      <c r="BL481" s="482"/>
      <c r="BM481" s="484"/>
      <c r="BN481" s="36"/>
      <c r="BO481" s="482"/>
      <c r="BP481" s="482"/>
    </row>
    <row r="482" spans="1:68" ht="115.5" hidden="1" customHeight="1" x14ac:dyDescent="0.3">
      <c r="A482" s="97" t="s">
        <v>2953</v>
      </c>
      <c r="B482" s="405" t="s">
        <v>3024</v>
      </c>
      <c r="C482" s="232">
        <v>44109</v>
      </c>
      <c r="D482" s="314" t="s">
        <v>1510</v>
      </c>
      <c r="E482" s="12" t="s">
        <v>4171</v>
      </c>
      <c r="F482" s="12" t="s">
        <v>2728</v>
      </c>
      <c r="G482" s="12" t="s">
        <v>2729</v>
      </c>
      <c r="H482" s="12" t="s">
        <v>2730</v>
      </c>
      <c r="I482" s="88" t="s">
        <v>2731</v>
      </c>
      <c r="J482" s="315">
        <v>1</v>
      </c>
      <c r="K482" s="232">
        <v>44531</v>
      </c>
      <c r="L482" s="232">
        <v>44742</v>
      </c>
      <c r="M482" s="600">
        <f t="shared" si="18"/>
        <v>31</v>
      </c>
      <c r="N482" s="633">
        <v>0</v>
      </c>
      <c r="O482" s="482" t="s">
        <v>52</v>
      </c>
      <c r="P482" s="482"/>
      <c r="Q482" s="10" t="s">
        <v>7169</v>
      </c>
      <c r="R482" s="654">
        <f t="shared" si="19"/>
        <v>338</v>
      </c>
      <c r="S482" s="36"/>
      <c r="T482" s="36"/>
      <c r="U482" s="262" t="s">
        <v>1308</v>
      </c>
      <c r="V482" s="262" t="s">
        <v>1308</v>
      </c>
      <c r="W482" s="262" t="s">
        <v>1308</v>
      </c>
      <c r="X482" s="262" t="s">
        <v>1308</v>
      </c>
      <c r="Y482" s="262" t="s">
        <v>1308</v>
      </c>
      <c r="Z482" s="262" t="s">
        <v>1308</v>
      </c>
      <c r="AA482" s="262" t="s">
        <v>1308</v>
      </c>
      <c r="AB482" s="262" t="s">
        <v>1308</v>
      </c>
      <c r="AC482" s="262" t="s">
        <v>1308</v>
      </c>
      <c r="AD482" s="262" t="s">
        <v>1308</v>
      </c>
      <c r="AE482" s="262" t="s">
        <v>1308</v>
      </c>
      <c r="AF482" s="262" t="s">
        <v>1308</v>
      </c>
      <c r="AG482" s="262" t="s">
        <v>1308</v>
      </c>
      <c r="AH482" s="6" t="s">
        <v>3038</v>
      </c>
      <c r="AI482" s="6" t="s">
        <v>3162</v>
      </c>
      <c r="AJ482" s="6" t="s">
        <v>4172</v>
      </c>
      <c r="AK482" s="6" t="s">
        <v>4702</v>
      </c>
      <c r="AL482" s="6" t="s">
        <v>4703</v>
      </c>
      <c r="AM482" s="537" t="s">
        <v>6633</v>
      </c>
      <c r="AN482" s="6" t="s">
        <v>6780</v>
      </c>
      <c r="AO482" s="649" t="s">
        <v>1599</v>
      </c>
      <c r="AP482" s="6" t="s">
        <v>7189</v>
      </c>
      <c r="AQ482" s="240" t="s">
        <v>1968</v>
      </c>
      <c r="AR482" s="191">
        <v>44529</v>
      </c>
      <c r="AS482" s="482" t="s">
        <v>2470</v>
      </c>
      <c r="AT482" s="191">
        <v>44529</v>
      </c>
      <c r="AU482" s="149" t="s">
        <v>7202</v>
      </c>
      <c r="AV482" s="31" t="s">
        <v>7145</v>
      </c>
      <c r="AW482" s="31" t="s">
        <v>1599</v>
      </c>
      <c r="AX482" s="31" t="s">
        <v>1599</v>
      </c>
      <c r="AY482" s="32" t="s">
        <v>2710</v>
      </c>
      <c r="AZ482" s="30" t="s">
        <v>3728</v>
      </c>
      <c r="BA482" s="30" t="s">
        <v>1599</v>
      </c>
      <c r="BJ482" s="32" t="s">
        <v>3656</v>
      </c>
      <c r="BK482" s="482" t="s">
        <v>3879</v>
      </c>
      <c r="BL482" s="482"/>
      <c r="BM482" s="482" t="s">
        <v>3880</v>
      </c>
      <c r="BN482" s="482" t="s">
        <v>3881</v>
      </c>
      <c r="BO482" s="482"/>
      <c r="BP482" s="482"/>
    </row>
    <row r="483" spans="1:68" ht="115.5" customHeight="1" x14ac:dyDescent="0.3">
      <c r="A483" s="97" t="s">
        <v>2953</v>
      </c>
      <c r="B483" s="405" t="s">
        <v>3024</v>
      </c>
      <c r="C483" s="232">
        <v>44109</v>
      </c>
      <c r="D483" s="314" t="s">
        <v>1510</v>
      </c>
      <c r="E483" s="12" t="s">
        <v>4171</v>
      </c>
      <c r="F483" s="325" t="s">
        <v>2735</v>
      </c>
      <c r="G483" s="325" t="s">
        <v>7166</v>
      </c>
      <c r="H483" s="325" t="s">
        <v>7167</v>
      </c>
      <c r="I483" s="339" t="s">
        <v>7168</v>
      </c>
      <c r="J483" s="640">
        <v>1</v>
      </c>
      <c r="K483" s="423">
        <v>44531</v>
      </c>
      <c r="L483" s="423">
        <v>45107</v>
      </c>
      <c r="M483" s="600">
        <f t="shared" ref="M483" si="21">+WEEKNUM(L483-K483)</f>
        <v>31</v>
      </c>
      <c r="N483" s="550">
        <v>0</v>
      </c>
      <c r="O483" s="482" t="s">
        <v>52</v>
      </c>
      <c r="P483" s="482"/>
      <c r="Q483" s="10" t="s">
        <v>7519</v>
      </c>
      <c r="R483" s="654">
        <f t="shared" si="19"/>
        <v>198</v>
      </c>
      <c r="S483" s="36"/>
      <c r="T483" s="36"/>
      <c r="U483" s="262" t="s">
        <v>1308</v>
      </c>
      <c r="V483" s="262" t="s">
        <v>1308</v>
      </c>
      <c r="W483" s="262" t="s">
        <v>1308</v>
      </c>
      <c r="X483" s="262" t="s">
        <v>1308</v>
      </c>
      <c r="Y483" s="262" t="s">
        <v>1308</v>
      </c>
      <c r="Z483" s="262" t="s">
        <v>1308</v>
      </c>
      <c r="AA483" s="262" t="s">
        <v>1308</v>
      </c>
      <c r="AB483" s="262" t="s">
        <v>1308</v>
      </c>
      <c r="AC483" s="262" t="s">
        <v>1308</v>
      </c>
      <c r="AD483" s="262" t="s">
        <v>1308</v>
      </c>
      <c r="AE483" s="262" t="s">
        <v>1308</v>
      </c>
      <c r="AF483" s="262" t="s">
        <v>1308</v>
      </c>
      <c r="AG483" s="262" t="s">
        <v>1308</v>
      </c>
      <c r="AH483" s="6" t="s">
        <v>3038</v>
      </c>
      <c r="AI483" s="6" t="s">
        <v>3162</v>
      </c>
      <c r="AJ483" s="6" t="s">
        <v>4172</v>
      </c>
      <c r="AK483" s="6" t="s">
        <v>4702</v>
      </c>
      <c r="AL483" s="6" t="s">
        <v>4703</v>
      </c>
      <c r="AM483" s="537" t="s">
        <v>6633</v>
      </c>
      <c r="AN483" s="6" t="s">
        <v>6780</v>
      </c>
      <c r="AO483" s="650" t="s">
        <v>7475</v>
      </c>
      <c r="AP483" s="6" t="s">
        <v>7511</v>
      </c>
      <c r="AQ483" s="240" t="s">
        <v>884</v>
      </c>
      <c r="AR483" s="191">
        <v>44565</v>
      </c>
      <c r="AS483" s="482" t="s">
        <v>1032</v>
      </c>
      <c r="AT483" s="188"/>
      <c r="AU483" s="116"/>
      <c r="AV483" s="116"/>
      <c r="AW483" s="116"/>
      <c r="AX483" s="116"/>
      <c r="AY483" s="30" t="s">
        <v>1332</v>
      </c>
      <c r="AZ483" s="116"/>
      <c r="BA483" s="116"/>
      <c r="BJ483" s="32" t="s">
        <v>3656</v>
      </c>
      <c r="BK483" s="482" t="s">
        <v>3879</v>
      </c>
      <c r="BL483" s="482"/>
      <c r="BM483" s="482" t="s">
        <v>3880</v>
      </c>
      <c r="BN483" s="482" t="s">
        <v>3881</v>
      </c>
      <c r="BO483" s="482"/>
      <c r="BP483" s="482"/>
    </row>
    <row r="484" spans="1:68" ht="115.5" hidden="1" customHeight="1" x14ac:dyDescent="0.3">
      <c r="A484" s="29" t="s">
        <v>2954</v>
      </c>
      <c r="B484" s="5" t="s">
        <v>3024</v>
      </c>
      <c r="C484" s="191">
        <v>44109</v>
      </c>
      <c r="D484" s="314" t="s">
        <v>1510</v>
      </c>
      <c r="E484" s="12" t="s">
        <v>4171</v>
      </c>
      <c r="F484" s="12" t="s">
        <v>2728</v>
      </c>
      <c r="G484" s="12" t="s">
        <v>2732</v>
      </c>
      <c r="H484" s="12" t="s">
        <v>2733</v>
      </c>
      <c r="I484" s="88" t="s">
        <v>2734</v>
      </c>
      <c r="J484" s="315">
        <v>1</v>
      </c>
      <c r="K484" s="232">
        <v>44214</v>
      </c>
      <c r="L484" s="232">
        <v>44286</v>
      </c>
      <c r="M484" s="79">
        <f t="shared" si="18"/>
        <v>11</v>
      </c>
      <c r="N484" s="334">
        <v>1</v>
      </c>
      <c r="O484" s="482" t="s">
        <v>52</v>
      </c>
      <c r="P484" s="482"/>
      <c r="Q484" s="10" t="s">
        <v>7425</v>
      </c>
      <c r="R484" s="654">
        <f t="shared" si="19"/>
        <v>176</v>
      </c>
      <c r="S484" s="36"/>
      <c r="T484" s="36"/>
      <c r="U484" s="262" t="s">
        <v>1308</v>
      </c>
      <c r="V484" s="262" t="s">
        <v>1308</v>
      </c>
      <c r="W484" s="262" t="s">
        <v>1308</v>
      </c>
      <c r="X484" s="262" t="s">
        <v>1308</v>
      </c>
      <c r="Y484" s="262" t="s">
        <v>1308</v>
      </c>
      <c r="Z484" s="262" t="s">
        <v>1308</v>
      </c>
      <c r="AA484" s="262" t="s">
        <v>1308</v>
      </c>
      <c r="AB484" s="262" t="s">
        <v>1308</v>
      </c>
      <c r="AC484" s="262" t="s">
        <v>1308</v>
      </c>
      <c r="AD484" s="262" t="s">
        <v>1308</v>
      </c>
      <c r="AE484" s="262" t="s">
        <v>1308</v>
      </c>
      <c r="AF484" s="262" t="s">
        <v>1308</v>
      </c>
      <c r="AG484" s="262" t="s">
        <v>1308</v>
      </c>
      <c r="AH484" s="6" t="s">
        <v>3038</v>
      </c>
      <c r="AI484" s="6" t="s">
        <v>3163</v>
      </c>
      <c r="AJ484" s="6" t="s">
        <v>4173</v>
      </c>
      <c r="AK484" s="41" t="s">
        <v>4704</v>
      </c>
      <c r="AL484" s="41" t="s">
        <v>4705</v>
      </c>
      <c r="AM484" s="146" t="s">
        <v>4071</v>
      </c>
      <c r="AN484" s="146" t="s">
        <v>6221</v>
      </c>
      <c r="AO484" s="649" t="s">
        <v>1599</v>
      </c>
      <c r="AP484" s="146" t="s">
        <v>6221</v>
      </c>
      <c r="AQ484" s="240" t="s">
        <v>882</v>
      </c>
      <c r="AR484" s="191">
        <v>44393</v>
      </c>
      <c r="AS484" s="482" t="s">
        <v>1032</v>
      </c>
      <c r="AT484" s="188"/>
      <c r="AU484" s="116"/>
      <c r="AV484" s="116"/>
      <c r="AW484" s="116"/>
      <c r="AX484" s="116"/>
      <c r="AY484" s="30" t="s">
        <v>1332</v>
      </c>
      <c r="AZ484" s="116"/>
      <c r="BA484" s="116"/>
      <c r="BJ484" s="32" t="s">
        <v>3656</v>
      </c>
      <c r="BK484" s="482" t="s">
        <v>3879</v>
      </c>
      <c r="BL484" s="482"/>
      <c r="BM484" s="482" t="s">
        <v>3880</v>
      </c>
      <c r="BN484" s="482" t="s">
        <v>3881</v>
      </c>
      <c r="BO484" s="482"/>
      <c r="BP484" s="482"/>
    </row>
    <row r="485" spans="1:68" ht="115.5" customHeight="1" x14ac:dyDescent="0.3">
      <c r="A485" s="97" t="s">
        <v>2955</v>
      </c>
      <c r="B485" s="405" t="s">
        <v>3024</v>
      </c>
      <c r="C485" s="232">
        <v>44109</v>
      </c>
      <c r="D485" s="314" t="s">
        <v>1510</v>
      </c>
      <c r="E485" s="12" t="s">
        <v>4171</v>
      </c>
      <c r="F485" s="12" t="s">
        <v>2735</v>
      </c>
      <c r="G485" s="12" t="s">
        <v>6971</v>
      </c>
      <c r="H485" s="12" t="s">
        <v>2736</v>
      </c>
      <c r="I485" s="88" t="s">
        <v>2737</v>
      </c>
      <c r="J485" s="315">
        <v>4</v>
      </c>
      <c r="K485" s="232">
        <v>44214</v>
      </c>
      <c r="L485" s="232">
        <v>44547</v>
      </c>
      <c r="M485" s="600">
        <f t="shared" si="18"/>
        <v>48</v>
      </c>
      <c r="N485" s="661">
        <v>0</v>
      </c>
      <c r="O485" s="482" t="s">
        <v>52</v>
      </c>
      <c r="P485" s="482"/>
      <c r="Q485" s="365" t="s">
        <v>7558</v>
      </c>
      <c r="R485" s="654">
        <f t="shared" si="19"/>
        <v>372</v>
      </c>
      <c r="S485" s="36"/>
      <c r="T485" s="36"/>
      <c r="U485" s="262" t="s">
        <v>1308</v>
      </c>
      <c r="V485" s="262" t="s">
        <v>1308</v>
      </c>
      <c r="W485" s="262" t="s">
        <v>1308</v>
      </c>
      <c r="X485" s="262" t="s">
        <v>1308</v>
      </c>
      <c r="Y485" s="262" t="s">
        <v>1308</v>
      </c>
      <c r="Z485" s="262" t="s">
        <v>1308</v>
      </c>
      <c r="AA485" s="262" t="s">
        <v>1308</v>
      </c>
      <c r="AB485" s="262" t="s">
        <v>1308</v>
      </c>
      <c r="AC485" s="262" t="s">
        <v>1308</v>
      </c>
      <c r="AD485" s="262" t="s">
        <v>1308</v>
      </c>
      <c r="AE485" s="262" t="s">
        <v>1308</v>
      </c>
      <c r="AF485" s="262" t="s">
        <v>1308</v>
      </c>
      <c r="AG485" s="262" t="s">
        <v>1308</v>
      </c>
      <c r="AH485" s="6" t="s">
        <v>3038</v>
      </c>
      <c r="AI485" s="6" t="s">
        <v>3164</v>
      </c>
      <c r="AJ485" s="6" t="s">
        <v>4174</v>
      </c>
      <c r="AK485" s="6" t="s">
        <v>3164</v>
      </c>
      <c r="AL485" s="6" t="s">
        <v>4706</v>
      </c>
      <c r="AM485" s="482" t="s">
        <v>6634</v>
      </c>
      <c r="AN485" s="6" t="s">
        <v>6689</v>
      </c>
      <c r="AO485" s="650" t="s">
        <v>7476</v>
      </c>
      <c r="AP485" s="649" t="s">
        <v>7628</v>
      </c>
      <c r="AQ485" s="655" t="s">
        <v>883</v>
      </c>
      <c r="AR485" s="191">
        <v>44568</v>
      </c>
      <c r="AS485" s="482" t="s">
        <v>1032</v>
      </c>
      <c r="AT485" s="188"/>
      <c r="AU485" s="116"/>
      <c r="AV485" s="116"/>
      <c r="AW485" s="116"/>
      <c r="AX485" s="116"/>
      <c r="AY485" s="30" t="s">
        <v>1332</v>
      </c>
      <c r="AZ485" s="116"/>
      <c r="BA485" s="116"/>
      <c r="BJ485" s="32" t="s">
        <v>3656</v>
      </c>
      <c r="BK485" s="482" t="s">
        <v>3879</v>
      </c>
      <c r="BL485" s="482"/>
      <c r="BM485" s="482" t="s">
        <v>3880</v>
      </c>
      <c r="BN485" s="482" t="s">
        <v>3881</v>
      </c>
      <c r="BO485" s="482"/>
      <c r="BP485" s="482"/>
    </row>
    <row r="486" spans="1:68" ht="115.5" hidden="1" customHeight="1" x14ac:dyDescent="0.3">
      <c r="A486" s="97" t="s">
        <v>2956</v>
      </c>
      <c r="B486" s="405" t="s">
        <v>3024</v>
      </c>
      <c r="C486" s="232">
        <v>44109</v>
      </c>
      <c r="D486" s="314" t="s">
        <v>1510</v>
      </c>
      <c r="E486" s="12" t="s">
        <v>4171</v>
      </c>
      <c r="F486" s="12" t="s">
        <v>2735</v>
      </c>
      <c r="G486" s="12" t="s">
        <v>2738</v>
      </c>
      <c r="H486" s="12" t="s">
        <v>2739</v>
      </c>
      <c r="I486" s="88" t="s">
        <v>2740</v>
      </c>
      <c r="J486" s="315">
        <v>1</v>
      </c>
      <c r="K486" s="232">
        <v>44198</v>
      </c>
      <c r="L486" s="232">
        <v>44560</v>
      </c>
      <c r="M486" s="600">
        <f t="shared" si="18"/>
        <v>52</v>
      </c>
      <c r="N486" s="633">
        <v>0</v>
      </c>
      <c r="O486" s="482" t="s">
        <v>52</v>
      </c>
      <c r="P486" s="482"/>
      <c r="Q486" s="10" t="s">
        <v>7169</v>
      </c>
      <c r="R486" s="654">
        <f t="shared" si="19"/>
        <v>338</v>
      </c>
      <c r="S486" s="36"/>
      <c r="T486" s="36"/>
      <c r="U486" s="262" t="s">
        <v>1308</v>
      </c>
      <c r="V486" s="262" t="s">
        <v>1308</v>
      </c>
      <c r="W486" s="262" t="s">
        <v>1308</v>
      </c>
      <c r="X486" s="262" t="s">
        <v>1308</v>
      </c>
      <c r="Y486" s="262" t="s">
        <v>1308</v>
      </c>
      <c r="Z486" s="262" t="s">
        <v>1308</v>
      </c>
      <c r="AA486" s="262" t="s">
        <v>1308</v>
      </c>
      <c r="AB486" s="262" t="s">
        <v>1308</v>
      </c>
      <c r="AC486" s="262" t="s">
        <v>1308</v>
      </c>
      <c r="AD486" s="262" t="s">
        <v>1308</v>
      </c>
      <c r="AE486" s="262" t="s">
        <v>1308</v>
      </c>
      <c r="AF486" s="262" t="s">
        <v>1308</v>
      </c>
      <c r="AG486" s="262" t="s">
        <v>1308</v>
      </c>
      <c r="AH486" s="6" t="s">
        <v>3038</v>
      </c>
      <c r="AI486" s="6" t="s">
        <v>3165</v>
      </c>
      <c r="AJ486" s="6" t="s">
        <v>4175</v>
      </c>
      <c r="AK486" s="6" t="s">
        <v>3165</v>
      </c>
      <c r="AL486" s="6" t="s">
        <v>4707</v>
      </c>
      <c r="AM486" s="482" t="s">
        <v>3165</v>
      </c>
      <c r="AN486" s="6" t="s">
        <v>6675</v>
      </c>
      <c r="AO486" s="649" t="s">
        <v>1599</v>
      </c>
      <c r="AP486" s="6" t="s">
        <v>7189</v>
      </c>
      <c r="AQ486" s="240" t="s">
        <v>1968</v>
      </c>
      <c r="AR486" s="191">
        <v>44529</v>
      </c>
      <c r="AS486" s="482" t="s">
        <v>2470</v>
      </c>
      <c r="AT486" s="191">
        <v>44529</v>
      </c>
      <c r="AU486" s="149" t="s">
        <v>7202</v>
      </c>
      <c r="AV486" s="31" t="s">
        <v>7145</v>
      </c>
      <c r="AW486" s="31" t="s">
        <v>1599</v>
      </c>
      <c r="AX486" s="31" t="s">
        <v>1599</v>
      </c>
      <c r="AY486" s="32" t="s">
        <v>2710</v>
      </c>
      <c r="AZ486" s="30" t="s">
        <v>3728</v>
      </c>
      <c r="BA486" s="30" t="s">
        <v>1599</v>
      </c>
      <c r="BJ486" s="32" t="s">
        <v>3656</v>
      </c>
      <c r="BK486" s="482" t="s">
        <v>3879</v>
      </c>
      <c r="BL486" s="482"/>
      <c r="BM486" s="482" t="s">
        <v>3880</v>
      </c>
      <c r="BN486" s="482" t="s">
        <v>3881</v>
      </c>
      <c r="BO486" s="482"/>
      <c r="BP486" s="482"/>
    </row>
    <row r="487" spans="1:68" ht="115.5" customHeight="1" x14ac:dyDescent="0.3">
      <c r="A487" s="97" t="s">
        <v>2956</v>
      </c>
      <c r="B487" s="405" t="s">
        <v>3024</v>
      </c>
      <c r="C487" s="232">
        <v>44109</v>
      </c>
      <c r="D487" s="314" t="s">
        <v>1510</v>
      </c>
      <c r="E487" s="12" t="s">
        <v>4171</v>
      </c>
      <c r="F487" s="325" t="s">
        <v>2735</v>
      </c>
      <c r="G487" s="325" t="s">
        <v>7170</v>
      </c>
      <c r="H487" s="325" t="s">
        <v>7171</v>
      </c>
      <c r="I487" s="339" t="s">
        <v>7172</v>
      </c>
      <c r="J487" s="640">
        <v>1</v>
      </c>
      <c r="K487" s="423">
        <v>44198</v>
      </c>
      <c r="L487" s="423">
        <v>45261</v>
      </c>
      <c r="M487" s="600">
        <f t="shared" ref="M487" si="22">+WEEKNUM(L487-K487)</f>
        <v>48</v>
      </c>
      <c r="N487" s="550">
        <v>0</v>
      </c>
      <c r="O487" s="482" t="s">
        <v>52</v>
      </c>
      <c r="P487" s="482"/>
      <c r="Q487" s="365" t="s">
        <v>7520</v>
      </c>
      <c r="R487" s="654">
        <f t="shared" si="19"/>
        <v>196</v>
      </c>
      <c r="S487" s="36"/>
      <c r="T487" s="36"/>
      <c r="U487" s="262" t="s">
        <v>1308</v>
      </c>
      <c r="V487" s="262" t="s">
        <v>1308</v>
      </c>
      <c r="W487" s="262" t="s">
        <v>1308</v>
      </c>
      <c r="X487" s="262" t="s">
        <v>1308</v>
      </c>
      <c r="Y487" s="262" t="s">
        <v>1308</v>
      </c>
      <c r="Z487" s="262" t="s">
        <v>1308</v>
      </c>
      <c r="AA487" s="262" t="s">
        <v>1308</v>
      </c>
      <c r="AB487" s="262" t="s">
        <v>1308</v>
      </c>
      <c r="AC487" s="262" t="s">
        <v>1308</v>
      </c>
      <c r="AD487" s="262" t="s">
        <v>1308</v>
      </c>
      <c r="AE487" s="262" t="s">
        <v>1308</v>
      </c>
      <c r="AF487" s="262" t="s">
        <v>1308</v>
      </c>
      <c r="AG487" s="262" t="s">
        <v>1308</v>
      </c>
      <c r="AH487" s="6" t="s">
        <v>3038</v>
      </c>
      <c r="AI487" s="6" t="s">
        <v>3165</v>
      </c>
      <c r="AJ487" s="6" t="s">
        <v>4175</v>
      </c>
      <c r="AK487" s="6" t="s">
        <v>3165</v>
      </c>
      <c r="AL487" s="6" t="s">
        <v>4707</v>
      </c>
      <c r="AM487" s="482" t="s">
        <v>3165</v>
      </c>
      <c r="AN487" s="6" t="s">
        <v>6675</v>
      </c>
      <c r="AO487" s="650" t="s">
        <v>7477</v>
      </c>
      <c r="AP487" s="6" t="s">
        <v>7512</v>
      </c>
      <c r="AQ487" s="240" t="s">
        <v>884</v>
      </c>
      <c r="AR487" s="191">
        <v>44565</v>
      </c>
      <c r="AS487" s="482" t="s">
        <v>1032</v>
      </c>
      <c r="AT487" s="188"/>
      <c r="AU487" s="116"/>
      <c r="AV487" s="116"/>
      <c r="AW487" s="116"/>
      <c r="AX487" s="116"/>
      <c r="AY487" s="30" t="s">
        <v>1332</v>
      </c>
      <c r="AZ487" s="116"/>
      <c r="BA487" s="116"/>
      <c r="BJ487" s="32" t="s">
        <v>3656</v>
      </c>
      <c r="BK487" s="482" t="s">
        <v>3879</v>
      </c>
      <c r="BL487" s="482"/>
      <c r="BM487" s="482" t="s">
        <v>3880</v>
      </c>
      <c r="BN487" s="482" t="s">
        <v>3881</v>
      </c>
      <c r="BO487" s="482"/>
      <c r="BP487" s="482"/>
    </row>
    <row r="488" spans="1:68" ht="115.5" customHeight="1" x14ac:dyDescent="0.3">
      <c r="A488" s="97" t="s">
        <v>2957</v>
      </c>
      <c r="B488" s="405" t="s">
        <v>3024</v>
      </c>
      <c r="C488" s="232">
        <v>44109</v>
      </c>
      <c r="D488" s="314" t="s">
        <v>1423</v>
      </c>
      <c r="E488" s="12" t="s">
        <v>4073</v>
      </c>
      <c r="F488" s="12" t="s">
        <v>2741</v>
      </c>
      <c r="G488" s="12" t="s">
        <v>2742</v>
      </c>
      <c r="H488" s="12" t="s">
        <v>2743</v>
      </c>
      <c r="I488" s="88" t="s">
        <v>2744</v>
      </c>
      <c r="J488" s="315">
        <v>2</v>
      </c>
      <c r="K488" s="280">
        <v>44125</v>
      </c>
      <c r="L488" s="280">
        <v>44561</v>
      </c>
      <c r="M488" s="600">
        <f t="shared" si="18"/>
        <v>11</v>
      </c>
      <c r="N488" s="552">
        <v>2</v>
      </c>
      <c r="O488" s="482" t="s">
        <v>70</v>
      </c>
      <c r="P488" s="482" t="s">
        <v>135</v>
      </c>
      <c r="Q488" s="4" t="s">
        <v>7320</v>
      </c>
      <c r="R488" s="654">
        <f t="shared" si="19"/>
        <v>227</v>
      </c>
      <c r="S488" s="36"/>
      <c r="T488" s="36"/>
      <c r="U488" s="262" t="s">
        <v>1308</v>
      </c>
      <c r="V488" s="262" t="s">
        <v>1308</v>
      </c>
      <c r="W488" s="262" t="s">
        <v>1308</v>
      </c>
      <c r="X488" s="262" t="s">
        <v>1308</v>
      </c>
      <c r="Y488" s="262" t="s">
        <v>1308</v>
      </c>
      <c r="Z488" s="262" t="s">
        <v>1308</v>
      </c>
      <c r="AA488" s="262" t="s">
        <v>1308</v>
      </c>
      <c r="AB488" s="262" t="s">
        <v>1308</v>
      </c>
      <c r="AC488" s="262" t="s">
        <v>1308</v>
      </c>
      <c r="AD488" s="262" t="s">
        <v>1308</v>
      </c>
      <c r="AE488" s="262" t="s">
        <v>1308</v>
      </c>
      <c r="AF488" s="262" t="s">
        <v>1308</v>
      </c>
      <c r="AG488" s="262" t="s">
        <v>1308</v>
      </c>
      <c r="AH488" s="6" t="s">
        <v>3038</v>
      </c>
      <c r="AI488" s="6" t="s">
        <v>3086</v>
      </c>
      <c r="AJ488" s="6" t="s">
        <v>4077</v>
      </c>
      <c r="AK488" s="146" t="s">
        <v>4143</v>
      </c>
      <c r="AL488" s="6" t="s">
        <v>4445</v>
      </c>
      <c r="AM488" s="6" t="s">
        <v>6575</v>
      </c>
      <c r="AN488" s="6" t="s">
        <v>6690</v>
      </c>
      <c r="AO488" s="649" t="s">
        <v>7256</v>
      </c>
      <c r="AP488" s="6" t="s">
        <v>7327</v>
      </c>
      <c r="AQ488" s="240" t="s">
        <v>882</v>
      </c>
      <c r="AR488" s="191">
        <v>44573</v>
      </c>
      <c r="AS488" s="482" t="s">
        <v>1032</v>
      </c>
      <c r="AT488" s="188"/>
      <c r="AU488" s="116"/>
      <c r="AV488" s="116"/>
      <c r="AW488" s="116"/>
      <c r="AX488" s="116"/>
      <c r="AY488" s="30" t="s">
        <v>1332</v>
      </c>
      <c r="AZ488" s="116"/>
      <c r="BA488" s="116"/>
      <c r="BJ488" s="482"/>
      <c r="BK488" s="482"/>
      <c r="BL488" s="482"/>
      <c r="BM488" s="482" t="s">
        <v>3760</v>
      </c>
      <c r="BN488" s="482" t="s">
        <v>3766</v>
      </c>
      <c r="BO488" s="482"/>
      <c r="BP488" s="482"/>
    </row>
    <row r="489" spans="1:68" ht="115.5" hidden="1" customHeight="1" x14ac:dyDescent="0.3">
      <c r="A489" s="97" t="s">
        <v>2958</v>
      </c>
      <c r="B489" s="405" t="s">
        <v>3024</v>
      </c>
      <c r="C489" s="232">
        <v>44109</v>
      </c>
      <c r="D489" s="314" t="s">
        <v>1423</v>
      </c>
      <c r="E489" s="12" t="s">
        <v>4073</v>
      </c>
      <c r="F489" s="12" t="s">
        <v>2741</v>
      </c>
      <c r="G489" s="12" t="s">
        <v>2742</v>
      </c>
      <c r="H489" s="12" t="s">
        <v>4074</v>
      </c>
      <c r="I489" s="88" t="s">
        <v>2745</v>
      </c>
      <c r="J489" s="315">
        <v>1</v>
      </c>
      <c r="K489" s="280">
        <v>44197</v>
      </c>
      <c r="L489" s="280">
        <v>44561</v>
      </c>
      <c r="M489" s="600">
        <f t="shared" si="18"/>
        <v>52</v>
      </c>
      <c r="N489" s="552">
        <v>1</v>
      </c>
      <c r="O489" s="482" t="s">
        <v>70</v>
      </c>
      <c r="P489" s="482" t="s">
        <v>135</v>
      </c>
      <c r="Q489" s="4" t="s">
        <v>6615</v>
      </c>
      <c r="R489" s="654">
        <f t="shared" si="19"/>
        <v>164</v>
      </c>
      <c r="S489" s="36"/>
      <c r="T489" s="36"/>
      <c r="U489" s="262" t="s">
        <v>1308</v>
      </c>
      <c r="V489" s="262" t="s">
        <v>1308</v>
      </c>
      <c r="W489" s="262" t="s">
        <v>1308</v>
      </c>
      <c r="X489" s="262" t="s">
        <v>1308</v>
      </c>
      <c r="Y489" s="262" t="s">
        <v>1308</v>
      </c>
      <c r="Z489" s="262" t="s">
        <v>1308</v>
      </c>
      <c r="AA489" s="262" t="s">
        <v>1308</v>
      </c>
      <c r="AB489" s="262" t="s">
        <v>1308</v>
      </c>
      <c r="AC489" s="262" t="s">
        <v>1308</v>
      </c>
      <c r="AD489" s="262" t="s">
        <v>1308</v>
      </c>
      <c r="AE489" s="262" t="s">
        <v>1308</v>
      </c>
      <c r="AF489" s="262" t="s">
        <v>1308</v>
      </c>
      <c r="AG489" s="262" t="s">
        <v>1308</v>
      </c>
      <c r="AH489" s="6" t="s">
        <v>3038</v>
      </c>
      <c r="AI489" s="6" t="s">
        <v>3080</v>
      </c>
      <c r="AJ489" s="6" t="s">
        <v>4078</v>
      </c>
      <c r="AK489" s="146" t="s">
        <v>4145</v>
      </c>
      <c r="AL489" s="6" t="s">
        <v>4342</v>
      </c>
      <c r="AM489" s="6" t="s">
        <v>6576</v>
      </c>
      <c r="AN489" s="6" t="s">
        <v>6617</v>
      </c>
      <c r="AO489" s="649" t="s">
        <v>1599</v>
      </c>
      <c r="AP489" s="6" t="s">
        <v>7143</v>
      </c>
      <c r="AQ489" s="240" t="s">
        <v>5106</v>
      </c>
      <c r="AR489" s="191">
        <v>44482</v>
      </c>
      <c r="AS489" s="482" t="s">
        <v>1032</v>
      </c>
      <c r="AT489" s="188"/>
      <c r="AU489" s="116"/>
      <c r="AV489" s="116"/>
      <c r="AW489" s="116"/>
      <c r="AX489" s="116"/>
      <c r="AY489" s="30" t="s">
        <v>1332</v>
      </c>
      <c r="AZ489" s="116"/>
      <c r="BA489" s="116"/>
      <c r="BJ489" s="482"/>
      <c r="BK489" s="482"/>
      <c r="BL489" s="482"/>
      <c r="BM489" s="482" t="s">
        <v>3760</v>
      </c>
      <c r="BN489" s="482" t="s">
        <v>3882</v>
      </c>
      <c r="BO489" s="482" t="s">
        <v>3970</v>
      </c>
      <c r="BP489" s="482"/>
    </row>
    <row r="490" spans="1:68" ht="115.5" customHeight="1" x14ac:dyDescent="0.3">
      <c r="A490" s="97" t="s">
        <v>2959</v>
      </c>
      <c r="B490" s="405" t="s">
        <v>3024</v>
      </c>
      <c r="C490" s="232">
        <v>44109</v>
      </c>
      <c r="D490" s="314" t="s">
        <v>1423</v>
      </c>
      <c r="E490" s="12" t="s">
        <v>4073</v>
      </c>
      <c r="F490" s="12" t="s">
        <v>2741</v>
      </c>
      <c r="G490" s="12" t="s">
        <v>2742</v>
      </c>
      <c r="H490" s="12" t="s">
        <v>4075</v>
      </c>
      <c r="I490" s="88" t="s">
        <v>2746</v>
      </c>
      <c r="J490" s="315">
        <v>6</v>
      </c>
      <c r="K490" s="280">
        <v>44348</v>
      </c>
      <c r="L490" s="280">
        <v>44561</v>
      </c>
      <c r="M490" s="600">
        <f t="shared" si="18"/>
        <v>31</v>
      </c>
      <c r="N490" s="552">
        <v>6</v>
      </c>
      <c r="O490" s="482" t="s">
        <v>70</v>
      </c>
      <c r="P490" s="482"/>
      <c r="Q490" s="4" t="s">
        <v>7319</v>
      </c>
      <c r="R490" s="654">
        <f t="shared" si="19"/>
        <v>215</v>
      </c>
      <c r="S490" s="36"/>
      <c r="T490" s="36"/>
      <c r="U490" s="262" t="s">
        <v>1308</v>
      </c>
      <c r="V490" s="262" t="s">
        <v>1308</v>
      </c>
      <c r="W490" s="262" t="s">
        <v>1308</v>
      </c>
      <c r="X490" s="262" t="s">
        <v>1308</v>
      </c>
      <c r="Y490" s="262" t="s">
        <v>1308</v>
      </c>
      <c r="Z490" s="262" t="s">
        <v>1308</v>
      </c>
      <c r="AA490" s="262" t="s">
        <v>1308</v>
      </c>
      <c r="AB490" s="262" t="s">
        <v>1308</v>
      </c>
      <c r="AC490" s="262" t="s">
        <v>1308</v>
      </c>
      <c r="AD490" s="262" t="s">
        <v>1308</v>
      </c>
      <c r="AE490" s="262" t="s">
        <v>1308</v>
      </c>
      <c r="AF490" s="262" t="s">
        <v>1308</v>
      </c>
      <c r="AG490" s="262" t="s">
        <v>1308</v>
      </c>
      <c r="AH490" s="6" t="s">
        <v>3038</v>
      </c>
      <c r="AI490" s="6" t="s">
        <v>3080</v>
      </c>
      <c r="AJ490" s="6" t="s">
        <v>4079</v>
      </c>
      <c r="AK490" s="146" t="s">
        <v>4112</v>
      </c>
      <c r="AL490" s="6" t="s">
        <v>4343</v>
      </c>
      <c r="AM490" s="6" t="s">
        <v>6577</v>
      </c>
      <c r="AN490" s="6" t="s">
        <v>6616</v>
      </c>
      <c r="AO490" s="649" t="s">
        <v>7257</v>
      </c>
      <c r="AP490" s="649" t="s">
        <v>7328</v>
      </c>
      <c r="AQ490" s="240" t="s">
        <v>882</v>
      </c>
      <c r="AR490" s="191">
        <v>44573</v>
      </c>
      <c r="AS490" s="482" t="s">
        <v>1032</v>
      </c>
      <c r="AT490" s="188"/>
      <c r="AU490" s="116"/>
      <c r="AV490" s="116"/>
      <c r="AW490" s="116"/>
      <c r="AX490" s="116"/>
      <c r="AY490" s="30" t="s">
        <v>1332</v>
      </c>
      <c r="AZ490" s="116"/>
      <c r="BA490" s="116"/>
      <c r="BJ490" s="482"/>
      <c r="BK490" s="482"/>
      <c r="BL490" s="482"/>
      <c r="BM490" s="482" t="s">
        <v>3760</v>
      </c>
      <c r="BN490" s="482" t="s">
        <v>3883</v>
      </c>
      <c r="BO490" s="482" t="s">
        <v>4176</v>
      </c>
      <c r="BP490" s="482"/>
    </row>
    <row r="491" spans="1:68" ht="115.5" customHeight="1" x14ac:dyDescent="0.3">
      <c r="A491" s="97" t="s">
        <v>2960</v>
      </c>
      <c r="B491" s="405" t="s">
        <v>3024</v>
      </c>
      <c r="C491" s="232">
        <v>44109</v>
      </c>
      <c r="D491" s="314" t="s">
        <v>1439</v>
      </c>
      <c r="E491" s="12" t="s">
        <v>4076</v>
      </c>
      <c r="F491" s="12" t="s">
        <v>2747</v>
      </c>
      <c r="G491" s="12" t="s">
        <v>2748</v>
      </c>
      <c r="H491" s="12" t="s">
        <v>2749</v>
      </c>
      <c r="I491" s="88" t="s">
        <v>2750</v>
      </c>
      <c r="J491" s="315">
        <v>13</v>
      </c>
      <c r="K491" s="280">
        <v>44136</v>
      </c>
      <c r="L491" s="280">
        <v>44561</v>
      </c>
      <c r="M491" s="600">
        <f t="shared" si="18"/>
        <v>9</v>
      </c>
      <c r="N491" s="552">
        <v>13</v>
      </c>
      <c r="O491" s="482" t="s">
        <v>70</v>
      </c>
      <c r="P491" s="482" t="s">
        <v>135</v>
      </c>
      <c r="Q491" s="4" t="s">
        <v>7318</v>
      </c>
      <c r="R491" s="654">
        <f t="shared" si="19"/>
        <v>165</v>
      </c>
      <c r="S491" s="36"/>
      <c r="T491" s="36"/>
      <c r="U491" s="262" t="s">
        <v>1308</v>
      </c>
      <c r="V491" s="262" t="s">
        <v>1308</v>
      </c>
      <c r="W491" s="262" t="s">
        <v>1308</v>
      </c>
      <c r="X491" s="262" t="s">
        <v>1308</v>
      </c>
      <c r="Y491" s="262" t="s">
        <v>1308</v>
      </c>
      <c r="Z491" s="262" t="s">
        <v>1308</v>
      </c>
      <c r="AA491" s="262" t="s">
        <v>1308</v>
      </c>
      <c r="AB491" s="262" t="s">
        <v>1308</v>
      </c>
      <c r="AC491" s="262" t="s">
        <v>1308</v>
      </c>
      <c r="AD491" s="262" t="s">
        <v>1308</v>
      </c>
      <c r="AE491" s="262" t="s">
        <v>1308</v>
      </c>
      <c r="AF491" s="262" t="s">
        <v>1308</v>
      </c>
      <c r="AG491" s="262" t="s">
        <v>1308</v>
      </c>
      <c r="AH491" s="6" t="s">
        <v>3038</v>
      </c>
      <c r="AI491" s="6" t="s">
        <v>3086</v>
      </c>
      <c r="AJ491" s="6" t="s">
        <v>4080</v>
      </c>
      <c r="AK491" s="6" t="s">
        <v>4113</v>
      </c>
      <c r="AL491" s="6" t="s">
        <v>4446</v>
      </c>
      <c r="AM491" s="6" t="s">
        <v>6578</v>
      </c>
      <c r="AN491" s="6" t="s">
        <v>6691</v>
      </c>
      <c r="AO491" s="649" t="s">
        <v>7258</v>
      </c>
      <c r="AP491" s="649" t="s">
        <v>7317</v>
      </c>
      <c r="AQ491" s="240" t="s">
        <v>882</v>
      </c>
      <c r="AR491" s="191">
        <v>44573</v>
      </c>
      <c r="AS491" s="482" t="s">
        <v>1032</v>
      </c>
      <c r="AT491" s="188"/>
      <c r="AU491" s="116"/>
      <c r="AV491" s="116"/>
      <c r="AW491" s="116"/>
      <c r="AX491" s="116"/>
      <c r="AY491" s="30" t="s">
        <v>1332</v>
      </c>
      <c r="AZ491" s="116"/>
      <c r="BA491" s="116"/>
      <c r="BJ491" s="482" t="s">
        <v>3108</v>
      </c>
      <c r="BK491" s="482" t="s">
        <v>3672</v>
      </c>
      <c r="BL491" s="482"/>
      <c r="BM491" s="482" t="s">
        <v>3971</v>
      </c>
      <c r="BN491" s="482" t="s">
        <v>3972</v>
      </c>
      <c r="BO491" s="482"/>
      <c r="BP491" s="482"/>
    </row>
    <row r="492" spans="1:68" ht="115.5" customHeight="1" x14ac:dyDescent="0.3">
      <c r="A492" s="97" t="s">
        <v>2961</v>
      </c>
      <c r="B492" s="405" t="s">
        <v>3024</v>
      </c>
      <c r="C492" s="232">
        <v>44109</v>
      </c>
      <c r="D492" s="314" t="s">
        <v>1429</v>
      </c>
      <c r="E492" s="12" t="s">
        <v>6972</v>
      </c>
      <c r="F492" s="12" t="s">
        <v>2751</v>
      </c>
      <c r="G492" s="12" t="s">
        <v>2752</v>
      </c>
      <c r="H492" s="12" t="s">
        <v>2753</v>
      </c>
      <c r="I492" s="88" t="s">
        <v>2754</v>
      </c>
      <c r="J492" s="315">
        <v>2</v>
      </c>
      <c r="K492" s="280">
        <v>44197</v>
      </c>
      <c r="L492" s="280">
        <v>44561</v>
      </c>
      <c r="M492" s="600">
        <f t="shared" si="18"/>
        <v>52</v>
      </c>
      <c r="N492" s="552">
        <v>2</v>
      </c>
      <c r="O492" s="482" t="s">
        <v>135</v>
      </c>
      <c r="P492" s="482"/>
      <c r="Q492" s="4" t="s">
        <v>7316</v>
      </c>
      <c r="R492" s="654">
        <f t="shared" si="19"/>
        <v>263</v>
      </c>
      <c r="S492" s="36"/>
      <c r="T492" s="36"/>
      <c r="U492" s="262" t="s">
        <v>1308</v>
      </c>
      <c r="V492" s="262" t="s">
        <v>1308</v>
      </c>
      <c r="W492" s="262" t="s">
        <v>1308</v>
      </c>
      <c r="X492" s="262" t="s">
        <v>1308</v>
      </c>
      <c r="Y492" s="262" t="s">
        <v>1308</v>
      </c>
      <c r="Z492" s="262" t="s">
        <v>1308</v>
      </c>
      <c r="AA492" s="262" t="s">
        <v>1308</v>
      </c>
      <c r="AB492" s="262" t="s">
        <v>1308</v>
      </c>
      <c r="AC492" s="262" t="s">
        <v>1308</v>
      </c>
      <c r="AD492" s="262" t="s">
        <v>1308</v>
      </c>
      <c r="AE492" s="262" t="s">
        <v>1308</v>
      </c>
      <c r="AF492" s="262" t="s">
        <v>1308</v>
      </c>
      <c r="AG492" s="262" t="s">
        <v>1308</v>
      </c>
      <c r="AH492" s="6" t="s">
        <v>3038</v>
      </c>
      <c r="AI492" s="6" t="s">
        <v>3080</v>
      </c>
      <c r="AJ492" s="6" t="s">
        <v>4081</v>
      </c>
      <c r="AK492" s="146" t="s">
        <v>4114</v>
      </c>
      <c r="AL492" s="6" t="s">
        <v>4447</v>
      </c>
      <c r="AM492" s="146" t="s">
        <v>6583</v>
      </c>
      <c r="AN492" s="6" t="s">
        <v>7315</v>
      </c>
      <c r="AO492" s="649" t="s">
        <v>7259</v>
      </c>
      <c r="AP492" s="115" t="s">
        <v>7329</v>
      </c>
      <c r="AQ492" s="240" t="s">
        <v>882</v>
      </c>
      <c r="AR492" s="191">
        <v>44573</v>
      </c>
      <c r="AS492" s="482" t="s">
        <v>1032</v>
      </c>
      <c r="AT492" s="188"/>
      <c r="AU492" s="116"/>
      <c r="AV492" s="116"/>
      <c r="AW492" s="116"/>
      <c r="AX492" s="116"/>
      <c r="AY492" s="30" t="s">
        <v>1332</v>
      </c>
      <c r="AZ492" s="116"/>
      <c r="BA492" s="116"/>
      <c r="BJ492" s="482"/>
      <c r="BK492" s="482"/>
      <c r="BL492" s="482"/>
      <c r="BM492" s="482" t="s">
        <v>3760</v>
      </c>
      <c r="BN492" s="482" t="s">
        <v>3883</v>
      </c>
      <c r="BO492" s="482" t="s">
        <v>3973</v>
      </c>
      <c r="BP492" s="482"/>
    </row>
    <row r="493" spans="1:68" ht="115.5" hidden="1" customHeight="1" x14ac:dyDescent="0.3">
      <c r="A493" s="97" t="s">
        <v>2962</v>
      </c>
      <c r="B493" s="405" t="s">
        <v>3024</v>
      </c>
      <c r="C493" s="232">
        <v>44109</v>
      </c>
      <c r="D493" s="314" t="s">
        <v>1427</v>
      </c>
      <c r="E493" s="12" t="s">
        <v>4178</v>
      </c>
      <c r="F493" s="12" t="s">
        <v>2755</v>
      </c>
      <c r="G493" s="12" t="s">
        <v>2756</v>
      </c>
      <c r="H493" s="12" t="s">
        <v>7023</v>
      </c>
      <c r="I493" s="88" t="s">
        <v>2757</v>
      </c>
      <c r="J493" s="315">
        <v>40000</v>
      </c>
      <c r="K493" s="232">
        <v>44242</v>
      </c>
      <c r="L493" s="232">
        <v>44561</v>
      </c>
      <c r="M493" s="600">
        <f t="shared" si="18"/>
        <v>46</v>
      </c>
      <c r="N493" s="633">
        <v>0</v>
      </c>
      <c r="O493" s="482" t="s">
        <v>89</v>
      </c>
      <c r="P493" s="482"/>
      <c r="Q493" s="10" t="s">
        <v>7177</v>
      </c>
      <c r="R493" s="654">
        <f t="shared" si="19"/>
        <v>338</v>
      </c>
      <c r="S493" s="36"/>
      <c r="T493" s="36"/>
      <c r="U493" s="262" t="s">
        <v>1308</v>
      </c>
      <c r="V493" s="262" t="s">
        <v>1308</v>
      </c>
      <c r="W493" s="262" t="s">
        <v>1308</v>
      </c>
      <c r="X493" s="262" t="s">
        <v>1308</v>
      </c>
      <c r="Y493" s="262" t="s">
        <v>1308</v>
      </c>
      <c r="Z493" s="262" t="s">
        <v>1308</v>
      </c>
      <c r="AA493" s="262" t="s">
        <v>1308</v>
      </c>
      <c r="AB493" s="262" t="s">
        <v>1308</v>
      </c>
      <c r="AC493" s="262" t="s">
        <v>1308</v>
      </c>
      <c r="AD493" s="262" t="s">
        <v>1308</v>
      </c>
      <c r="AE493" s="262" t="s">
        <v>1308</v>
      </c>
      <c r="AF493" s="262" t="s">
        <v>1308</v>
      </c>
      <c r="AG493" s="262" t="s">
        <v>1308</v>
      </c>
      <c r="AH493" s="6" t="s">
        <v>3038</v>
      </c>
      <c r="AI493" s="6" t="s">
        <v>3166</v>
      </c>
      <c r="AJ493" s="6" t="s">
        <v>4177</v>
      </c>
      <c r="AK493" s="6" t="s">
        <v>4708</v>
      </c>
      <c r="AL493" s="6" t="s">
        <v>4709</v>
      </c>
      <c r="AM493" s="539" t="s">
        <v>6635</v>
      </c>
      <c r="AN493" s="6" t="s">
        <v>6750</v>
      </c>
      <c r="AO493" s="649" t="s">
        <v>1599</v>
      </c>
      <c r="AP493" s="6" t="s">
        <v>7189</v>
      </c>
      <c r="AQ493" s="240" t="s">
        <v>1333</v>
      </c>
      <c r="AR493" s="191">
        <v>44529</v>
      </c>
      <c r="AS493" s="482" t="s">
        <v>2470</v>
      </c>
      <c r="AT493" s="191">
        <v>44529</v>
      </c>
      <c r="AU493" s="149" t="s">
        <v>7202</v>
      </c>
      <c r="AV493" s="31" t="s">
        <v>7145</v>
      </c>
      <c r="AW493" s="31" t="s">
        <v>1599</v>
      </c>
      <c r="AX493" s="31" t="s">
        <v>1599</v>
      </c>
      <c r="AY493" s="32" t="s">
        <v>2710</v>
      </c>
      <c r="AZ493" s="30" t="s">
        <v>3728</v>
      </c>
      <c r="BA493" s="30" t="s">
        <v>1599</v>
      </c>
      <c r="BJ493" s="482"/>
      <c r="BK493" s="482"/>
      <c r="BL493" s="482"/>
      <c r="BM493" s="482" t="s">
        <v>3818</v>
      </c>
      <c r="BN493" s="482" t="s">
        <v>3883</v>
      </c>
      <c r="BO493" s="181"/>
      <c r="BP493" s="482"/>
    </row>
    <row r="494" spans="1:68" ht="115.5" customHeight="1" x14ac:dyDescent="0.3">
      <c r="A494" s="97" t="s">
        <v>2962</v>
      </c>
      <c r="B494" s="405" t="s">
        <v>3024</v>
      </c>
      <c r="C494" s="232">
        <v>44109</v>
      </c>
      <c r="D494" s="314" t="s">
        <v>1427</v>
      </c>
      <c r="E494" s="12" t="s">
        <v>4178</v>
      </c>
      <c r="F494" s="325" t="s">
        <v>7173</v>
      </c>
      <c r="G494" s="325" t="s">
        <v>7174</v>
      </c>
      <c r="H494" s="339" t="s">
        <v>7175</v>
      </c>
      <c r="I494" s="339" t="s">
        <v>7176</v>
      </c>
      <c r="J494" s="640">
        <v>40000</v>
      </c>
      <c r="K494" s="423">
        <v>44242</v>
      </c>
      <c r="L494" s="423">
        <v>45169</v>
      </c>
      <c r="M494" s="600">
        <f t="shared" ref="M494" si="23">+WEEKNUM(L494-K494)</f>
        <v>29</v>
      </c>
      <c r="N494" s="671">
        <v>27668</v>
      </c>
      <c r="O494" s="482" t="s">
        <v>89</v>
      </c>
      <c r="P494" s="482"/>
      <c r="Q494" s="10" t="s">
        <v>7521</v>
      </c>
      <c r="R494" s="654">
        <f t="shared" si="19"/>
        <v>260</v>
      </c>
      <c r="S494" s="36"/>
      <c r="T494" s="36"/>
      <c r="U494" s="262" t="s">
        <v>1308</v>
      </c>
      <c r="V494" s="262" t="s">
        <v>1308</v>
      </c>
      <c r="W494" s="262" t="s">
        <v>1308</v>
      </c>
      <c r="X494" s="262" t="s">
        <v>1308</v>
      </c>
      <c r="Y494" s="262" t="s">
        <v>1308</v>
      </c>
      <c r="Z494" s="262" t="s">
        <v>1308</v>
      </c>
      <c r="AA494" s="262" t="s">
        <v>1308</v>
      </c>
      <c r="AB494" s="262" t="s">
        <v>1308</v>
      </c>
      <c r="AC494" s="262" t="s">
        <v>1308</v>
      </c>
      <c r="AD494" s="262" t="s">
        <v>1308</v>
      </c>
      <c r="AE494" s="262" t="s">
        <v>1308</v>
      </c>
      <c r="AF494" s="262" t="s">
        <v>1308</v>
      </c>
      <c r="AG494" s="262" t="s">
        <v>1308</v>
      </c>
      <c r="AH494" s="6" t="s">
        <v>3038</v>
      </c>
      <c r="AI494" s="6" t="s">
        <v>3166</v>
      </c>
      <c r="AJ494" s="6" t="s">
        <v>4177</v>
      </c>
      <c r="AK494" s="6" t="s">
        <v>4708</v>
      </c>
      <c r="AL494" s="6" t="s">
        <v>4709</v>
      </c>
      <c r="AM494" s="539" t="s">
        <v>6635</v>
      </c>
      <c r="AN494" s="6" t="s">
        <v>6750</v>
      </c>
      <c r="AO494" s="649" t="s">
        <v>7213</v>
      </c>
      <c r="AP494" s="6" t="s">
        <v>7513</v>
      </c>
      <c r="AQ494" s="240" t="s">
        <v>884</v>
      </c>
      <c r="AR494" s="191">
        <v>44565</v>
      </c>
      <c r="AS494" s="482" t="s">
        <v>1032</v>
      </c>
      <c r="AT494" s="188"/>
      <c r="AU494" s="116"/>
      <c r="AV494" s="116"/>
      <c r="AW494" s="116"/>
      <c r="AX494" s="116"/>
      <c r="AY494" s="30" t="s">
        <v>1332</v>
      </c>
      <c r="AZ494" s="116"/>
      <c r="BA494" s="116"/>
      <c r="BJ494" s="482"/>
      <c r="BK494" s="482"/>
      <c r="BL494" s="482"/>
      <c r="BM494" s="482" t="s">
        <v>3818</v>
      </c>
      <c r="BN494" s="482" t="s">
        <v>3883</v>
      </c>
      <c r="BO494" s="181"/>
      <c r="BP494" s="482"/>
    </row>
    <row r="495" spans="1:68" ht="138.75" hidden="1" customHeight="1" x14ac:dyDescent="0.3">
      <c r="A495" s="97" t="s">
        <v>2963</v>
      </c>
      <c r="B495" s="405" t="s">
        <v>3024</v>
      </c>
      <c r="C495" s="232">
        <v>44109</v>
      </c>
      <c r="D495" s="314" t="s">
        <v>1427</v>
      </c>
      <c r="E495" s="12" t="s">
        <v>4178</v>
      </c>
      <c r="F495" s="12" t="s">
        <v>2755</v>
      </c>
      <c r="G495" s="12" t="s">
        <v>2758</v>
      </c>
      <c r="H495" s="12" t="s">
        <v>2759</v>
      </c>
      <c r="I495" s="88" t="s">
        <v>2760</v>
      </c>
      <c r="J495" s="315">
        <v>30000</v>
      </c>
      <c r="K495" s="232">
        <v>44242</v>
      </c>
      <c r="L495" s="232">
        <v>44561</v>
      </c>
      <c r="M495" s="600">
        <f t="shared" si="18"/>
        <v>46</v>
      </c>
      <c r="N495" s="633">
        <v>2484</v>
      </c>
      <c r="O495" s="482" t="s">
        <v>89</v>
      </c>
      <c r="P495" s="482"/>
      <c r="Q495" s="10" t="s">
        <v>7177</v>
      </c>
      <c r="R495" s="654">
        <f t="shared" si="19"/>
        <v>338</v>
      </c>
      <c r="S495" s="36"/>
      <c r="T495" s="36"/>
      <c r="U495" s="262" t="s">
        <v>1308</v>
      </c>
      <c r="V495" s="262" t="s">
        <v>1308</v>
      </c>
      <c r="W495" s="262" t="s">
        <v>1308</v>
      </c>
      <c r="X495" s="262" t="s">
        <v>1308</v>
      </c>
      <c r="Y495" s="262" t="s">
        <v>1308</v>
      </c>
      <c r="Z495" s="262" t="s">
        <v>1308</v>
      </c>
      <c r="AA495" s="262" t="s">
        <v>1308</v>
      </c>
      <c r="AB495" s="262" t="s">
        <v>1308</v>
      </c>
      <c r="AC495" s="262" t="s">
        <v>1308</v>
      </c>
      <c r="AD495" s="262" t="s">
        <v>1308</v>
      </c>
      <c r="AE495" s="262" t="s">
        <v>1308</v>
      </c>
      <c r="AF495" s="262" t="s">
        <v>1308</v>
      </c>
      <c r="AG495" s="262" t="s">
        <v>1308</v>
      </c>
      <c r="AH495" s="6" t="s">
        <v>3038</v>
      </c>
      <c r="AI495" s="6" t="s">
        <v>3166</v>
      </c>
      <c r="AJ495" s="6" t="s">
        <v>4179</v>
      </c>
      <c r="AK495" s="6" t="s">
        <v>4710</v>
      </c>
      <c r="AL495" s="6" t="s">
        <v>4711</v>
      </c>
      <c r="AM495" s="540" t="s">
        <v>6636</v>
      </c>
      <c r="AN495" s="6" t="s">
        <v>6692</v>
      </c>
      <c r="AO495" s="649" t="s">
        <v>1599</v>
      </c>
      <c r="AP495" s="6" t="s">
        <v>7189</v>
      </c>
      <c r="AQ495" s="240" t="s">
        <v>1333</v>
      </c>
      <c r="AR495" s="191">
        <v>44529</v>
      </c>
      <c r="AS495" s="482" t="s">
        <v>2470</v>
      </c>
      <c r="AT495" s="191">
        <v>44529</v>
      </c>
      <c r="AU495" s="149" t="s">
        <v>7202</v>
      </c>
      <c r="AV495" s="31" t="s">
        <v>7145</v>
      </c>
      <c r="AW495" s="31" t="s">
        <v>1599</v>
      </c>
      <c r="AX495" s="31" t="s">
        <v>1599</v>
      </c>
      <c r="AY495" s="32" t="s">
        <v>2710</v>
      </c>
      <c r="AZ495" s="30" t="s">
        <v>3728</v>
      </c>
      <c r="BA495" s="30" t="s">
        <v>1599</v>
      </c>
      <c r="BJ495" s="482"/>
      <c r="BK495" s="482"/>
      <c r="BL495" s="482"/>
      <c r="BM495" s="482" t="s">
        <v>3818</v>
      </c>
      <c r="BN495" s="482" t="s">
        <v>3883</v>
      </c>
      <c r="BO495" s="181"/>
      <c r="BP495" s="482"/>
    </row>
    <row r="496" spans="1:68" ht="138.75" customHeight="1" x14ac:dyDescent="0.3">
      <c r="A496" s="97" t="s">
        <v>2963</v>
      </c>
      <c r="B496" s="405" t="s">
        <v>3024</v>
      </c>
      <c r="C496" s="232">
        <v>44109</v>
      </c>
      <c r="D496" s="314" t="s">
        <v>1427</v>
      </c>
      <c r="E496" s="12" t="s">
        <v>4178</v>
      </c>
      <c r="F496" s="325" t="s">
        <v>7173</v>
      </c>
      <c r="G496" s="325" t="s">
        <v>7178</v>
      </c>
      <c r="H496" s="325" t="s">
        <v>7179</v>
      </c>
      <c r="I496" s="339" t="s">
        <v>7180</v>
      </c>
      <c r="J496" s="640">
        <v>30000</v>
      </c>
      <c r="K496" s="423">
        <v>44242</v>
      </c>
      <c r="L496" s="423">
        <v>45291</v>
      </c>
      <c r="M496" s="600">
        <f t="shared" ref="M496:M498" si="24">+WEEKNUM(L496-K496)</f>
        <v>46</v>
      </c>
      <c r="N496" s="671">
        <v>4802</v>
      </c>
      <c r="O496" s="482" t="s">
        <v>89</v>
      </c>
      <c r="P496" s="482"/>
      <c r="Q496" s="10" t="s">
        <v>7522</v>
      </c>
      <c r="R496" s="654">
        <f t="shared" si="19"/>
        <v>254</v>
      </c>
      <c r="S496" s="36"/>
      <c r="T496" s="36"/>
      <c r="U496" s="262" t="s">
        <v>1308</v>
      </c>
      <c r="V496" s="262" t="s">
        <v>1308</v>
      </c>
      <c r="W496" s="262" t="s">
        <v>1308</v>
      </c>
      <c r="X496" s="262" t="s">
        <v>1308</v>
      </c>
      <c r="Y496" s="262" t="s">
        <v>1308</v>
      </c>
      <c r="Z496" s="262" t="s">
        <v>1308</v>
      </c>
      <c r="AA496" s="262" t="s">
        <v>1308</v>
      </c>
      <c r="AB496" s="262" t="s">
        <v>1308</v>
      </c>
      <c r="AC496" s="262" t="s">
        <v>1308</v>
      </c>
      <c r="AD496" s="262" t="s">
        <v>1308</v>
      </c>
      <c r="AE496" s="262" t="s">
        <v>1308</v>
      </c>
      <c r="AF496" s="262" t="s">
        <v>1308</v>
      </c>
      <c r="AG496" s="262" t="s">
        <v>1308</v>
      </c>
      <c r="AH496" s="6" t="s">
        <v>3038</v>
      </c>
      <c r="AI496" s="6" t="s">
        <v>3166</v>
      </c>
      <c r="AJ496" s="6" t="s">
        <v>4179</v>
      </c>
      <c r="AK496" s="6" t="s">
        <v>4710</v>
      </c>
      <c r="AL496" s="6" t="s">
        <v>4711</v>
      </c>
      <c r="AM496" s="540" t="s">
        <v>6636</v>
      </c>
      <c r="AN496" s="6" t="s">
        <v>6692</v>
      </c>
      <c r="AO496" s="649" t="s">
        <v>7212</v>
      </c>
      <c r="AP496" s="6" t="s">
        <v>7514</v>
      </c>
      <c r="AQ496" s="240" t="s">
        <v>884</v>
      </c>
      <c r="AR496" s="191">
        <v>44565</v>
      </c>
      <c r="AS496" s="482" t="s">
        <v>1032</v>
      </c>
      <c r="AT496" s="188"/>
      <c r="AU496" s="116"/>
      <c r="AV496" s="116"/>
      <c r="AW496" s="116"/>
      <c r="AX496" s="116"/>
      <c r="AY496" s="30" t="s">
        <v>1332</v>
      </c>
      <c r="AZ496" s="116"/>
      <c r="BA496" s="116"/>
      <c r="BJ496" s="482"/>
      <c r="BK496" s="482"/>
      <c r="BL496" s="482"/>
      <c r="BM496" s="482" t="s">
        <v>3818</v>
      </c>
      <c r="BN496" s="482" t="s">
        <v>3883</v>
      </c>
      <c r="BO496" s="181"/>
      <c r="BP496" s="482"/>
    </row>
    <row r="497" spans="1:68" ht="127.5" hidden="1" customHeight="1" x14ac:dyDescent="0.3">
      <c r="A497" s="97" t="s">
        <v>2964</v>
      </c>
      <c r="B497" s="405" t="s">
        <v>3024</v>
      </c>
      <c r="C497" s="232">
        <v>44109</v>
      </c>
      <c r="D497" s="314" t="s">
        <v>1427</v>
      </c>
      <c r="E497" s="12" t="s">
        <v>4178</v>
      </c>
      <c r="F497" s="12" t="s">
        <v>2755</v>
      </c>
      <c r="G497" s="12" t="s">
        <v>2758</v>
      </c>
      <c r="H497" s="12" t="s">
        <v>2761</v>
      </c>
      <c r="I497" s="88" t="s">
        <v>2762</v>
      </c>
      <c r="J497" s="315">
        <v>10000</v>
      </c>
      <c r="K497" s="232">
        <v>44270</v>
      </c>
      <c r="L497" s="232">
        <v>44561</v>
      </c>
      <c r="M497" s="600">
        <f t="shared" si="18"/>
        <v>42</v>
      </c>
      <c r="N497" s="633">
        <v>0</v>
      </c>
      <c r="O497" s="482" t="s">
        <v>89</v>
      </c>
      <c r="P497" s="482"/>
      <c r="Q497" s="10" t="s">
        <v>7177</v>
      </c>
      <c r="R497" s="654">
        <f t="shared" si="19"/>
        <v>338</v>
      </c>
      <c r="S497" s="36"/>
      <c r="T497" s="36"/>
      <c r="U497" s="262" t="s">
        <v>1308</v>
      </c>
      <c r="V497" s="262" t="s">
        <v>1308</v>
      </c>
      <c r="W497" s="262" t="s">
        <v>1308</v>
      </c>
      <c r="X497" s="262" t="s">
        <v>1308</v>
      </c>
      <c r="Y497" s="262" t="s">
        <v>1308</v>
      </c>
      <c r="Z497" s="262" t="s">
        <v>1308</v>
      </c>
      <c r="AA497" s="262" t="s">
        <v>1308</v>
      </c>
      <c r="AB497" s="262" t="s">
        <v>1308</v>
      </c>
      <c r="AC497" s="262" t="s">
        <v>1308</v>
      </c>
      <c r="AD497" s="262" t="s">
        <v>1308</v>
      </c>
      <c r="AE497" s="262" t="s">
        <v>1308</v>
      </c>
      <c r="AF497" s="262" t="s">
        <v>1308</v>
      </c>
      <c r="AG497" s="262" t="s">
        <v>1308</v>
      </c>
      <c r="AH497" s="6" t="s">
        <v>3038</v>
      </c>
      <c r="AI497" s="6" t="s">
        <v>3167</v>
      </c>
      <c r="AJ497" s="6" t="s">
        <v>4180</v>
      </c>
      <c r="AK497" s="6" t="s">
        <v>4712</v>
      </c>
      <c r="AL497" s="6" t="s">
        <v>4711</v>
      </c>
      <c r="AM497" s="32" t="s">
        <v>6637</v>
      </c>
      <c r="AN497" s="6" t="s">
        <v>6693</v>
      </c>
      <c r="AO497" s="649" t="s">
        <v>1599</v>
      </c>
      <c r="AP497" s="6" t="s">
        <v>7189</v>
      </c>
      <c r="AQ497" s="240" t="s">
        <v>1333</v>
      </c>
      <c r="AR497" s="191">
        <v>44529</v>
      </c>
      <c r="AS497" s="482" t="s">
        <v>2470</v>
      </c>
      <c r="AT497" s="191">
        <v>44529</v>
      </c>
      <c r="AU497" s="149" t="s">
        <v>7202</v>
      </c>
      <c r="AV497" s="31" t="s">
        <v>7145</v>
      </c>
      <c r="AW497" s="31" t="s">
        <v>1599</v>
      </c>
      <c r="AX497" s="31" t="s">
        <v>1599</v>
      </c>
      <c r="AY497" s="32" t="s">
        <v>2710</v>
      </c>
      <c r="AZ497" s="30" t="s">
        <v>3728</v>
      </c>
      <c r="BA497" s="30" t="s">
        <v>1599</v>
      </c>
      <c r="BJ497" s="482"/>
      <c r="BK497" s="482"/>
      <c r="BL497" s="482"/>
      <c r="BM497" s="482" t="s">
        <v>3818</v>
      </c>
      <c r="BN497" s="482" t="s">
        <v>3883</v>
      </c>
      <c r="BO497" s="181"/>
      <c r="BP497" s="482"/>
    </row>
    <row r="498" spans="1:68" ht="127.5" customHeight="1" x14ac:dyDescent="0.3">
      <c r="A498" s="97" t="s">
        <v>2964</v>
      </c>
      <c r="B498" s="405" t="s">
        <v>3024</v>
      </c>
      <c r="C498" s="232">
        <v>44109</v>
      </c>
      <c r="D498" s="314" t="s">
        <v>1427</v>
      </c>
      <c r="E498" s="12" t="s">
        <v>4178</v>
      </c>
      <c r="F498" s="12" t="s">
        <v>2755</v>
      </c>
      <c r="G498" s="325" t="s">
        <v>7173</v>
      </c>
      <c r="H498" s="325" t="s">
        <v>7686</v>
      </c>
      <c r="I498" s="339" t="s">
        <v>7181</v>
      </c>
      <c r="J498" s="640">
        <v>40000</v>
      </c>
      <c r="K498" s="423">
        <v>44242</v>
      </c>
      <c r="L498" s="423">
        <v>45169</v>
      </c>
      <c r="M498" s="662">
        <f t="shared" si="24"/>
        <v>29</v>
      </c>
      <c r="N498" s="671">
        <v>27668</v>
      </c>
      <c r="O498" s="482" t="s">
        <v>89</v>
      </c>
      <c r="P498" s="482"/>
      <c r="Q498" s="10" t="s">
        <v>7499</v>
      </c>
      <c r="R498" s="654">
        <f t="shared" si="19"/>
        <v>260</v>
      </c>
      <c r="S498" s="36"/>
      <c r="T498" s="36"/>
      <c r="U498" s="262" t="s">
        <v>1308</v>
      </c>
      <c r="V498" s="262" t="s">
        <v>1308</v>
      </c>
      <c r="W498" s="262" t="s">
        <v>1308</v>
      </c>
      <c r="X498" s="262" t="s">
        <v>1308</v>
      </c>
      <c r="Y498" s="262" t="s">
        <v>1308</v>
      </c>
      <c r="Z498" s="262" t="s">
        <v>1308</v>
      </c>
      <c r="AA498" s="262" t="s">
        <v>1308</v>
      </c>
      <c r="AB498" s="262" t="s">
        <v>1308</v>
      </c>
      <c r="AC498" s="262" t="s">
        <v>1308</v>
      </c>
      <c r="AD498" s="262" t="s">
        <v>1308</v>
      </c>
      <c r="AE498" s="262" t="s">
        <v>1308</v>
      </c>
      <c r="AF498" s="262" t="s">
        <v>1308</v>
      </c>
      <c r="AG498" s="262" t="s">
        <v>1308</v>
      </c>
      <c r="AH498" s="6" t="s">
        <v>3038</v>
      </c>
      <c r="AI498" s="6" t="s">
        <v>3167</v>
      </c>
      <c r="AJ498" s="6" t="s">
        <v>4180</v>
      </c>
      <c r="AK498" s="6" t="s">
        <v>4712</v>
      </c>
      <c r="AL498" s="6" t="s">
        <v>4711</v>
      </c>
      <c r="AM498" s="32" t="s">
        <v>6637</v>
      </c>
      <c r="AN498" s="6" t="s">
        <v>6693</v>
      </c>
      <c r="AO498" s="649" t="s">
        <v>7211</v>
      </c>
      <c r="AP498" s="6" t="s">
        <v>7498</v>
      </c>
      <c r="AQ498" s="240" t="s">
        <v>884</v>
      </c>
      <c r="AR498" s="191">
        <v>44568</v>
      </c>
      <c r="AS498" s="482" t="s">
        <v>1032</v>
      </c>
      <c r="AT498" s="188"/>
      <c r="AU498" s="116"/>
      <c r="AV498" s="116"/>
      <c r="AW498" s="116"/>
      <c r="AX498" s="116"/>
      <c r="AY498" s="30" t="s">
        <v>1332</v>
      </c>
      <c r="AZ498" s="116"/>
      <c r="BA498" s="116"/>
      <c r="BJ498" s="482"/>
      <c r="BK498" s="482"/>
      <c r="BL498" s="482"/>
      <c r="BM498" s="482" t="s">
        <v>3818</v>
      </c>
      <c r="BN498" s="482" t="s">
        <v>3883</v>
      </c>
      <c r="BO498" s="181"/>
      <c r="BP498" s="482"/>
    </row>
    <row r="499" spans="1:68" ht="115.5" hidden="1" customHeight="1" x14ac:dyDescent="0.3">
      <c r="A499" s="97" t="s">
        <v>2965</v>
      </c>
      <c r="B499" s="405" t="s">
        <v>3024</v>
      </c>
      <c r="C499" s="232">
        <v>44109</v>
      </c>
      <c r="D499" s="314" t="s">
        <v>1516</v>
      </c>
      <c r="E499" s="12" t="s">
        <v>4181</v>
      </c>
      <c r="F499" s="12" t="s">
        <v>4182</v>
      </c>
      <c r="G499" s="12" t="s">
        <v>2763</v>
      </c>
      <c r="H499" s="12" t="s">
        <v>2764</v>
      </c>
      <c r="I499" s="88" t="s">
        <v>3262</v>
      </c>
      <c r="J499" s="315">
        <v>12</v>
      </c>
      <c r="K499" s="280">
        <v>44227</v>
      </c>
      <c r="L499" s="280">
        <v>44561</v>
      </c>
      <c r="M499" s="600">
        <f t="shared" si="18"/>
        <v>48</v>
      </c>
      <c r="N499" s="633">
        <v>7</v>
      </c>
      <c r="O499" s="482" t="s">
        <v>131</v>
      </c>
      <c r="P499" s="482"/>
      <c r="Q499" s="10" t="s">
        <v>7156</v>
      </c>
      <c r="R499" s="654">
        <f t="shared" si="19"/>
        <v>380</v>
      </c>
      <c r="S499" s="36"/>
      <c r="T499" s="36"/>
      <c r="U499" s="262" t="s">
        <v>1308</v>
      </c>
      <c r="V499" s="262" t="s">
        <v>1308</v>
      </c>
      <c r="W499" s="262" t="s">
        <v>1308</v>
      </c>
      <c r="X499" s="262" t="s">
        <v>1308</v>
      </c>
      <c r="Y499" s="262" t="s">
        <v>1308</v>
      </c>
      <c r="Z499" s="262" t="s">
        <v>1308</v>
      </c>
      <c r="AA499" s="262" t="s">
        <v>1308</v>
      </c>
      <c r="AB499" s="262" t="s">
        <v>1308</v>
      </c>
      <c r="AC499" s="262" t="s">
        <v>1308</v>
      </c>
      <c r="AD499" s="262" t="s">
        <v>1308</v>
      </c>
      <c r="AE499" s="262" t="s">
        <v>1308</v>
      </c>
      <c r="AF499" s="262" t="s">
        <v>1308</v>
      </c>
      <c r="AG499" s="262" t="s">
        <v>1308</v>
      </c>
      <c r="AH499" s="6" t="s">
        <v>3038</v>
      </c>
      <c r="AI499" s="6" t="s">
        <v>3223</v>
      </c>
      <c r="AJ499" s="6" t="s">
        <v>4183</v>
      </c>
      <c r="AK499" s="199" t="s">
        <v>4298</v>
      </c>
      <c r="AL499" s="6" t="s">
        <v>4611</v>
      </c>
      <c r="AM499" s="10" t="s">
        <v>6810</v>
      </c>
      <c r="AN499" s="6" t="s">
        <v>6851</v>
      </c>
      <c r="AO499" s="649" t="s">
        <v>1599</v>
      </c>
      <c r="AP499" s="6" t="s">
        <v>7188</v>
      </c>
      <c r="AQ499" s="240" t="s">
        <v>1968</v>
      </c>
      <c r="AR499" s="191">
        <v>44529</v>
      </c>
      <c r="AS499" s="482" t="s">
        <v>2470</v>
      </c>
      <c r="AT499" s="191">
        <v>44529</v>
      </c>
      <c r="AU499" s="149" t="s">
        <v>7200</v>
      </c>
      <c r="AV499" s="31" t="s">
        <v>7145</v>
      </c>
      <c r="AW499" s="31" t="s">
        <v>1599</v>
      </c>
      <c r="AX499" s="31" t="s">
        <v>1599</v>
      </c>
      <c r="AY499" s="32" t="s">
        <v>2710</v>
      </c>
      <c r="AZ499" s="30" t="s">
        <v>3728</v>
      </c>
      <c r="BA499" s="30" t="s">
        <v>1599</v>
      </c>
      <c r="BJ499" s="482"/>
      <c r="BK499" s="482"/>
      <c r="BL499" s="482"/>
      <c r="BM499" s="482" t="s">
        <v>3884</v>
      </c>
      <c r="BN499" s="482" t="s">
        <v>3885</v>
      </c>
      <c r="BO499" s="482"/>
      <c r="BP499" s="482"/>
    </row>
    <row r="500" spans="1:68" ht="115.5" customHeight="1" x14ac:dyDescent="0.3">
      <c r="A500" s="97" t="s">
        <v>2965</v>
      </c>
      <c r="B500" s="405" t="s">
        <v>3024</v>
      </c>
      <c r="C500" s="232">
        <v>44109</v>
      </c>
      <c r="D500" s="314" t="s">
        <v>1516</v>
      </c>
      <c r="E500" s="12" t="s">
        <v>4181</v>
      </c>
      <c r="F500" s="325" t="s">
        <v>4182</v>
      </c>
      <c r="G500" s="325" t="s">
        <v>2763</v>
      </c>
      <c r="H500" s="325" t="s">
        <v>2764</v>
      </c>
      <c r="I500" s="339" t="s">
        <v>3262</v>
      </c>
      <c r="J500" s="640">
        <v>12</v>
      </c>
      <c r="K500" s="641">
        <v>44227</v>
      </c>
      <c r="L500" s="641">
        <v>44620</v>
      </c>
      <c r="M500" s="600">
        <f t="shared" ref="M500" si="25">+WEEKNUM(L500-K500)</f>
        <v>5</v>
      </c>
      <c r="N500" s="550">
        <v>10</v>
      </c>
      <c r="O500" s="482" t="s">
        <v>131</v>
      </c>
      <c r="P500" s="482"/>
      <c r="Q500" s="10" t="s">
        <v>7369</v>
      </c>
      <c r="R500" s="654">
        <f t="shared" si="19"/>
        <v>283</v>
      </c>
      <c r="S500" s="36"/>
      <c r="T500" s="36"/>
      <c r="U500" s="262" t="s">
        <v>1308</v>
      </c>
      <c r="V500" s="262" t="s">
        <v>1308</v>
      </c>
      <c r="W500" s="262" t="s">
        <v>1308</v>
      </c>
      <c r="X500" s="262" t="s">
        <v>1308</v>
      </c>
      <c r="Y500" s="262" t="s">
        <v>1308</v>
      </c>
      <c r="Z500" s="262" t="s">
        <v>1308</v>
      </c>
      <c r="AA500" s="262" t="s">
        <v>1308</v>
      </c>
      <c r="AB500" s="262" t="s">
        <v>1308</v>
      </c>
      <c r="AC500" s="262" t="s">
        <v>1308</v>
      </c>
      <c r="AD500" s="262" t="s">
        <v>1308</v>
      </c>
      <c r="AE500" s="262" t="s">
        <v>1308</v>
      </c>
      <c r="AF500" s="262" t="s">
        <v>1308</v>
      </c>
      <c r="AG500" s="262" t="s">
        <v>1308</v>
      </c>
      <c r="AH500" s="6" t="s">
        <v>3038</v>
      </c>
      <c r="AI500" s="6" t="s">
        <v>3223</v>
      </c>
      <c r="AJ500" s="6" t="s">
        <v>4183</v>
      </c>
      <c r="AK500" s="199" t="s">
        <v>4298</v>
      </c>
      <c r="AL500" s="6" t="s">
        <v>4611</v>
      </c>
      <c r="AM500" s="10" t="s">
        <v>6810</v>
      </c>
      <c r="AN500" s="6" t="s">
        <v>6851</v>
      </c>
      <c r="AO500" s="649" t="s">
        <v>7221</v>
      </c>
      <c r="AP500" s="6" t="s">
        <v>7368</v>
      </c>
      <c r="AQ500" s="240" t="s">
        <v>884</v>
      </c>
      <c r="AR500" s="191">
        <v>44578</v>
      </c>
      <c r="AS500" s="482" t="s">
        <v>1032</v>
      </c>
      <c r="AT500" s="188"/>
      <c r="AU500" s="116"/>
      <c r="AV500" s="116"/>
      <c r="AW500" s="116"/>
      <c r="AX500" s="116"/>
      <c r="AY500" s="30" t="s">
        <v>1332</v>
      </c>
      <c r="AZ500" s="116"/>
      <c r="BA500" s="116"/>
      <c r="BJ500" s="482"/>
      <c r="BK500" s="482"/>
      <c r="BL500" s="482"/>
      <c r="BM500" s="482" t="s">
        <v>3884</v>
      </c>
      <c r="BN500" s="482" t="s">
        <v>3885</v>
      </c>
      <c r="BO500" s="482"/>
      <c r="BP500" s="482"/>
    </row>
    <row r="501" spans="1:68" ht="115.5" customHeight="1" x14ac:dyDescent="0.3">
      <c r="A501" s="97" t="s">
        <v>2966</v>
      </c>
      <c r="B501" s="405" t="s">
        <v>3024</v>
      </c>
      <c r="C501" s="232">
        <v>44109</v>
      </c>
      <c r="D501" s="314" t="s">
        <v>1516</v>
      </c>
      <c r="E501" s="12" t="s">
        <v>4181</v>
      </c>
      <c r="F501" s="12" t="s">
        <v>2765</v>
      </c>
      <c r="G501" s="12" t="s">
        <v>2766</v>
      </c>
      <c r="H501" s="12" t="s">
        <v>2767</v>
      </c>
      <c r="I501" s="88" t="s">
        <v>2768</v>
      </c>
      <c r="J501" s="315">
        <v>1</v>
      </c>
      <c r="K501" s="280">
        <v>44197</v>
      </c>
      <c r="L501" s="280">
        <v>44500</v>
      </c>
      <c r="M501" s="600">
        <f t="shared" si="18"/>
        <v>44</v>
      </c>
      <c r="N501" s="552">
        <v>1</v>
      </c>
      <c r="O501" s="482" t="s">
        <v>3025</v>
      </c>
      <c r="P501" s="482"/>
      <c r="Q501" s="4" t="s">
        <v>7426</v>
      </c>
      <c r="R501" s="654">
        <f t="shared" si="19"/>
        <v>208</v>
      </c>
      <c r="S501" s="36"/>
      <c r="T501" s="36"/>
      <c r="U501" s="262" t="s">
        <v>1308</v>
      </c>
      <c r="V501" s="262" t="s">
        <v>1308</v>
      </c>
      <c r="W501" s="262" t="s">
        <v>1308</v>
      </c>
      <c r="X501" s="262" t="s">
        <v>1308</v>
      </c>
      <c r="Y501" s="262" t="s">
        <v>1308</v>
      </c>
      <c r="Z501" s="262" t="s">
        <v>1308</v>
      </c>
      <c r="AA501" s="262" t="s">
        <v>1308</v>
      </c>
      <c r="AB501" s="262" t="s">
        <v>1308</v>
      </c>
      <c r="AC501" s="262" t="s">
        <v>1308</v>
      </c>
      <c r="AD501" s="262" t="s">
        <v>1308</v>
      </c>
      <c r="AE501" s="262" t="s">
        <v>1308</v>
      </c>
      <c r="AF501" s="262" t="s">
        <v>1308</v>
      </c>
      <c r="AG501" s="262" t="s">
        <v>1308</v>
      </c>
      <c r="AH501" s="6" t="s">
        <v>3038</v>
      </c>
      <c r="AI501" s="6" t="s">
        <v>3224</v>
      </c>
      <c r="AJ501" s="6" t="s">
        <v>4184</v>
      </c>
      <c r="AK501" s="199" t="s">
        <v>4299</v>
      </c>
      <c r="AL501" s="6" t="s">
        <v>4636</v>
      </c>
      <c r="AM501" s="10" t="s">
        <v>6811</v>
      </c>
      <c r="AN501" s="6" t="s">
        <v>6856</v>
      </c>
      <c r="AO501" s="649" t="s">
        <v>7222</v>
      </c>
      <c r="AP501" s="6" t="s">
        <v>7404</v>
      </c>
      <c r="AQ501" s="240" t="s">
        <v>882</v>
      </c>
      <c r="AR501" s="191">
        <v>44578</v>
      </c>
      <c r="AS501" s="482" t="s">
        <v>1032</v>
      </c>
      <c r="AT501" s="188"/>
      <c r="AU501" s="116"/>
      <c r="AV501" s="116"/>
      <c r="AW501" s="116"/>
      <c r="AX501" s="116"/>
      <c r="AY501" s="30" t="s">
        <v>1332</v>
      </c>
      <c r="AZ501" s="116"/>
      <c r="BA501" s="116"/>
      <c r="BJ501" s="482"/>
      <c r="BK501" s="482"/>
      <c r="BL501" s="482"/>
      <c r="BM501" s="482" t="s">
        <v>3884</v>
      </c>
      <c r="BN501" s="482" t="s">
        <v>3885</v>
      </c>
      <c r="BO501" s="482"/>
      <c r="BP501" s="482"/>
    </row>
    <row r="502" spans="1:68" ht="115.5" customHeight="1" x14ac:dyDescent="0.3">
      <c r="A502" s="97" t="s">
        <v>2967</v>
      </c>
      <c r="B502" s="405" t="s">
        <v>3024</v>
      </c>
      <c r="C502" s="232">
        <v>44109</v>
      </c>
      <c r="D502" s="314" t="s">
        <v>1516</v>
      </c>
      <c r="E502" s="12" t="s">
        <v>4181</v>
      </c>
      <c r="F502" s="12" t="s">
        <v>2769</v>
      </c>
      <c r="G502" s="12" t="s">
        <v>2770</v>
      </c>
      <c r="H502" s="12" t="s">
        <v>6845</v>
      </c>
      <c r="I502" s="88" t="s">
        <v>2771</v>
      </c>
      <c r="J502" s="315">
        <v>5</v>
      </c>
      <c r="K502" s="280">
        <v>44197</v>
      </c>
      <c r="L502" s="280">
        <v>44561</v>
      </c>
      <c r="M502" s="600">
        <f t="shared" si="18"/>
        <v>52</v>
      </c>
      <c r="N502" s="552">
        <v>5</v>
      </c>
      <c r="O502" s="482" t="s">
        <v>3025</v>
      </c>
      <c r="P502" s="482"/>
      <c r="Q502" s="10" t="s">
        <v>7371</v>
      </c>
      <c r="R502" s="654">
        <f t="shared" si="19"/>
        <v>211</v>
      </c>
      <c r="S502" s="36"/>
      <c r="T502" s="36"/>
      <c r="U502" s="262" t="s">
        <v>1308</v>
      </c>
      <c r="V502" s="262" t="s">
        <v>1308</v>
      </c>
      <c r="W502" s="262" t="s">
        <v>1308</v>
      </c>
      <c r="X502" s="262" t="s">
        <v>1308</v>
      </c>
      <c r="Y502" s="262" t="s">
        <v>1308</v>
      </c>
      <c r="Z502" s="262" t="s">
        <v>1308</v>
      </c>
      <c r="AA502" s="262" t="s">
        <v>1308</v>
      </c>
      <c r="AB502" s="262" t="s">
        <v>1308</v>
      </c>
      <c r="AC502" s="262" t="s">
        <v>1308</v>
      </c>
      <c r="AD502" s="262" t="s">
        <v>1308</v>
      </c>
      <c r="AE502" s="262" t="s">
        <v>1308</v>
      </c>
      <c r="AF502" s="262" t="s">
        <v>1308</v>
      </c>
      <c r="AG502" s="262" t="s">
        <v>1308</v>
      </c>
      <c r="AH502" s="6" t="s">
        <v>3038</v>
      </c>
      <c r="AI502" s="6" t="s">
        <v>3221</v>
      </c>
      <c r="AJ502" s="6" t="s">
        <v>4185</v>
      </c>
      <c r="AK502" s="199" t="s">
        <v>4300</v>
      </c>
      <c r="AL502" s="6" t="s">
        <v>4597</v>
      </c>
      <c r="AM502" s="10" t="s">
        <v>6812</v>
      </c>
      <c r="AN502" s="6" t="s">
        <v>6857</v>
      </c>
      <c r="AO502" s="649" t="s">
        <v>7223</v>
      </c>
      <c r="AP502" s="6" t="s">
        <v>7370</v>
      </c>
      <c r="AQ502" s="240" t="s">
        <v>882</v>
      </c>
      <c r="AR502" s="191">
        <v>44578</v>
      </c>
      <c r="AS502" s="482" t="s">
        <v>1032</v>
      </c>
      <c r="AT502" s="188"/>
      <c r="AU502" s="116"/>
      <c r="AV502" s="116"/>
      <c r="AW502" s="116"/>
      <c r="AX502" s="116"/>
      <c r="AY502" s="30" t="s">
        <v>1332</v>
      </c>
      <c r="AZ502" s="116"/>
      <c r="BA502" s="116"/>
      <c r="BJ502" s="482"/>
      <c r="BK502" s="482"/>
      <c r="BL502" s="482"/>
      <c r="BM502" s="482" t="s">
        <v>3884</v>
      </c>
      <c r="BN502" s="482" t="s">
        <v>3885</v>
      </c>
      <c r="BO502" s="482"/>
      <c r="BP502" s="482"/>
    </row>
    <row r="503" spans="1:68" ht="115.5" customHeight="1" x14ac:dyDescent="0.3">
      <c r="A503" s="97" t="s">
        <v>2968</v>
      </c>
      <c r="B503" s="405" t="s">
        <v>3024</v>
      </c>
      <c r="C503" s="232">
        <v>44109</v>
      </c>
      <c r="D503" s="314" t="s">
        <v>1516</v>
      </c>
      <c r="E503" s="12" t="s">
        <v>4181</v>
      </c>
      <c r="F503" s="12" t="s">
        <v>6850</v>
      </c>
      <c r="G503" s="12" t="s">
        <v>6973</v>
      </c>
      <c r="H503" s="12" t="s">
        <v>7024</v>
      </c>
      <c r="I503" s="88" t="s">
        <v>2772</v>
      </c>
      <c r="J503" s="315">
        <v>200</v>
      </c>
      <c r="K503" s="280">
        <v>44197</v>
      </c>
      <c r="L503" s="280">
        <v>44561</v>
      </c>
      <c r="M503" s="600">
        <f t="shared" si="18"/>
        <v>52</v>
      </c>
      <c r="N503" s="552">
        <v>200</v>
      </c>
      <c r="O503" s="482" t="s">
        <v>131</v>
      </c>
      <c r="P503" s="482"/>
      <c r="Q503" s="10" t="s">
        <v>7372</v>
      </c>
      <c r="R503" s="654">
        <f t="shared" si="19"/>
        <v>193</v>
      </c>
      <c r="S503" s="36"/>
      <c r="T503" s="36"/>
      <c r="U503" s="262" t="s">
        <v>1308</v>
      </c>
      <c r="V503" s="262" t="s">
        <v>1308</v>
      </c>
      <c r="W503" s="262" t="s">
        <v>1308</v>
      </c>
      <c r="X503" s="262" t="s">
        <v>1308</v>
      </c>
      <c r="Y503" s="262" t="s">
        <v>1308</v>
      </c>
      <c r="Z503" s="262" t="s">
        <v>1308</v>
      </c>
      <c r="AA503" s="262" t="s">
        <v>1308</v>
      </c>
      <c r="AB503" s="262" t="s">
        <v>1308</v>
      </c>
      <c r="AC503" s="262" t="s">
        <v>1308</v>
      </c>
      <c r="AD503" s="262" t="s">
        <v>1308</v>
      </c>
      <c r="AE503" s="262" t="s">
        <v>1308</v>
      </c>
      <c r="AF503" s="262" t="s">
        <v>1308</v>
      </c>
      <c r="AG503" s="262" t="s">
        <v>1308</v>
      </c>
      <c r="AH503" s="6" t="s">
        <v>3038</v>
      </c>
      <c r="AI503" s="6" t="s">
        <v>3225</v>
      </c>
      <c r="AJ503" s="6" t="s">
        <v>4186</v>
      </c>
      <c r="AK503" s="199" t="s">
        <v>4301</v>
      </c>
      <c r="AL503" s="6" t="s">
        <v>4635</v>
      </c>
      <c r="AM503" s="10" t="s">
        <v>6813</v>
      </c>
      <c r="AN503" s="6" t="s">
        <v>6867</v>
      </c>
      <c r="AO503" s="649" t="s">
        <v>7224</v>
      </c>
      <c r="AP503" s="6" t="s">
        <v>7405</v>
      </c>
      <c r="AQ503" s="240" t="s">
        <v>882</v>
      </c>
      <c r="AR503" s="191">
        <v>44578</v>
      </c>
      <c r="AS503" s="482" t="s">
        <v>1032</v>
      </c>
      <c r="AT503" s="188"/>
      <c r="AU503" s="116"/>
      <c r="AV503" s="116"/>
      <c r="AW503" s="116"/>
      <c r="AX503" s="116"/>
      <c r="AY503" s="30" t="s">
        <v>1332</v>
      </c>
      <c r="AZ503" s="116"/>
      <c r="BA503" s="116"/>
      <c r="BJ503" s="482"/>
      <c r="BK503" s="482"/>
      <c r="BL503" s="482"/>
      <c r="BM503" s="482" t="s">
        <v>3884</v>
      </c>
      <c r="BN503" s="482" t="s">
        <v>3885</v>
      </c>
      <c r="BO503" s="482"/>
      <c r="BP503" s="482"/>
    </row>
    <row r="504" spans="1:68" ht="115.5" hidden="1" customHeight="1" x14ac:dyDescent="0.3">
      <c r="A504" s="29" t="s">
        <v>2969</v>
      </c>
      <c r="B504" s="5" t="s">
        <v>3024</v>
      </c>
      <c r="C504" s="191">
        <v>44109</v>
      </c>
      <c r="D504" s="314" t="s">
        <v>1428</v>
      </c>
      <c r="E504" s="12" t="s">
        <v>4187</v>
      </c>
      <c r="F504" s="12" t="s">
        <v>2773</v>
      </c>
      <c r="G504" s="12" t="s">
        <v>2774</v>
      </c>
      <c r="H504" s="12" t="s">
        <v>2775</v>
      </c>
      <c r="I504" s="12" t="s">
        <v>2776</v>
      </c>
      <c r="J504" s="315">
        <v>1</v>
      </c>
      <c r="K504" s="280">
        <v>44197</v>
      </c>
      <c r="L504" s="280">
        <v>44348</v>
      </c>
      <c r="M504" s="79">
        <f t="shared" si="18"/>
        <v>22</v>
      </c>
      <c r="N504" s="337">
        <v>0</v>
      </c>
      <c r="O504" s="482" t="s">
        <v>3025</v>
      </c>
      <c r="P504" s="482" t="s">
        <v>3026</v>
      </c>
      <c r="Q504" s="4" t="s">
        <v>4642</v>
      </c>
      <c r="R504" s="654">
        <f t="shared" si="19"/>
        <v>298</v>
      </c>
      <c r="S504" s="36"/>
      <c r="T504" s="36"/>
      <c r="U504" s="262" t="s">
        <v>1308</v>
      </c>
      <c r="V504" s="262" t="s">
        <v>1308</v>
      </c>
      <c r="W504" s="262" t="s">
        <v>1308</v>
      </c>
      <c r="X504" s="262" t="s">
        <v>1308</v>
      </c>
      <c r="Y504" s="262" t="s">
        <v>1308</v>
      </c>
      <c r="Z504" s="262" t="s">
        <v>1308</v>
      </c>
      <c r="AA504" s="262" t="s">
        <v>1308</v>
      </c>
      <c r="AB504" s="262" t="s">
        <v>1308</v>
      </c>
      <c r="AC504" s="262" t="s">
        <v>1308</v>
      </c>
      <c r="AD504" s="262" t="s">
        <v>1308</v>
      </c>
      <c r="AE504" s="262" t="s">
        <v>1308</v>
      </c>
      <c r="AF504" s="262" t="s">
        <v>1308</v>
      </c>
      <c r="AG504" s="262" t="s">
        <v>1308</v>
      </c>
      <c r="AH504" s="6" t="s">
        <v>3038</v>
      </c>
      <c r="AI504" s="6" t="s">
        <v>3226</v>
      </c>
      <c r="AJ504" s="6" t="s">
        <v>4188</v>
      </c>
      <c r="AK504" s="199" t="s">
        <v>4071</v>
      </c>
      <c r="AL504" s="12" t="s">
        <v>4344</v>
      </c>
      <c r="AM504" s="146" t="s">
        <v>4071</v>
      </c>
      <c r="AN504" s="40" t="s">
        <v>6331</v>
      </c>
      <c r="AO504" s="649" t="s">
        <v>1599</v>
      </c>
      <c r="AP504" s="40" t="s">
        <v>6331</v>
      </c>
      <c r="AQ504" s="240" t="s">
        <v>1968</v>
      </c>
      <c r="AR504" s="191">
        <v>44377</v>
      </c>
      <c r="AS504" s="482" t="s">
        <v>2470</v>
      </c>
      <c r="AT504" s="191">
        <v>44377</v>
      </c>
      <c r="AU504" s="149" t="s">
        <v>7201</v>
      </c>
      <c r="AV504" s="31" t="s">
        <v>4290</v>
      </c>
      <c r="AW504" s="31" t="s">
        <v>1599</v>
      </c>
      <c r="AX504" s="31" t="s">
        <v>1599</v>
      </c>
      <c r="AY504" s="32" t="s">
        <v>2710</v>
      </c>
      <c r="AZ504" s="30" t="s">
        <v>3728</v>
      </c>
      <c r="BA504" s="30" t="s">
        <v>1599</v>
      </c>
      <c r="BJ504" s="482"/>
      <c r="BK504" s="482"/>
      <c r="BL504" s="482"/>
      <c r="BM504" s="482" t="s">
        <v>3888</v>
      </c>
      <c r="BN504" s="482" t="s">
        <v>3886</v>
      </c>
      <c r="BO504" s="482"/>
      <c r="BP504" s="482"/>
    </row>
    <row r="505" spans="1:68" ht="115.5" customHeight="1" x14ac:dyDescent="0.3">
      <c r="A505" s="97" t="s">
        <v>2969</v>
      </c>
      <c r="B505" s="405" t="s">
        <v>3024</v>
      </c>
      <c r="C505" s="232">
        <v>44109</v>
      </c>
      <c r="D505" s="314" t="s">
        <v>1428</v>
      </c>
      <c r="E505" s="12" t="s">
        <v>4187</v>
      </c>
      <c r="F505" s="199" t="s">
        <v>2773</v>
      </c>
      <c r="G505" s="12" t="s">
        <v>2774</v>
      </c>
      <c r="H505" s="12" t="s">
        <v>2775</v>
      </c>
      <c r="I505" s="88" t="s">
        <v>2776</v>
      </c>
      <c r="J505" s="315">
        <v>1</v>
      </c>
      <c r="K505" s="280">
        <v>44197</v>
      </c>
      <c r="L505" s="280">
        <v>44499</v>
      </c>
      <c r="M505" s="600">
        <f t="shared" si="18"/>
        <v>44</v>
      </c>
      <c r="N505" s="552">
        <v>1</v>
      </c>
      <c r="O505" s="482" t="s">
        <v>3025</v>
      </c>
      <c r="P505" s="482"/>
      <c r="Q505" s="6" t="s">
        <v>7373</v>
      </c>
      <c r="R505" s="654">
        <f t="shared" si="19"/>
        <v>220</v>
      </c>
      <c r="S505" s="36"/>
      <c r="T505" s="36"/>
      <c r="U505" s="262"/>
      <c r="V505" s="262"/>
      <c r="W505" s="262"/>
      <c r="X505" s="262"/>
      <c r="Y505" s="262"/>
      <c r="Z505" s="262"/>
      <c r="AA505" s="262"/>
      <c r="AB505" s="262"/>
      <c r="AC505" s="262"/>
      <c r="AD505" s="262"/>
      <c r="AE505" s="262"/>
      <c r="AF505" s="262"/>
      <c r="AG505" s="262"/>
      <c r="AH505" s="6"/>
      <c r="AI505" s="6"/>
      <c r="AJ505" s="6" t="s">
        <v>4071</v>
      </c>
      <c r="AK505" s="199" t="s">
        <v>4302</v>
      </c>
      <c r="AL505" s="12" t="s">
        <v>4634</v>
      </c>
      <c r="AM505" s="479" t="s">
        <v>6814</v>
      </c>
      <c r="AN505" s="12" t="s">
        <v>7365</v>
      </c>
      <c r="AO505" s="649" t="s">
        <v>7225</v>
      </c>
      <c r="AP505" s="40" t="s">
        <v>7406</v>
      </c>
      <c r="AQ505" s="240" t="s">
        <v>882</v>
      </c>
      <c r="AR505" s="191">
        <v>44578</v>
      </c>
      <c r="AS505" s="482" t="s">
        <v>1032</v>
      </c>
      <c r="AT505" s="188"/>
      <c r="AU505" s="116"/>
      <c r="AV505" s="116"/>
      <c r="AW505" s="116"/>
      <c r="AX505" s="116"/>
      <c r="AY505" s="30" t="s">
        <v>1332</v>
      </c>
      <c r="AZ505" s="116"/>
      <c r="BA505" s="116"/>
      <c r="BJ505" s="482"/>
      <c r="BK505" s="482"/>
      <c r="BL505" s="482"/>
      <c r="BM505" s="482"/>
      <c r="BN505" s="482"/>
      <c r="BO505" s="482"/>
      <c r="BP505" s="482"/>
    </row>
    <row r="506" spans="1:68" ht="115.5" hidden="1" customHeight="1" x14ac:dyDescent="0.3">
      <c r="A506" s="29" t="s">
        <v>2970</v>
      </c>
      <c r="B506" s="5" t="s">
        <v>3024</v>
      </c>
      <c r="C506" s="191">
        <v>44109</v>
      </c>
      <c r="D506" s="314" t="s">
        <v>1428</v>
      </c>
      <c r="E506" s="12" t="s">
        <v>4187</v>
      </c>
      <c r="F506" s="12" t="s">
        <v>2773</v>
      </c>
      <c r="G506" s="12" t="s">
        <v>2777</v>
      </c>
      <c r="H506" s="12" t="s">
        <v>2778</v>
      </c>
      <c r="I506" s="12" t="s">
        <v>2779</v>
      </c>
      <c r="J506" s="315">
        <v>1</v>
      </c>
      <c r="K506" s="280">
        <v>44197</v>
      </c>
      <c r="L506" s="280">
        <v>44348</v>
      </c>
      <c r="M506" s="79">
        <f t="shared" si="18"/>
        <v>22</v>
      </c>
      <c r="N506" s="337">
        <v>0</v>
      </c>
      <c r="O506" s="482" t="s">
        <v>3025</v>
      </c>
      <c r="P506" s="482" t="s">
        <v>3026</v>
      </c>
      <c r="Q506" s="4" t="s">
        <v>4643</v>
      </c>
      <c r="R506" s="654">
        <f t="shared" si="19"/>
        <v>298</v>
      </c>
      <c r="S506" s="36"/>
      <c r="T506" s="36"/>
      <c r="U506" s="262" t="s">
        <v>1308</v>
      </c>
      <c r="V506" s="262" t="s">
        <v>1308</v>
      </c>
      <c r="W506" s="262" t="s">
        <v>1308</v>
      </c>
      <c r="X506" s="262" t="s">
        <v>1308</v>
      </c>
      <c r="Y506" s="262" t="s">
        <v>1308</v>
      </c>
      <c r="Z506" s="262" t="s">
        <v>1308</v>
      </c>
      <c r="AA506" s="262" t="s">
        <v>1308</v>
      </c>
      <c r="AB506" s="262" t="s">
        <v>1308</v>
      </c>
      <c r="AC506" s="262" t="s">
        <v>1308</v>
      </c>
      <c r="AD506" s="262" t="s">
        <v>1308</v>
      </c>
      <c r="AE506" s="262" t="s">
        <v>1308</v>
      </c>
      <c r="AF506" s="262" t="s">
        <v>1308</v>
      </c>
      <c r="AG506" s="262" t="s">
        <v>1308</v>
      </c>
      <c r="AH506" s="6" t="s">
        <v>3038</v>
      </c>
      <c r="AI506" s="12" t="s">
        <v>3227</v>
      </c>
      <c r="AJ506" s="6" t="s">
        <v>4189</v>
      </c>
      <c r="AK506" s="199" t="s">
        <v>4071</v>
      </c>
      <c r="AL506" s="12" t="s">
        <v>4345</v>
      </c>
      <c r="AM506" s="146" t="s">
        <v>4071</v>
      </c>
      <c r="AN506" s="40" t="s">
        <v>6331</v>
      </c>
      <c r="AO506" s="649" t="s">
        <v>1599</v>
      </c>
      <c r="AP506" s="40" t="s">
        <v>7160</v>
      </c>
      <c r="AQ506" s="240" t="s">
        <v>1968</v>
      </c>
      <c r="AR506" s="191">
        <v>44377</v>
      </c>
      <c r="AS506" s="482" t="s">
        <v>2470</v>
      </c>
      <c r="AT506" s="191">
        <v>44377</v>
      </c>
      <c r="AU506" s="149" t="s">
        <v>7201</v>
      </c>
      <c r="AV506" s="31" t="s">
        <v>4290</v>
      </c>
      <c r="AW506" s="31" t="s">
        <v>1599</v>
      </c>
      <c r="AX506" s="31" t="s">
        <v>1599</v>
      </c>
      <c r="AY506" s="32" t="s">
        <v>2710</v>
      </c>
      <c r="AZ506" s="30" t="s">
        <v>3728</v>
      </c>
      <c r="BA506" s="30" t="s">
        <v>1599</v>
      </c>
      <c r="BJ506" s="482"/>
      <c r="BK506" s="482"/>
      <c r="BL506" s="482"/>
      <c r="BM506" s="482" t="s">
        <v>3888</v>
      </c>
      <c r="BN506" s="482" t="s">
        <v>3886</v>
      </c>
      <c r="BO506" s="482"/>
      <c r="BP506" s="482"/>
    </row>
    <row r="507" spans="1:68" ht="115.5" hidden="1" customHeight="1" x14ac:dyDescent="0.3">
      <c r="A507" s="97" t="s">
        <v>2970</v>
      </c>
      <c r="B507" s="405" t="s">
        <v>3024</v>
      </c>
      <c r="C507" s="232">
        <v>44109</v>
      </c>
      <c r="D507" s="314" t="s">
        <v>1428</v>
      </c>
      <c r="E507" s="12" t="s">
        <v>6974</v>
      </c>
      <c r="F507" s="12" t="s">
        <v>2773</v>
      </c>
      <c r="G507" s="12" t="s">
        <v>2777</v>
      </c>
      <c r="H507" s="12" t="s">
        <v>2778</v>
      </c>
      <c r="I507" s="88" t="s">
        <v>2779</v>
      </c>
      <c r="J507" s="315">
        <v>1</v>
      </c>
      <c r="K507" s="280">
        <v>44197</v>
      </c>
      <c r="L507" s="338">
        <v>44545</v>
      </c>
      <c r="M507" s="600">
        <f t="shared" si="18"/>
        <v>50</v>
      </c>
      <c r="N507" s="337">
        <v>0</v>
      </c>
      <c r="O507" s="482" t="s">
        <v>3025</v>
      </c>
      <c r="P507" s="482"/>
      <c r="Q507" s="4" t="s">
        <v>7161</v>
      </c>
      <c r="R507" s="654">
        <f t="shared" si="19"/>
        <v>380</v>
      </c>
      <c r="S507" s="36"/>
      <c r="T507" s="36"/>
      <c r="U507" s="262"/>
      <c r="V507" s="262"/>
      <c r="W507" s="262"/>
      <c r="X507" s="262"/>
      <c r="Y507" s="262"/>
      <c r="Z507" s="262"/>
      <c r="AA507" s="262"/>
      <c r="AB507" s="262"/>
      <c r="AC507" s="262"/>
      <c r="AD507" s="262"/>
      <c r="AE507" s="262"/>
      <c r="AF507" s="262"/>
      <c r="AG507" s="262"/>
      <c r="AH507" s="6"/>
      <c r="AI507" s="12"/>
      <c r="AJ507" s="6" t="s">
        <v>4071</v>
      </c>
      <c r="AK507" s="199" t="s">
        <v>4303</v>
      </c>
      <c r="AL507" s="12" t="s">
        <v>4600</v>
      </c>
      <c r="AM507" s="479" t="s">
        <v>6815</v>
      </c>
      <c r="AN507" s="563" t="s">
        <v>6868</v>
      </c>
      <c r="AO507" s="649" t="s">
        <v>1599</v>
      </c>
      <c r="AP507" s="6" t="s">
        <v>7188</v>
      </c>
      <c r="AQ507" s="240" t="s">
        <v>1968</v>
      </c>
      <c r="AR507" s="191">
        <v>44529</v>
      </c>
      <c r="AS507" s="482" t="s">
        <v>2470</v>
      </c>
      <c r="AT507" s="191">
        <v>44529</v>
      </c>
      <c r="AU507" s="149" t="s">
        <v>7200</v>
      </c>
      <c r="AV507" s="31" t="s">
        <v>7145</v>
      </c>
      <c r="AW507" s="31" t="s">
        <v>1599</v>
      </c>
      <c r="AX507" s="31" t="s">
        <v>1599</v>
      </c>
      <c r="AY507" s="32" t="s">
        <v>2710</v>
      </c>
      <c r="AZ507" s="30" t="s">
        <v>3728</v>
      </c>
      <c r="BA507" s="30" t="s">
        <v>1599</v>
      </c>
      <c r="BJ507" s="482"/>
      <c r="BK507" s="482"/>
      <c r="BL507" s="482"/>
      <c r="BM507" s="482"/>
      <c r="BN507" s="482"/>
      <c r="BO507" s="482"/>
      <c r="BP507" s="482"/>
    </row>
    <row r="508" spans="1:68" ht="115.5" customHeight="1" x14ac:dyDescent="0.3">
      <c r="A508" s="97" t="s">
        <v>2970</v>
      </c>
      <c r="B508" s="405" t="s">
        <v>3024</v>
      </c>
      <c r="C508" s="232">
        <v>44109</v>
      </c>
      <c r="D508" s="314" t="s">
        <v>1428</v>
      </c>
      <c r="E508" s="12" t="s">
        <v>6974</v>
      </c>
      <c r="F508" s="325" t="s">
        <v>2773</v>
      </c>
      <c r="G508" s="325" t="s">
        <v>2777</v>
      </c>
      <c r="H508" s="325" t="s">
        <v>2778</v>
      </c>
      <c r="I508" s="325" t="s">
        <v>2779</v>
      </c>
      <c r="J508" s="640">
        <v>1</v>
      </c>
      <c r="K508" s="641">
        <v>44197</v>
      </c>
      <c r="L508" s="641">
        <v>44742</v>
      </c>
      <c r="M508" s="600">
        <f t="shared" ref="M508" si="26">+WEEKNUM(L508-K508)</f>
        <v>26</v>
      </c>
      <c r="N508" s="550">
        <v>0</v>
      </c>
      <c r="O508" s="482" t="s">
        <v>3025</v>
      </c>
      <c r="P508" s="482"/>
      <c r="Q508" s="4" t="s">
        <v>7624</v>
      </c>
      <c r="R508" s="654">
        <f t="shared" si="19"/>
        <v>336</v>
      </c>
      <c r="S508" s="36"/>
      <c r="T508" s="36"/>
      <c r="U508" s="262"/>
      <c r="V508" s="262"/>
      <c r="W508" s="262"/>
      <c r="X508" s="262"/>
      <c r="Y508" s="262"/>
      <c r="Z508" s="262"/>
      <c r="AA508" s="262"/>
      <c r="AB508" s="262"/>
      <c r="AC508" s="262"/>
      <c r="AD508" s="262"/>
      <c r="AE508" s="262"/>
      <c r="AF508" s="262"/>
      <c r="AG508" s="262"/>
      <c r="AH508" s="6"/>
      <c r="AI508" s="12"/>
      <c r="AJ508" s="6" t="s">
        <v>4071</v>
      </c>
      <c r="AK508" s="199" t="s">
        <v>4303</v>
      </c>
      <c r="AL508" s="12" t="s">
        <v>4600</v>
      </c>
      <c r="AM508" s="479" t="s">
        <v>6815</v>
      </c>
      <c r="AN508" s="563" t="s">
        <v>6868</v>
      </c>
      <c r="AO508" s="649" t="s">
        <v>7226</v>
      </c>
      <c r="AP508" s="6" t="s">
        <v>7623</v>
      </c>
      <c r="AQ508" s="240" t="s">
        <v>884</v>
      </c>
      <c r="AR508" s="191">
        <v>44578</v>
      </c>
      <c r="AS508" s="482" t="s">
        <v>1032</v>
      </c>
      <c r="AT508" s="188"/>
      <c r="AU508" s="116"/>
      <c r="AV508" s="116"/>
      <c r="AW508" s="116"/>
      <c r="AX508" s="116"/>
      <c r="AY508" s="30" t="s">
        <v>1332</v>
      </c>
      <c r="AZ508" s="116"/>
      <c r="BA508" s="116"/>
      <c r="BJ508" s="482"/>
      <c r="BK508" s="482"/>
      <c r="BL508" s="482"/>
      <c r="BM508" s="482"/>
      <c r="BN508" s="482"/>
      <c r="BO508" s="482"/>
      <c r="BP508" s="482"/>
    </row>
    <row r="509" spans="1:68" ht="115.5" hidden="1" customHeight="1" x14ac:dyDescent="0.3">
      <c r="A509" s="29" t="s">
        <v>2971</v>
      </c>
      <c r="B509" s="5" t="s">
        <v>3024</v>
      </c>
      <c r="C509" s="191">
        <v>44109</v>
      </c>
      <c r="D509" s="314" t="s">
        <v>1428</v>
      </c>
      <c r="E509" s="12" t="s">
        <v>4187</v>
      </c>
      <c r="F509" s="12" t="s">
        <v>2773</v>
      </c>
      <c r="G509" s="12" t="s">
        <v>2780</v>
      </c>
      <c r="H509" s="12" t="s">
        <v>2781</v>
      </c>
      <c r="I509" s="12" t="s">
        <v>2782</v>
      </c>
      <c r="J509" s="315">
        <v>1</v>
      </c>
      <c r="K509" s="280">
        <v>44197</v>
      </c>
      <c r="L509" s="280">
        <v>44348</v>
      </c>
      <c r="M509" s="79">
        <f t="shared" si="18"/>
        <v>22</v>
      </c>
      <c r="N509" s="337">
        <v>0</v>
      </c>
      <c r="O509" s="482" t="s">
        <v>3025</v>
      </c>
      <c r="P509" s="482" t="s">
        <v>3026</v>
      </c>
      <c r="Q509" s="4" t="s">
        <v>4644</v>
      </c>
      <c r="R509" s="654">
        <f t="shared" si="19"/>
        <v>298</v>
      </c>
      <c r="S509" s="36"/>
      <c r="T509" s="36"/>
      <c r="U509" s="262" t="s">
        <v>1308</v>
      </c>
      <c r="V509" s="262" t="s">
        <v>1308</v>
      </c>
      <c r="W509" s="262" t="s">
        <v>1308</v>
      </c>
      <c r="X509" s="262" t="s">
        <v>1308</v>
      </c>
      <c r="Y509" s="262" t="s">
        <v>1308</v>
      </c>
      <c r="Z509" s="262" t="s">
        <v>1308</v>
      </c>
      <c r="AA509" s="262" t="s">
        <v>1308</v>
      </c>
      <c r="AB509" s="262" t="s">
        <v>1308</v>
      </c>
      <c r="AC509" s="262" t="s">
        <v>1308</v>
      </c>
      <c r="AD509" s="262" t="s">
        <v>1308</v>
      </c>
      <c r="AE509" s="262" t="s">
        <v>1308</v>
      </c>
      <c r="AF509" s="262" t="s">
        <v>1308</v>
      </c>
      <c r="AG509" s="262" t="s">
        <v>1308</v>
      </c>
      <c r="AH509" s="6" t="s">
        <v>3038</v>
      </c>
      <c r="AI509" s="12" t="s">
        <v>3228</v>
      </c>
      <c r="AJ509" s="6" t="s">
        <v>4188</v>
      </c>
      <c r="AK509" s="199" t="s">
        <v>4071</v>
      </c>
      <c r="AL509" s="6" t="s">
        <v>4346</v>
      </c>
      <c r="AM509" s="146" t="s">
        <v>4071</v>
      </c>
      <c r="AN509" s="40" t="s">
        <v>6331</v>
      </c>
      <c r="AO509" s="649" t="s">
        <v>1599</v>
      </c>
      <c r="AP509" s="40" t="s">
        <v>7160</v>
      </c>
      <c r="AQ509" s="240" t="s">
        <v>1968</v>
      </c>
      <c r="AR509" s="191">
        <v>44377</v>
      </c>
      <c r="AS509" s="482" t="s">
        <v>2470</v>
      </c>
      <c r="AT509" s="191">
        <v>44377</v>
      </c>
      <c r="AU509" s="149" t="s">
        <v>7201</v>
      </c>
      <c r="AV509" s="31" t="s">
        <v>4290</v>
      </c>
      <c r="AW509" s="31" t="s">
        <v>1599</v>
      </c>
      <c r="AX509" s="31" t="s">
        <v>1599</v>
      </c>
      <c r="AY509" s="32" t="s">
        <v>2710</v>
      </c>
      <c r="AZ509" s="30" t="s">
        <v>3728</v>
      </c>
      <c r="BA509" s="30" t="s">
        <v>1599</v>
      </c>
      <c r="BJ509" s="482"/>
      <c r="BK509" s="482"/>
      <c r="BL509" s="482"/>
      <c r="BM509" s="482" t="s">
        <v>3888</v>
      </c>
      <c r="BN509" s="482" t="s">
        <v>3886</v>
      </c>
      <c r="BO509" s="482"/>
      <c r="BP509" s="482"/>
    </row>
    <row r="510" spans="1:68" ht="115.5" hidden="1" customHeight="1" x14ac:dyDescent="0.3">
      <c r="A510" s="97" t="s">
        <v>2971</v>
      </c>
      <c r="B510" s="405" t="s">
        <v>3024</v>
      </c>
      <c r="C510" s="232">
        <v>44109</v>
      </c>
      <c r="D510" s="314" t="s">
        <v>1428</v>
      </c>
      <c r="E510" s="12" t="s">
        <v>6975</v>
      </c>
      <c r="F510" s="12" t="s">
        <v>2773</v>
      </c>
      <c r="G510" s="12" t="s">
        <v>2780</v>
      </c>
      <c r="H510" s="12" t="s">
        <v>4291</v>
      </c>
      <c r="I510" s="339" t="s">
        <v>2782</v>
      </c>
      <c r="J510" s="315">
        <v>1</v>
      </c>
      <c r="K510" s="280">
        <v>44197</v>
      </c>
      <c r="L510" s="338">
        <v>44545</v>
      </c>
      <c r="M510" s="600">
        <f t="shared" si="18"/>
        <v>50</v>
      </c>
      <c r="N510" s="633">
        <v>8.0000000000000002E-3</v>
      </c>
      <c r="O510" s="482" t="s">
        <v>3025</v>
      </c>
      <c r="P510" s="482"/>
      <c r="Q510" s="4" t="s">
        <v>7161</v>
      </c>
      <c r="R510" s="654">
        <f t="shared" si="19"/>
        <v>380</v>
      </c>
      <c r="S510" s="36"/>
      <c r="T510" s="36"/>
      <c r="U510" s="262"/>
      <c r="V510" s="262"/>
      <c r="W510" s="262"/>
      <c r="X510" s="262"/>
      <c r="Y510" s="262"/>
      <c r="Z510" s="262"/>
      <c r="AA510" s="262"/>
      <c r="AB510" s="262"/>
      <c r="AC510" s="262"/>
      <c r="AD510" s="262"/>
      <c r="AE510" s="262"/>
      <c r="AF510" s="262"/>
      <c r="AG510" s="262"/>
      <c r="AH510" s="6"/>
      <c r="AI510" s="12"/>
      <c r="AJ510" s="6" t="s">
        <v>4071</v>
      </c>
      <c r="AK510" s="199" t="s">
        <v>4304</v>
      </c>
      <c r="AL510" s="4" t="s">
        <v>4599</v>
      </c>
      <c r="AM510" s="10" t="s">
        <v>6816</v>
      </c>
      <c r="AN510" s="6" t="s">
        <v>6920</v>
      </c>
      <c r="AO510" s="649" t="s">
        <v>1599</v>
      </c>
      <c r="AP510" s="6" t="s">
        <v>7188</v>
      </c>
      <c r="AQ510" s="240" t="s">
        <v>1968</v>
      </c>
      <c r="AR510" s="191">
        <v>44529</v>
      </c>
      <c r="AS510" s="482" t="s">
        <v>2470</v>
      </c>
      <c r="AT510" s="191">
        <v>44529</v>
      </c>
      <c r="AU510" s="149" t="s">
        <v>7200</v>
      </c>
      <c r="AV510" s="31" t="s">
        <v>7145</v>
      </c>
      <c r="AW510" s="31" t="s">
        <v>1599</v>
      </c>
      <c r="AX510" s="31" t="s">
        <v>1599</v>
      </c>
      <c r="AY510" s="32" t="s">
        <v>2710</v>
      </c>
      <c r="AZ510" s="30" t="s">
        <v>3728</v>
      </c>
      <c r="BA510" s="30" t="s">
        <v>1599</v>
      </c>
      <c r="BJ510" s="482"/>
      <c r="BK510" s="482"/>
      <c r="BL510" s="482"/>
      <c r="BM510" s="482"/>
      <c r="BN510" s="482"/>
      <c r="BO510" s="482"/>
      <c r="BP510" s="482"/>
    </row>
    <row r="511" spans="1:68" ht="115.5" customHeight="1" x14ac:dyDescent="0.3">
      <c r="A511" s="97" t="s">
        <v>2971</v>
      </c>
      <c r="B511" s="405" t="s">
        <v>3024</v>
      </c>
      <c r="C511" s="232">
        <v>44109</v>
      </c>
      <c r="D511" s="314" t="s">
        <v>1428</v>
      </c>
      <c r="E511" s="12" t="s">
        <v>6975</v>
      </c>
      <c r="F511" s="325" t="s">
        <v>2788</v>
      </c>
      <c r="G511" s="325" t="s">
        <v>2780</v>
      </c>
      <c r="H511" s="325" t="s">
        <v>4291</v>
      </c>
      <c r="I511" s="325" t="s">
        <v>2782</v>
      </c>
      <c r="J511" s="640">
        <v>1</v>
      </c>
      <c r="K511" s="641">
        <v>44197</v>
      </c>
      <c r="L511" s="641">
        <v>44772</v>
      </c>
      <c r="M511" s="600">
        <f t="shared" ref="M511" si="27">+WEEKNUM(L511-K511)</f>
        <v>31</v>
      </c>
      <c r="N511" s="552">
        <v>1</v>
      </c>
      <c r="O511" s="482" t="s">
        <v>3025</v>
      </c>
      <c r="P511" s="482"/>
      <c r="Q511" s="4" t="s">
        <v>7374</v>
      </c>
      <c r="R511" s="654">
        <f t="shared" si="19"/>
        <v>300</v>
      </c>
      <c r="S511" s="36"/>
      <c r="T511" s="36"/>
      <c r="U511" s="262"/>
      <c r="V511" s="262"/>
      <c r="W511" s="262"/>
      <c r="X511" s="262"/>
      <c r="Y511" s="262"/>
      <c r="Z511" s="262"/>
      <c r="AA511" s="262"/>
      <c r="AB511" s="262"/>
      <c r="AC511" s="262"/>
      <c r="AD511" s="262"/>
      <c r="AE511" s="262"/>
      <c r="AF511" s="262"/>
      <c r="AG511" s="262"/>
      <c r="AH511" s="6"/>
      <c r="AI511" s="12"/>
      <c r="AJ511" s="6" t="s">
        <v>4071</v>
      </c>
      <c r="AK511" s="199" t="s">
        <v>4304</v>
      </c>
      <c r="AL511" s="4" t="s">
        <v>4599</v>
      </c>
      <c r="AM511" s="10" t="s">
        <v>6816</v>
      </c>
      <c r="AN511" s="6" t="s">
        <v>6920</v>
      </c>
      <c r="AO511" s="649" t="s">
        <v>7227</v>
      </c>
      <c r="AP511" s="6" t="s">
        <v>7407</v>
      </c>
      <c r="AQ511" s="655" t="s">
        <v>5106</v>
      </c>
      <c r="AR511" s="191">
        <v>44578</v>
      </c>
      <c r="AS511" s="482" t="s">
        <v>1032</v>
      </c>
      <c r="AT511" s="188"/>
      <c r="AU511" s="116"/>
      <c r="AV511" s="116"/>
      <c r="AW511" s="116"/>
      <c r="AX511" s="116"/>
      <c r="AY511" s="30" t="s">
        <v>1332</v>
      </c>
      <c r="AZ511" s="116"/>
      <c r="BA511" s="116"/>
      <c r="BJ511" s="482"/>
      <c r="BK511" s="482"/>
      <c r="BL511" s="482"/>
      <c r="BM511" s="482"/>
      <c r="BN511" s="482"/>
      <c r="BO511" s="482"/>
      <c r="BP511" s="482"/>
    </row>
    <row r="512" spans="1:68" ht="115.5" hidden="1" customHeight="1" x14ac:dyDescent="0.3">
      <c r="A512" s="97" t="s">
        <v>2972</v>
      </c>
      <c r="B512" s="405" t="s">
        <v>3024</v>
      </c>
      <c r="C512" s="232">
        <v>44109</v>
      </c>
      <c r="D512" s="314" t="s">
        <v>1428</v>
      </c>
      <c r="E512" s="12" t="s">
        <v>6976</v>
      </c>
      <c r="F512" s="12" t="s">
        <v>2783</v>
      </c>
      <c r="G512" s="12" t="s">
        <v>6977</v>
      </c>
      <c r="H512" s="12" t="s">
        <v>2784</v>
      </c>
      <c r="I512" s="88" t="s">
        <v>2785</v>
      </c>
      <c r="J512" s="315">
        <v>1</v>
      </c>
      <c r="K512" s="280">
        <v>44197</v>
      </c>
      <c r="L512" s="280">
        <v>44561</v>
      </c>
      <c r="M512" s="600">
        <f t="shared" si="18"/>
        <v>52</v>
      </c>
      <c r="N512" s="552">
        <v>1</v>
      </c>
      <c r="O512" s="482" t="s">
        <v>3025</v>
      </c>
      <c r="P512" s="482" t="s">
        <v>3026</v>
      </c>
      <c r="Q512" s="4" t="s">
        <v>7427</v>
      </c>
      <c r="R512" s="654">
        <f t="shared" si="19"/>
        <v>356</v>
      </c>
      <c r="S512" s="36"/>
      <c r="T512" s="36"/>
      <c r="U512" s="262" t="s">
        <v>1308</v>
      </c>
      <c r="V512" s="262" t="s">
        <v>1308</v>
      </c>
      <c r="W512" s="262" t="s">
        <v>1308</v>
      </c>
      <c r="X512" s="262" t="s">
        <v>1308</v>
      </c>
      <c r="Y512" s="262" t="s">
        <v>1308</v>
      </c>
      <c r="Z512" s="262" t="s">
        <v>1308</v>
      </c>
      <c r="AA512" s="262" t="s">
        <v>1308</v>
      </c>
      <c r="AB512" s="262" t="s">
        <v>1308</v>
      </c>
      <c r="AC512" s="262" t="s">
        <v>1308</v>
      </c>
      <c r="AD512" s="262" t="s">
        <v>1308</v>
      </c>
      <c r="AE512" s="262" t="s">
        <v>1308</v>
      </c>
      <c r="AF512" s="262" t="s">
        <v>1308</v>
      </c>
      <c r="AG512" s="262" t="s">
        <v>1308</v>
      </c>
      <c r="AH512" s="6" t="s">
        <v>3038</v>
      </c>
      <c r="AI512" s="12" t="s">
        <v>3229</v>
      </c>
      <c r="AJ512" s="6" t="s">
        <v>4190</v>
      </c>
      <c r="AK512" s="199" t="s">
        <v>4305</v>
      </c>
      <c r="AL512" s="6" t="s">
        <v>4330</v>
      </c>
      <c r="AM512" s="10" t="s">
        <v>6817</v>
      </c>
      <c r="AN512" s="161" t="s">
        <v>6936</v>
      </c>
      <c r="AO512" s="649" t="s">
        <v>1599</v>
      </c>
      <c r="AP512" s="6" t="s">
        <v>7143</v>
      </c>
      <c r="AQ512" s="240" t="s">
        <v>5106</v>
      </c>
      <c r="AR512" s="191">
        <v>44495</v>
      </c>
      <c r="AS512" s="482" t="s">
        <v>1032</v>
      </c>
      <c r="AT512" s="188"/>
      <c r="AU512" s="116"/>
      <c r="AV512" s="116"/>
      <c r="AW512" s="116"/>
      <c r="AX512" s="116"/>
      <c r="AY512" s="30" t="s">
        <v>1332</v>
      </c>
      <c r="AZ512" s="116"/>
      <c r="BA512" s="116"/>
      <c r="BJ512" s="482"/>
      <c r="BK512" s="482"/>
      <c r="BL512" s="482"/>
      <c r="BM512" s="482" t="s">
        <v>3888</v>
      </c>
      <c r="BN512" s="482" t="s">
        <v>3886</v>
      </c>
      <c r="BO512" s="482"/>
      <c r="BP512" s="482"/>
    </row>
    <row r="513" spans="1:68" ht="115.5" customHeight="1" x14ac:dyDescent="0.3">
      <c r="A513" s="97" t="s">
        <v>2973</v>
      </c>
      <c r="B513" s="405" t="s">
        <v>3024</v>
      </c>
      <c r="C513" s="232">
        <v>44109</v>
      </c>
      <c r="D513" s="314" t="s">
        <v>1428</v>
      </c>
      <c r="E513" s="12" t="s">
        <v>6976</v>
      </c>
      <c r="F513" s="12" t="s">
        <v>4191</v>
      </c>
      <c r="G513" s="12" t="s">
        <v>2786</v>
      </c>
      <c r="H513" s="12" t="s">
        <v>2787</v>
      </c>
      <c r="I513" s="88" t="s">
        <v>4331</v>
      </c>
      <c r="J513" s="315">
        <v>2</v>
      </c>
      <c r="K513" s="280">
        <v>44228</v>
      </c>
      <c r="L513" s="280">
        <v>44560</v>
      </c>
      <c r="M513" s="600">
        <f t="shared" si="18"/>
        <v>48</v>
      </c>
      <c r="N513" s="552">
        <v>2</v>
      </c>
      <c r="O513" s="482" t="s">
        <v>3025</v>
      </c>
      <c r="P513" s="482" t="s">
        <v>3026</v>
      </c>
      <c r="Q513" s="4" t="s">
        <v>7375</v>
      </c>
      <c r="R513" s="654">
        <f t="shared" si="19"/>
        <v>234</v>
      </c>
      <c r="S513" s="36"/>
      <c r="T513" s="36"/>
      <c r="U513" s="262" t="s">
        <v>1308</v>
      </c>
      <c r="V513" s="262" t="s">
        <v>1308</v>
      </c>
      <c r="W513" s="262" t="s">
        <v>1308</v>
      </c>
      <c r="X513" s="262" t="s">
        <v>1308</v>
      </c>
      <c r="Y513" s="262" t="s">
        <v>1308</v>
      </c>
      <c r="Z513" s="262" t="s">
        <v>1308</v>
      </c>
      <c r="AA513" s="262" t="s">
        <v>1308</v>
      </c>
      <c r="AB513" s="262" t="s">
        <v>1308</v>
      </c>
      <c r="AC513" s="262" t="s">
        <v>1308</v>
      </c>
      <c r="AD513" s="262" t="s">
        <v>1308</v>
      </c>
      <c r="AE513" s="262" t="s">
        <v>1308</v>
      </c>
      <c r="AF513" s="262" t="s">
        <v>1308</v>
      </c>
      <c r="AG513" s="262" t="s">
        <v>1308</v>
      </c>
      <c r="AH513" s="6" t="s">
        <v>3038</v>
      </c>
      <c r="AI513" s="12" t="s">
        <v>3230</v>
      </c>
      <c r="AJ513" s="6" t="s">
        <v>4192</v>
      </c>
      <c r="AK513" s="199" t="s">
        <v>4306</v>
      </c>
      <c r="AL513" s="6" t="s">
        <v>4347</v>
      </c>
      <c r="AM513" s="10" t="s">
        <v>6818</v>
      </c>
      <c r="AN513" s="6" t="s">
        <v>6846</v>
      </c>
      <c r="AO513" s="649" t="s">
        <v>7228</v>
      </c>
      <c r="AP513" s="6" t="s">
        <v>7408</v>
      </c>
      <c r="AQ513" s="240" t="s">
        <v>882</v>
      </c>
      <c r="AR513" s="191">
        <v>44578</v>
      </c>
      <c r="AS513" s="482" t="s">
        <v>1032</v>
      </c>
      <c r="AT513" s="188"/>
      <c r="AU513" s="116"/>
      <c r="AV513" s="116"/>
      <c r="AW513" s="116"/>
      <c r="AX513" s="116"/>
      <c r="AY513" s="30" t="s">
        <v>1332</v>
      </c>
      <c r="AZ513" s="116"/>
      <c r="BA513" s="116"/>
      <c r="BJ513" s="482"/>
      <c r="BK513" s="482"/>
      <c r="BL513" s="482"/>
      <c r="BM513" s="482" t="s">
        <v>3888</v>
      </c>
      <c r="BN513" s="482" t="s">
        <v>3886</v>
      </c>
      <c r="BO513" s="32"/>
      <c r="BP513" s="32"/>
    </row>
    <row r="514" spans="1:68" ht="115.5" customHeight="1" x14ac:dyDescent="0.3">
      <c r="A514" s="97" t="s">
        <v>2974</v>
      </c>
      <c r="B514" s="405" t="s">
        <v>3024</v>
      </c>
      <c r="C514" s="232">
        <v>44109</v>
      </c>
      <c r="D514" s="314" t="s">
        <v>1428</v>
      </c>
      <c r="E514" s="12" t="s">
        <v>6976</v>
      </c>
      <c r="F514" s="12" t="s">
        <v>2788</v>
      </c>
      <c r="G514" s="12" t="s">
        <v>2789</v>
      </c>
      <c r="H514" s="12" t="s">
        <v>2790</v>
      </c>
      <c r="I514" s="88" t="s">
        <v>2791</v>
      </c>
      <c r="J514" s="315">
        <v>3</v>
      </c>
      <c r="K514" s="280">
        <v>44197</v>
      </c>
      <c r="L514" s="280">
        <v>44561</v>
      </c>
      <c r="M514" s="600">
        <f t="shared" si="18"/>
        <v>52</v>
      </c>
      <c r="N514" s="552">
        <v>3</v>
      </c>
      <c r="O514" s="482" t="s">
        <v>3025</v>
      </c>
      <c r="P514" s="482" t="s">
        <v>3026</v>
      </c>
      <c r="Q514" s="4" t="s">
        <v>7377</v>
      </c>
      <c r="R514" s="654">
        <f t="shared" si="19"/>
        <v>218</v>
      </c>
      <c r="S514" s="36"/>
      <c r="T514" s="36"/>
      <c r="U514" s="262" t="s">
        <v>1308</v>
      </c>
      <c r="V514" s="262" t="s">
        <v>1308</v>
      </c>
      <c r="W514" s="262" t="s">
        <v>1308</v>
      </c>
      <c r="X514" s="262" t="s">
        <v>1308</v>
      </c>
      <c r="Y514" s="262" t="s">
        <v>1308</v>
      </c>
      <c r="Z514" s="262" t="s">
        <v>1308</v>
      </c>
      <c r="AA514" s="262" t="s">
        <v>1308</v>
      </c>
      <c r="AB514" s="262" t="s">
        <v>1308</v>
      </c>
      <c r="AC514" s="262" t="s">
        <v>1308</v>
      </c>
      <c r="AD514" s="262" t="s">
        <v>1308</v>
      </c>
      <c r="AE514" s="262" t="s">
        <v>1308</v>
      </c>
      <c r="AF514" s="262" t="s">
        <v>1308</v>
      </c>
      <c r="AG514" s="262" t="s">
        <v>1308</v>
      </c>
      <c r="AH514" s="6" t="s">
        <v>3038</v>
      </c>
      <c r="AI514" s="12" t="s">
        <v>3231</v>
      </c>
      <c r="AJ514" s="6" t="s">
        <v>4193</v>
      </c>
      <c r="AK514" s="199" t="s">
        <v>4307</v>
      </c>
      <c r="AL514" s="6" t="s">
        <v>4626</v>
      </c>
      <c r="AM514" s="10" t="s">
        <v>6819</v>
      </c>
      <c r="AN514" s="6" t="s">
        <v>6858</v>
      </c>
      <c r="AO514" s="649" t="s">
        <v>7232</v>
      </c>
      <c r="AP514" s="6" t="s">
        <v>7376</v>
      </c>
      <c r="AQ514" s="240" t="s">
        <v>882</v>
      </c>
      <c r="AR514" s="191">
        <v>44578</v>
      </c>
      <c r="AS514" s="482" t="s">
        <v>1032</v>
      </c>
      <c r="AT514" s="188"/>
      <c r="AU514" s="116"/>
      <c r="AV514" s="116"/>
      <c r="AW514" s="116"/>
      <c r="AX514" s="116"/>
      <c r="AY514" s="30" t="s">
        <v>1332</v>
      </c>
      <c r="AZ514" s="116"/>
      <c r="BA514" s="116"/>
      <c r="BJ514" s="482"/>
      <c r="BK514" s="482"/>
      <c r="BL514" s="482"/>
      <c r="BM514" s="482" t="s">
        <v>3888</v>
      </c>
      <c r="BN514" s="482" t="s">
        <v>3886</v>
      </c>
      <c r="BO514" s="329"/>
      <c r="BP514" s="329"/>
    </row>
    <row r="515" spans="1:68" ht="115.5" customHeight="1" x14ac:dyDescent="0.3">
      <c r="A515" s="97" t="s">
        <v>2975</v>
      </c>
      <c r="B515" s="405" t="s">
        <v>3024</v>
      </c>
      <c r="C515" s="232">
        <v>44109</v>
      </c>
      <c r="D515" s="314" t="s">
        <v>1517</v>
      </c>
      <c r="E515" s="12" t="s">
        <v>6978</v>
      </c>
      <c r="F515" s="12" t="s">
        <v>2792</v>
      </c>
      <c r="G515" s="12" t="s">
        <v>6979</v>
      </c>
      <c r="H515" s="12" t="s">
        <v>2793</v>
      </c>
      <c r="I515" s="88" t="s">
        <v>2794</v>
      </c>
      <c r="J515" s="315">
        <v>2</v>
      </c>
      <c r="K515" s="280">
        <v>44166</v>
      </c>
      <c r="L515" s="280">
        <v>44531</v>
      </c>
      <c r="M515" s="600">
        <f t="shared" si="18"/>
        <v>53</v>
      </c>
      <c r="N515" s="552">
        <v>2</v>
      </c>
      <c r="O515" s="482" t="s">
        <v>52</v>
      </c>
      <c r="P515" s="482"/>
      <c r="Q515" s="10" t="s">
        <v>7645</v>
      </c>
      <c r="R515" s="654">
        <f t="shared" ref="R515:R578" si="28">LEN(Q515)</f>
        <v>344</v>
      </c>
      <c r="S515" s="36"/>
      <c r="T515" s="36"/>
      <c r="U515" s="262" t="s">
        <v>1308</v>
      </c>
      <c r="V515" s="262" t="s">
        <v>1308</v>
      </c>
      <c r="W515" s="262" t="s">
        <v>1308</v>
      </c>
      <c r="X515" s="262" t="s">
        <v>1308</v>
      </c>
      <c r="Y515" s="262" t="s">
        <v>1308</v>
      </c>
      <c r="Z515" s="262" t="s">
        <v>1308</v>
      </c>
      <c r="AA515" s="262" t="s">
        <v>1308</v>
      </c>
      <c r="AB515" s="262" t="s">
        <v>1308</v>
      </c>
      <c r="AC515" s="262" t="s">
        <v>1308</v>
      </c>
      <c r="AD515" s="262" t="s">
        <v>1308</v>
      </c>
      <c r="AE515" s="262" t="s">
        <v>1308</v>
      </c>
      <c r="AF515" s="262" t="s">
        <v>1308</v>
      </c>
      <c r="AG515" s="262" t="s">
        <v>1308</v>
      </c>
      <c r="AH515" s="6" t="s">
        <v>3038</v>
      </c>
      <c r="AI515" s="6" t="s">
        <v>2562</v>
      </c>
      <c r="AJ515" s="6" t="s">
        <v>4194</v>
      </c>
      <c r="AK515" s="6" t="s">
        <v>4713</v>
      </c>
      <c r="AL515" s="6" t="s">
        <v>4714</v>
      </c>
      <c r="AM515" s="541" t="s">
        <v>6638</v>
      </c>
      <c r="AN515" s="6" t="s">
        <v>7496</v>
      </c>
      <c r="AO515" s="650" t="s">
        <v>7478</v>
      </c>
      <c r="AP515" s="6" t="s">
        <v>7629</v>
      </c>
      <c r="AQ515" s="240" t="s">
        <v>882</v>
      </c>
      <c r="AR515" s="191">
        <v>44566</v>
      </c>
      <c r="AS515" s="482" t="s">
        <v>1032</v>
      </c>
      <c r="AT515" s="188"/>
      <c r="AU515" s="116"/>
      <c r="AV515" s="116"/>
      <c r="AW515" s="116"/>
      <c r="AX515" s="116"/>
      <c r="AY515" s="30" t="s">
        <v>1332</v>
      </c>
      <c r="AZ515" s="116"/>
      <c r="BA515" s="116"/>
      <c r="BJ515" s="32" t="s">
        <v>3656</v>
      </c>
      <c r="BK515" s="482" t="s">
        <v>3879</v>
      </c>
      <c r="BL515" s="482"/>
      <c r="BM515" s="482" t="s">
        <v>3888</v>
      </c>
      <c r="BN515" s="482" t="s">
        <v>3887</v>
      </c>
      <c r="BO515" s="482"/>
      <c r="BP515" s="482"/>
    </row>
    <row r="516" spans="1:68" ht="115.5" customHeight="1" x14ac:dyDescent="0.3">
      <c r="A516" s="97" t="s">
        <v>2976</v>
      </c>
      <c r="B516" s="405" t="s">
        <v>3024</v>
      </c>
      <c r="C516" s="232">
        <v>44109</v>
      </c>
      <c r="D516" s="314" t="s">
        <v>1431</v>
      </c>
      <c r="E516" s="12" t="s">
        <v>4195</v>
      </c>
      <c r="F516" s="12" t="s">
        <v>2795</v>
      </c>
      <c r="G516" s="12" t="s">
        <v>2796</v>
      </c>
      <c r="H516" s="12" t="s">
        <v>2797</v>
      </c>
      <c r="I516" s="88" t="s">
        <v>2798</v>
      </c>
      <c r="J516" s="315">
        <v>2</v>
      </c>
      <c r="K516" s="280">
        <v>44166</v>
      </c>
      <c r="L516" s="280">
        <v>44531</v>
      </c>
      <c r="M516" s="600">
        <f t="shared" si="18"/>
        <v>53</v>
      </c>
      <c r="N516" s="552">
        <v>2</v>
      </c>
      <c r="O516" s="482" t="s">
        <v>52</v>
      </c>
      <c r="P516" s="482"/>
      <c r="Q516" s="10" t="s">
        <v>7559</v>
      </c>
      <c r="R516" s="654">
        <f t="shared" si="28"/>
        <v>225</v>
      </c>
      <c r="S516" s="36"/>
      <c r="T516" s="36"/>
      <c r="U516" s="262" t="s">
        <v>1308</v>
      </c>
      <c r="V516" s="262" t="s">
        <v>1308</v>
      </c>
      <c r="W516" s="262" t="s">
        <v>1308</v>
      </c>
      <c r="X516" s="262" t="s">
        <v>1308</v>
      </c>
      <c r="Y516" s="262" t="s">
        <v>1308</v>
      </c>
      <c r="Z516" s="262" t="s">
        <v>1308</v>
      </c>
      <c r="AA516" s="262" t="s">
        <v>1308</v>
      </c>
      <c r="AB516" s="262" t="s">
        <v>1308</v>
      </c>
      <c r="AC516" s="262" t="s">
        <v>1308</v>
      </c>
      <c r="AD516" s="262" t="s">
        <v>1308</v>
      </c>
      <c r="AE516" s="262" t="s">
        <v>1308</v>
      </c>
      <c r="AF516" s="262" t="s">
        <v>1308</v>
      </c>
      <c r="AG516" s="262" t="s">
        <v>1308</v>
      </c>
      <c r="AH516" s="6" t="s">
        <v>3038</v>
      </c>
      <c r="AI516" s="6" t="s">
        <v>2562</v>
      </c>
      <c r="AJ516" s="6" t="s">
        <v>4194</v>
      </c>
      <c r="AK516" s="6" t="s">
        <v>4715</v>
      </c>
      <c r="AL516" s="6" t="s">
        <v>4716</v>
      </c>
      <c r="AM516" s="541" t="s">
        <v>6639</v>
      </c>
      <c r="AN516" s="6" t="s">
        <v>6782</v>
      </c>
      <c r="AO516" s="650" t="s">
        <v>7479</v>
      </c>
      <c r="AP516" s="6" t="s">
        <v>7545</v>
      </c>
      <c r="AQ516" s="240" t="s">
        <v>882</v>
      </c>
      <c r="AR516" s="191">
        <v>44566</v>
      </c>
      <c r="AS516" s="482" t="s">
        <v>1032</v>
      </c>
      <c r="AT516" s="188"/>
      <c r="AU516" s="116"/>
      <c r="AV516" s="116"/>
      <c r="AW516" s="116"/>
      <c r="AX516" s="116"/>
      <c r="AY516" s="30" t="s">
        <v>1332</v>
      </c>
      <c r="AZ516" s="116"/>
      <c r="BA516" s="116"/>
      <c r="BJ516" s="482"/>
      <c r="BK516" s="482"/>
      <c r="BL516" s="482"/>
      <c r="BM516" s="482" t="s">
        <v>3888</v>
      </c>
      <c r="BN516" s="32" t="s">
        <v>3870</v>
      </c>
      <c r="BO516" s="482" t="s">
        <v>3889</v>
      </c>
      <c r="BP516" s="482"/>
    </row>
    <row r="517" spans="1:68" ht="115.5" customHeight="1" x14ac:dyDescent="0.3">
      <c r="A517" s="97" t="s">
        <v>2977</v>
      </c>
      <c r="B517" s="405" t="s">
        <v>3024</v>
      </c>
      <c r="C517" s="232">
        <v>44109</v>
      </c>
      <c r="D517" s="314" t="s">
        <v>1431</v>
      </c>
      <c r="E517" s="12" t="s">
        <v>4195</v>
      </c>
      <c r="F517" s="12" t="s">
        <v>2795</v>
      </c>
      <c r="G517" s="12" t="s">
        <v>2799</v>
      </c>
      <c r="H517" s="12" t="s">
        <v>2800</v>
      </c>
      <c r="I517" s="88" t="s">
        <v>2794</v>
      </c>
      <c r="J517" s="315">
        <v>2</v>
      </c>
      <c r="K517" s="280">
        <v>44166</v>
      </c>
      <c r="L517" s="280">
        <v>44531</v>
      </c>
      <c r="M517" s="600">
        <f t="shared" si="18"/>
        <v>53</v>
      </c>
      <c r="N517" s="552">
        <v>2</v>
      </c>
      <c r="O517" s="482" t="s">
        <v>52</v>
      </c>
      <c r="P517" s="482"/>
      <c r="Q517" s="4" t="s">
        <v>7529</v>
      </c>
      <c r="R517" s="654">
        <f t="shared" si="28"/>
        <v>288</v>
      </c>
      <c r="S517" s="36"/>
      <c r="T517" s="36"/>
      <c r="U517" s="262" t="s">
        <v>1308</v>
      </c>
      <c r="V517" s="262" t="s">
        <v>1308</v>
      </c>
      <c r="W517" s="262" t="s">
        <v>1308</v>
      </c>
      <c r="X517" s="262" t="s">
        <v>1308</v>
      </c>
      <c r="Y517" s="262" t="s">
        <v>1308</v>
      </c>
      <c r="Z517" s="262" t="s">
        <v>1308</v>
      </c>
      <c r="AA517" s="262" t="s">
        <v>1308</v>
      </c>
      <c r="AB517" s="262" t="s">
        <v>1308</v>
      </c>
      <c r="AC517" s="262" t="s">
        <v>1308</v>
      </c>
      <c r="AD517" s="262" t="s">
        <v>1308</v>
      </c>
      <c r="AE517" s="262" t="s">
        <v>1308</v>
      </c>
      <c r="AF517" s="262" t="s">
        <v>1308</v>
      </c>
      <c r="AG517" s="262" t="s">
        <v>1308</v>
      </c>
      <c r="AH517" s="6" t="s">
        <v>3038</v>
      </c>
      <c r="AI517" s="6" t="s">
        <v>3168</v>
      </c>
      <c r="AJ517" s="6" t="s">
        <v>4196</v>
      </c>
      <c r="AK517" s="6" t="s">
        <v>4717</v>
      </c>
      <c r="AL517" s="6" t="s">
        <v>4718</v>
      </c>
      <c r="AM517" s="541" t="s">
        <v>6638</v>
      </c>
      <c r="AN517" s="6" t="s">
        <v>7497</v>
      </c>
      <c r="AO517" s="344" t="s">
        <v>7480</v>
      </c>
      <c r="AP517" s="6" t="s">
        <v>7523</v>
      </c>
      <c r="AQ517" s="240" t="s">
        <v>882</v>
      </c>
      <c r="AR517" s="191">
        <v>44566</v>
      </c>
      <c r="AS517" s="482" t="s">
        <v>1032</v>
      </c>
      <c r="AT517" s="188"/>
      <c r="AU517" s="116"/>
      <c r="AV517" s="116"/>
      <c r="AW517" s="116"/>
      <c r="AX517" s="116"/>
      <c r="AY517" s="30" t="s">
        <v>1332</v>
      </c>
      <c r="AZ517" s="116"/>
      <c r="BA517" s="116"/>
      <c r="BJ517" s="482"/>
      <c r="BK517" s="482"/>
      <c r="BL517" s="482"/>
      <c r="BM517" s="482" t="s">
        <v>3888</v>
      </c>
      <c r="BN517" s="32" t="s">
        <v>3870</v>
      </c>
      <c r="BO517" s="482" t="s">
        <v>3889</v>
      </c>
      <c r="BP517" s="482"/>
    </row>
    <row r="518" spans="1:68" ht="115.5" hidden="1" customHeight="1" x14ac:dyDescent="0.3">
      <c r="A518" s="29" t="s">
        <v>2978</v>
      </c>
      <c r="B518" s="5" t="s">
        <v>3024</v>
      </c>
      <c r="C518" s="191">
        <v>44109</v>
      </c>
      <c r="D518" s="314" t="s">
        <v>1432</v>
      </c>
      <c r="E518" s="12" t="s">
        <v>4197</v>
      </c>
      <c r="F518" s="12" t="s">
        <v>4198</v>
      </c>
      <c r="G518" s="12" t="s">
        <v>2801</v>
      </c>
      <c r="H518" s="12" t="s">
        <v>2802</v>
      </c>
      <c r="I518" s="12" t="s">
        <v>2803</v>
      </c>
      <c r="J518" s="215">
        <v>17</v>
      </c>
      <c r="K518" s="280">
        <v>44197</v>
      </c>
      <c r="L518" s="280">
        <v>44377</v>
      </c>
      <c r="M518" s="79">
        <f t="shared" si="18"/>
        <v>26</v>
      </c>
      <c r="N518" s="337">
        <v>0</v>
      </c>
      <c r="O518" s="482" t="s">
        <v>3025</v>
      </c>
      <c r="P518" s="482" t="s">
        <v>3026</v>
      </c>
      <c r="Q518" s="4" t="s">
        <v>4645</v>
      </c>
      <c r="R518" s="654">
        <f t="shared" si="28"/>
        <v>298</v>
      </c>
      <c r="S518" s="36"/>
      <c r="T518" s="36"/>
      <c r="U518" s="262" t="s">
        <v>1308</v>
      </c>
      <c r="V518" s="262" t="s">
        <v>1308</v>
      </c>
      <c r="W518" s="262" t="s">
        <v>1308</v>
      </c>
      <c r="X518" s="262" t="s">
        <v>1308</v>
      </c>
      <c r="Y518" s="262" t="s">
        <v>1308</v>
      </c>
      <c r="Z518" s="262" t="s">
        <v>1308</v>
      </c>
      <c r="AA518" s="262" t="s">
        <v>1308</v>
      </c>
      <c r="AB518" s="262" t="s">
        <v>1308</v>
      </c>
      <c r="AC518" s="262" t="s">
        <v>1308</v>
      </c>
      <c r="AD518" s="262" t="s">
        <v>1308</v>
      </c>
      <c r="AE518" s="262" t="s">
        <v>1308</v>
      </c>
      <c r="AF518" s="262" t="s">
        <v>1308</v>
      </c>
      <c r="AG518" s="262" t="s">
        <v>1308</v>
      </c>
      <c r="AH518" s="6" t="s">
        <v>3038</v>
      </c>
      <c r="AI518" s="12" t="s">
        <v>3232</v>
      </c>
      <c r="AJ518" s="6" t="s">
        <v>4199</v>
      </c>
      <c r="AK518" s="6" t="s">
        <v>4071</v>
      </c>
      <c r="AL518" s="6" t="s">
        <v>4628</v>
      </c>
      <c r="AM518" s="146" t="s">
        <v>4071</v>
      </c>
      <c r="AN518" s="40" t="s">
        <v>6331</v>
      </c>
      <c r="AO518" s="649" t="s">
        <v>1599</v>
      </c>
      <c r="AP518" s="40" t="s">
        <v>6331</v>
      </c>
      <c r="AQ518" s="240" t="s">
        <v>1968</v>
      </c>
      <c r="AR518" s="191">
        <v>44377</v>
      </c>
      <c r="AS518" s="482" t="s">
        <v>2470</v>
      </c>
      <c r="AT518" s="191">
        <v>44377</v>
      </c>
      <c r="AU518" s="149" t="s">
        <v>7201</v>
      </c>
      <c r="AV518" s="31" t="s">
        <v>4290</v>
      </c>
      <c r="AW518" s="31" t="s">
        <v>1599</v>
      </c>
      <c r="AX518" s="31" t="s">
        <v>1599</v>
      </c>
      <c r="AY518" s="32" t="s">
        <v>2710</v>
      </c>
      <c r="AZ518" s="30" t="s">
        <v>3728</v>
      </c>
      <c r="BA518" s="30" t="s">
        <v>1599</v>
      </c>
      <c r="BJ518" s="32" t="s">
        <v>3270</v>
      </c>
      <c r="BK518" s="32" t="s">
        <v>3890</v>
      </c>
      <c r="BL518" s="482"/>
      <c r="BM518" s="482" t="s">
        <v>3884</v>
      </c>
      <c r="BN518" s="482" t="s">
        <v>3974</v>
      </c>
      <c r="BO518" s="482" t="s">
        <v>3891</v>
      </c>
      <c r="BP518" s="482"/>
    </row>
    <row r="519" spans="1:68" ht="115.5" hidden="1" customHeight="1" x14ac:dyDescent="0.3">
      <c r="A519" s="97" t="s">
        <v>2978</v>
      </c>
      <c r="B519" s="405" t="s">
        <v>3024</v>
      </c>
      <c r="C519" s="232">
        <v>44109</v>
      </c>
      <c r="D519" s="314" t="s">
        <v>1432</v>
      </c>
      <c r="E519" s="12" t="s">
        <v>4197</v>
      </c>
      <c r="F519" s="12" t="s">
        <v>4198</v>
      </c>
      <c r="G519" s="12" t="s">
        <v>2801</v>
      </c>
      <c r="H519" s="12" t="s">
        <v>4292</v>
      </c>
      <c r="I519" s="88" t="s">
        <v>4293</v>
      </c>
      <c r="J519" s="340">
        <v>1</v>
      </c>
      <c r="K519" s="280">
        <v>44197</v>
      </c>
      <c r="L519" s="338">
        <v>44438</v>
      </c>
      <c r="M519" s="600">
        <f t="shared" si="18"/>
        <v>35</v>
      </c>
      <c r="N519" s="565">
        <v>1</v>
      </c>
      <c r="O519" s="482" t="s">
        <v>3025</v>
      </c>
      <c r="P519" s="482"/>
      <c r="Q519" s="4" t="s">
        <v>7682</v>
      </c>
      <c r="R519" s="654">
        <f t="shared" si="28"/>
        <v>112</v>
      </c>
      <c r="S519" s="36"/>
      <c r="T519" s="36"/>
      <c r="U519" s="262"/>
      <c r="V519" s="262"/>
      <c r="W519" s="262"/>
      <c r="X519" s="262"/>
      <c r="Y519" s="262"/>
      <c r="Z519" s="262"/>
      <c r="AA519" s="262"/>
      <c r="AB519" s="262"/>
      <c r="AC519" s="262"/>
      <c r="AD519" s="262"/>
      <c r="AE519" s="262"/>
      <c r="AF519" s="262"/>
      <c r="AG519" s="262"/>
      <c r="AH519" s="6"/>
      <c r="AI519" s="12"/>
      <c r="AJ519" s="6" t="s">
        <v>4340</v>
      </c>
      <c r="AK519" s="199" t="s">
        <v>4308</v>
      </c>
      <c r="AL519" s="4" t="s">
        <v>4629</v>
      </c>
      <c r="AM519" s="10" t="s">
        <v>6820</v>
      </c>
      <c r="AN519" s="4" t="s">
        <v>6921</v>
      </c>
      <c r="AO519" s="649" t="s">
        <v>1599</v>
      </c>
      <c r="AP519" s="6" t="s">
        <v>7143</v>
      </c>
      <c r="AQ519" s="240" t="s">
        <v>882</v>
      </c>
      <c r="AR519" s="191">
        <v>44495</v>
      </c>
      <c r="AS519" s="482" t="s">
        <v>1032</v>
      </c>
      <c r="AT519" s="188"/>
      <c r="AU519" s="116"/>
      <c r="AV519" s="116"/>
      <c r="AW519" s="116"/>
      <c r="AX519" s="116"/>
      <c r="AY519" s="30" t="s">
        <v>1332</v>
      </c>
      <c r="AZ519" s="116"/>
      <c r="BA519" s="116"/>
      <c r="BJ519" s="32"/>
      <c r="BK519" s="32"/>
      <c r="BL519" s="482"/>
      <c r="BM519" s="482"/>
      <c r="BN519" s="482"/>
      <c r="BO519" s="482"/>
      <c r="BP519" s="482"/>
    </row>
    <row r="520" spans="1:68" ht="115.5" customHeight="1" x14ac:dyDescent="0.3">
      <c r="A520" s="97" t="s">
        <v>2979</v>
      </c>
      <c r="B520" s="405" t="s">
        <v>3024</v>
      </c>
      <c r="C520" s="232">
        <v>44109</v>
      </c>
      <c r="D520" s="314" t="s">
        <v>1432</v>
      </c>
      <c r="E520" s="12" t="s">
        <v>4197</v>
      </c>
      <c r="F520" s="12" t="s">
        <v>4198</v>
      </c>
      <c r="G520" s="12" t="s">
        <v>2804</v>
      </c>
      <c r="H520" s="12" t="s">
        <v>2805</v>
      </c>
      <c r="I520" s="88" t="s">
        <v>2806</v>
      </c>
      <c r="J520" s="333">
        <v>1</v>
      </c>
      <c r="K520" s="280">
        <v>44197</v>
      </c>
      <c r="L520" s="280">
        <v>44561</v>
      </c>
      <c r="M520" s="600">
        <f t="shared" ref="M520:M593" si="29">+WEEKNUM(L520-K520)</f>
        <v>52</v>
      </c>
      <c r="N520" s="565">
        <v>1</v>
      </c>
      <c r="O520" s="482" t="s">
        <v>3025</v>
      </c>
      <c r="P520" s="482" t="s">
        <v>3026</v>
      </c>
      <c r="Q520" s="4" t="s">
        <v>7378</v>
      </c>
      <c r="R520" s="654">
        <f t="shared" si="28"/>
        <v>206</v>
      </c>
      <c r="S520" s="36"/>
      <c r="T520" s="36"/>
      <c r="U520" s="262" t="s">
        <v>1308</v>
      </c>
      <c r="V520" s="262" t="s">
        <v>1308</v>
      </c>
      <c r="W520" s="262" t="s">
        <v>1308</v>
      </c>
      <c r="X520" s="262" t="s">
        <v>1308</v>
      </c>
      <c r="Y520" s="262" t="s">
        <v>1308</v>
      </c>
      <c r="Z520" s="262" t="s">
        <v>1308</v>
      </c>
      <c r="AA520" s="262" t="s">
        <v>1308</v>
      </c>
      <c r="AB520" s="262" t="s">
        <v>1308</v>
      </c>
      <c r="AC520" s="262" t="s">
        <v>1308</v>
      </c>
      <c r="AD520" s="262" t="s">
        <v>1308</v>
      </c>
      <c r="AE520" s="262" t="s">
        <v>1308</v>
      </c>
      <c r="AF520" s="262" t="s">
        <v>1308</v>
      </c>
      <c r="AG520" s="262" t="s">
        <v>1308</v>
      </c>
      <c r="AH520" s="6" t="s">
        <v>3038</v>
      </c>
      <c r="AI520" s="12" t="s">
        <v>3233</v>
      </c>
      <c r="AJ520" s="6" t="s">
        <v>4200</v>
      </c>
      <c r="AK520" s="199" t="s">
        <v>4309</v>
      </c>
      <c r="AL520" s="6" t="s">
        <v>4612</v>
      </c>
      <c r="AM520" s="10" t="s">
        <v>6821</v>
      </c>
      <c r="AN520" s="6" t="s">
        <v>6844</v>
      </c>
      <c r="AO520" s="649" t="s">
        <v>7231</v>
      </c>
      <c r="AP520" s="6" t="s">
        <v>7409</v>
      </c>
      <c r="AQ520" s="240" t="s">
        <v>882</v>
      </c>
      <c r="AR520" s="191">
        <v>44578</v>
      </c>
      <c r="AS520" s="482" t="s">
        <v>1032</v>
      </c>
      <c r="AT520" s="188"/>
      <c r="AU520" s="116"/>
      <c r="AV520" s="116"/>
      <c r="AW520" s="116"/>
      <c r="AX520" s="116"/>
      <c r="AY520" s="30" t="s">
        <v>1332</v>
      </c>
      <c r="AZ520" s="116"/>
      <c r="BA520" s="116"/>
      <c r="BJ520" s="32" t="s">
        <v>3270</v>
      </c>
      <c r="BK520" s="32" t="s">
        <v>3890</v>
      </c>
      <c r="BL520" s="482"/>
      <c r="BM520" s="482" t="s">
        <v>3884</v>
      </c>
      <c r="BN520" s="482" t="s">
        <v>3974</v>
      </c>
      <c r="BO520" s="482" t="s">
        <v>3891</v>
      </c>
      <c r="BP520" s="482"/>
    </row>
    <row r="521" spans="1:68" ht="115.5" customHeight="1" x14ac:dyDescent="0.3">
      <c r="A521" s="97" t="s">
        <v>2980</v>
      </c>
      <c r="B521" s="405" t="s">
        <v>3024</v>
      </c>
      <c r="C521" s="232">
        <v>44109</v>
      </c>
      <c r="D521" s="314" t="s">
        <v>1432</v>
      </c>
      <c r="E521" s="12" t="s">
        <v>4197</v>
      </c>
      <c r="F521" s="12" t="s">
        <v>4201</v>
      </c>
      <c r="G521" s="12" t="s">
        <v>2807</v>
      </c>
      <c r="H521" s="12" t="s">
        <v>2808</v>
      </c>
      <c r="I521" s="88" t="s">
        <v>2809</v>
      </c>
      <c r="J521" s="315">
        <v>1</v>
      </c>
      <c r="K521" s="280">
        <v>44197</v>
      </c>
      <c r="L521" s="280">
        <v>44561</v>
      </c>
      <c r="M521" s="600">
        <f t="shared" si="29"/>
        <v>52</v>
      </c>
      <c r="N521" s="661">
        <v>0</v>
      </c>
      <c r="O521" s="482" t="s">
        <v>3025</v>
      </c>
      <c r="P521" s="482" t="s">
        <v>3026</v>
      </c>
      <c r="Q521" s="6" t="s">
        <v>7379</v>
      </c>
      <c r="R521" s="654">
        <f t="shared" si="28"/>
        <v>137</v>
      </c>
      <c r="S521" s="36"/>
      <c r="T521" s="36"/>
      <c r="U521" s="262" t="s">
        <v>1308</v>
      </c>
      <c r="V521" s="262" t="s">
        <v>1308</v>
      </c>
      <c r="W521" s="262" t="s">
        <v>1308</v>
      </c>
      <c r="X521" s="262" t="s">
        <v>1308</v>
      </c>
      <c r="Y521" s="262" t="s">
        <v>1308</v>
      </c>
      <c r="Z521" s="262" t="s">
        <v>1308</v>
      </c>
      <c r="AA521" s="262" t="s">
        <v>1308</v>
      </c>
      <c r="AB521" s="262" t="s">
        <v>1308</v>
      </c>
      <c r="AC521" s="262" t="s">
        <v>1308</v>
      </c>
      <c r="AD521" s="262" t="s">
        <v>1308</v>
      </c>
      <c r="AE521" s="262" t="s">
        <v>1308</v>
      </c>
      <c r="AF521" s="262" t="s">
        <v>1308</v>
      </c>
      <c r="AG521" s="262" t="s">
        <v>1308</v>
      </c>
      <c r="AH521" s="6" t="s">
        <v>3038</v>
      </c>
      <c r="AI521" s="12" t="s">
        <v>3234</v>
      </c>
      <c r="AJ521" s="6" t="s">
        <v>4202</v>
      </c>
      <c r="AK521" s="199" t="s">
        <v>4305</v>
      </c>
      <c r="AL521" s="6" t="s">
        <v>4348</v>
      </c>
      <c r="AM521" s="10" t="s">
        <v>6821</v>
      </c>
      <c r="AN521" s="6" t="s">
        <v>6844</v>
      </c>
      <c r="AO521" s="649" t="s">
        <v>7229</v>
      </c>
      <c r="AP521" s="6" t="s">
        <v>7630</v>
      </c>
      <c r="AQ521" s="240" t="s">
        <v>883</v>
      </c>
      <c r="AR521" s="191">
        <v>44578</v>
      </c>
      <c r="AS521" s="482" t="s">
        <v>1032</v>
      </c>
      <c r="AT521" s="188"/>
      <c r="AU521" s="116"/>
      <c r="AV521" s="116"/>
      <c r="AW521" s="116"/>
      <c r="AX521" s="116"/>
      <c r="AY521" s="30" t="s">
        <v>1332</v>
      </c>
      <c r="AZ521" s="116"/>
      <c r="BA521" s="116"/>
      <c r="BJ521" s="32" t="s">
        <v>3270</v>
      </c>
      <c r="BK521" s="32" t="s">
        <v>3890</v>
      </c>
      <c r="BL521" s="482"/>
      <c r="BM521" s="482" t="s">
        <v>3884</v>
      </c>
      <c r="BN521" s="482" t="s">
        <v>3974</v>
      </c>
      <c r="BO521" s="482" t="s">
        <v>3891</v>
      </c>
      <c r="BP521" s="482"/>
    </row>
    <row r="522" spans="1:68" ht="115.5" customHeight="1" x14ac:dyDescent="0.3">
      <c r="A522" s="97" t="s">
        <v>2981</v>
      </c>
      <c r="B522" s="405" t="s">
        <v>3024</v>
      </c>
      <c r="C522" s="232">
        <v>44109</v>
      </c>
      <c r="D522" s="314" t="s">
        <v>1432</v>
      </c>
      <c r="E522" s="12" t="s">
        <v>4197</v>
      </c>
      <c r="F522" s="12" t="s">
        <v>4203</v>
      </c>
      <c r="G522" s="12" t="s">
        <v>2810</v>
      </c>
      <c r="H522" s="12" t="s">
        <v>2811</v>
      </c>
      <c r="I522" s="88" t="s">
        <v>2812</v>
      </c>
      <c r="J522" s="315">
        <v>1</v>
      </c>
      <c r="K522" s="280">
        <v>44197</v>
      </c>
      <c r="L522" s="280">
        <v>44561</v>
      </c>
      <c r="M522" s="600">
        <f t="shared" si="29"/>
        <v>52</v>
      </c>
      <c r="N522" s="661">
        <v>0</v>
      </c>
      <c r="O522" s="482" t="s">
        <v>3025</v>
      </c>
      <c r="P522" s="482" t="s">
        <v>3026</v>
      </c>
      <c r="Q522" s="6" t="s">
        <v>7381</v>
      </c>
      <c r="R522" s="654">
        <f t="shared" si="28"/>
        <v>198</v>
      </c>
      <c r="S522" s="36"/>
      <c r="T522" s="36"/>
      <c r="U522" s="262" t="s">
        <v>1308</v>
      </c>
      <c r="V522" s="262" t="s">
        <v>1308</v>
      </c>
      <c r="W522" s="262" t="s">
        <v>1308</v>
      </c>
      <c r="X522" s="262" t="s">
        <v>1308</v>
      </c>
      <c r="Y522" s="262" t="s">
        <v>1308</v>
      </c>
      <c r="Z522" s="262" t="s">
        <v>1308</v>
      </c>
      <c r="AA522" s="262" t="s">
        <v>1308</v>
      </c>
      <c r="AB522" s="262" t="s">
        <v>1308</v>
      </c>
      <c r="AC522" s="262" t="s">
        <v>1308</v>
      </c>
      <c r="AD522" s="262" t="s">
        <v>1308</v>
      </c>
      <c r="AE522" s="262" t="s">
        <v>1308</v>
      </c>
      <c r="AF522" s="262" t="s">
        <v>1308</v>
      </c>
      <c r="AG522" s="262" t="s">
        <v>1308</v>
      </c>
      <c r="AH522" s="6" t="s">
        <v>3038</v>
      </c>
      <c r="AI522" s="12" t="s">
        <v>3235</v>
      </c>
      <c r="AJ522" s="6" t="s">
        <v>4204</v>
      </c>
      <c r="AK522" s="199" t="s">
        <v>4305</v>
      </c>
      <c r="AL522" s="6" t="s">
        <v>4332</v>
      </c>
      <c r="AM522" s="10" t="s">
        <v>6821</v>
      </c>
      <c r="AN522" s="6" t="s">
        <v>6844</v>
      </c>
      <c r="AO522" s="649" t="s">
        <v>7230</v>
      </c>
      <c r="AP522" s="6" t="s">
        <v>7380</v>
      </c>
      <c r="AQ522" s="240" t="s">
        <v>883</v>
      </c>
      <c r="AR522" s="191">
        <v>44578</v>
      </c>
      <c r="AS522" s="482" t="s">
        <v>1032</v>
      </c>
      <c r="AT522" s="188"/>
      <c r="AU522" s="116"/>
      <c r="AV522" s="116"/>
      <c r="AW522" s="116"/>
      <c r="AX522" s="116"/>
      <c r="AY522" s="30" t="s">
        <v>1332</v>
      </c>
      <c r="AZ522" s="116"/>
      <c r="BA522" s="116"/>
      <c r="BJ522" s="32" t="s">
        <v>3270</v>
      </c>
      <c r="BK522" s="32" t="s">
        <v>3890</v>
      </c>
      <c r="BL522" s="482"/>
      <c r="BM522" s="482" t="s">
        <v>3884</v>
      </c>
      <c r="BN522" s="482" t="s">
        <v>3974</v>
      </c>
      <c r="BO522" s="482" t="s">
        <v>3891</v>
      </c>
      <c r="BP522" s="482"/>
    </row>
    <row r="523" spans="1:68" ht="115.5" hidden="1" customHeight="1" x14ac:dyDescent="0.3">
      <c r="A523" s="29" t="s">
        <v>2982</v>
      </c>
      <c r="B523" s="5" t="s">
        <v>3024</v>
      </c>
      <c r="C523" s="191">
        <v>44109</v>
      </c>
      <c r="D523" s="314" t="s">
        <v>1433</v>
      </c>
      <c r="E523" s="12" t="s">
        <v>4205</v>
      </c>
      <c r="F523" s="12" t="s">
        <v>2813</v>
      </c>
      <c r="G523" s="12" t="s">
        <v>2814</v>
      </c>
      <c r="H523" s="12" t="s">
        <v>2815</v>
      </c>
      <c r="I523" s="12" t="s">
        <v>2816</v>
      </c>
      <c r="J523" s="315">
        <v>1</v>
      </c>
      <c r="K523" s="280">
        <v>44197</v>
      </c>
      <c r="L523" s="280">
        <v>44285</v>
      </c>
      <c r="M523" s="79">
        <f t="shared" si="29"/>
        <v>13</v>
      </c>
      <c r="N523" s="337">
        <v>0</v>
      </c>
      <c r="O523" s="482" t="s">
        <v>3025</v>
      </c>
      <c r="P523" s="482"/>
      <c r="Q523" s="4" t="s">
        <v>4646</v>
      </c>
      <c r="R523" s="654">
        <f t="shared" si="28"/>
        <v>298</v>
      </c>
      <c r="S523" s="36"/>
      <c r="T523" s="36"/>
      <c r="U523" s="262" t="s">
        <v>1308</v>
      </c>
      <c r="V523" s="262" t="s">
        <v>1308</v>
      </c>
      <c r="W523" s="262" t="s">
        <v>1308</v>
      </c>
      <c r="X523" s="262" t="s">
        <v>1308</v>
      </c>
      <c r="Y523" s="262" t="s">
        <v>1308</v>
      </c>
      <c r="Z523" s="262" t="s">
        <v>1308</v>
      </c>
      <c r="AA523" s="262" t="s">
        <v>1308</v>
      </c>
      <c r="AB523" s="262" t="s">
        <v>1308</v>
      </c>
      <c r="AC523" s="262" t="s">
        <v>1308</v>
      </c>
      <c r="AD523" s="262" t="s">
        <v>1308</v>
      </c>
      <c r="AE523" s="262" t="s">
        <v>1308</v>
      </c>
      <c r="AF523" s="262" t="s">
        <v>1308</v>
      </c>
      <c r="AG523" s="262" t="s">
        <v>1308</v>
      </c>
      <c r="AH523" s="6" t="s">
        <v>3038</v>
      </c>
      <c r="AI523" s="12" t="s">
        <v>3236</v>
      </c>
      <c r="AJ523" s="6" t="s">
        <v>4206</v>
      </c>
      <c r="AK523" s="199" t="s">
        <v>4071</v>
      </c>
      <c r="AL523" s="12" t="s">
        <v>4630</v>
      </c>
      <c r="AM523" s="146" t="s">
        <v>4071</v>
      </c>
      <c r="AN523" s="40" t="s">
        <v>6331</v>
      </c>
      <c r="AO523" s="649" t="s">
        <v>1599</v>
      </c>
      <c r="AP523" s="40" t="s">
        <v>6331</v>
      </c>
      <c r="AQ523" s="240" t="s">
        <v>1968</v>
      </c>
      <c r="AR523" s="191">
        <v>44377</v>
      </c>
      <c r="AS523" s="482" t="s">
        <v>2470</v>
      </c>
      <c r="AT523" s="191">
        <v>44377</v>
      </c>
      <c r="AU523" s="149" t="s">
        <v>7201</v>
      </c>
      <c r="AV523" s="31" t="s">
        <v>4290</v>
      </c>
      <c r="AW523" s="31" t="s">
        <v>1599</v>
      </c>
      <c r="AX523" s="31" t="s">
        <v>1599</v>
      </c>
      <c r="AY523" s="32" t="s">
        <v>2710</v>
      </c>
      <c r="AZ523" s="30" t="s">
        <v>3728</v>
      </c>
      <c r="BA523" s="30" t="s">
        <v>1599</v>
      </c>
      <c r="BJ523" s="32"/>
      <c r="BK523" s="32"/>
      <c r="BL523" s="482"/>
      <c r="BM523" s="482" t="s">
        <v>3888</v>
      </c>
      <c r="BN523" s="482" t="s">
        <v>3886</v>
      </c>
      <c r="BO523" s="482" t="s">
        <v>3892</v>
      </c>
      <c r="BP523" s="482"/>
    </row>
    <row r="524" spans="1:68" ht="115.5" hidden="1" customHeight="1" x14ac:dyDescent="0.3">
      <c r="A524" s="29" t="s">
        <v>2982</v>
      </c>
      <c r="B524" s="5" t="s">
        <v>3024</v>
      </c>
      <c r="C524" s="191">
        <v>44109</v>
      </c>
      <c r="D524" s="314" t="s">
        <v>1433</v>
      </c>
      <c r="E524" s="12" t="s">
        <v>4205</v>
      </c>
      <c r="F524" s="12" t="s">
        <v>2813</v>
      </c>
      <c r="G524" s="12" t="s">
        <v>2814</v>
      </c>
      <c r="H524" s="12" t="s">
        <v>2815</v>
      </c>
      <c r="I524" s="88" t="s">
        <v>2816</v>
      </c>
      <c r="J524" s="315">
        <v>2</v>
      </c>
      <c r="K524" s="280">
        <v>44197</v>
      </c>
      <c r="L524" s="338">
        <v>44407</v>
      </c>
      <c r="M524" s="79">
        <f t="shared" si="29"/>
        <v>30</v>
      </c>
      <c r="N524" s="334">
        <v>2</v>
      </c>
      <c r="O524" s="482" t="s">
        <v>3025</v>
      </c>
      <c r="P524" s="482"/>
      <c r="Q524" s="4" t="s">
        <v>4647</v>
      </c>
      <c r="R524" s="654">
        <f t="shared" si="28"/>
        <v>293</v>
      </c>
      <c r="S524" s="36"/>
      <c r="T524" s="36"/>
      <c r="U524" s="262"/>
      <c r="V524" s="262"/>
      <c r="W524" s="262"/>
      <c r="X524" s="262"/>
      <c r="Y524" s="262"/>
      <c r="Z524" s="262"/>
      <c r="AA524" s="262"/>
      <c r="AB524" s="262"/>
      <c r="AC524" s="262"/>
      <c r="AD524" s="262"/>
      <c r="AE524" s="262"/>
      <c r="AF524" s="262"/>
      <c r="AG524" s="262"/>
      <c r="AH524" s="6"/>
      <c r="AI524" s="12"/>
      <c r="AJ524" s="6" t="s">
        <v>4071</v>
      </c>
      <c r="AK524" s="199" t="s">
        <v>4310</v>
      </c>
      <c r="AL524" s="4" t="s">
        <v>4349</v>
      </c>
      <c r="AM524" s="146" t="s">
        <v>4071</v>
      </c>
      <c r="AN524" s="146" t="s">
        <v>6221</v>
      </c>
      <c r="AO524" s="649" t="s">
        <v>1599</v>
      </c>
      <c r="AP524" s="146" t="s">
        <v>6221</v>
      </c>
      <c r="AQ524" s="240" t="s">
        <v>5106</v>
      </c>
      <c r="AR524" s="191">
        <v>44389</v>
      </c>
      <c r="AS524" s="482" t="s">
        <v>1032</v>
      </c>
      <c r="AT524" s="188"/>
      <c r="AU524" s="116"/>
      <c r="AV524" s="116"/>
      <c r="AW524" s="116"/>
      <c r="AX524" s="116"/>
      <c r="AY524" s="30" t="s">
        <v>1332</v>
      </c>
      <c r="AZ524" s="116"/>
      <c r="BA524" s="116"/>
      <c r="BJ524" s="32"/>
      <c r="BK524" s="32"/>
      <c r="BL524" s="482"/>
      <c r="BM524" s="482"/>
      <c r="BN524" s="482"/>
      <c r="BO524" s="482"/>
      <c r="BP524" s="482"/>
    </row>
    <row r="525" spans="1:68" ht="115.5" hidden="1" customHeight="1" x14ac:dyDescent="0.3">
      <c r="A525" s="29" t="s">
        <v>2983</v>
      </c>
      <c r="B525" s="5" t="s">
        <v>3024</v>
      </c>
      <c r="C525" s="191">
        <v>44109</v>
      </c>
      <c r="D525" s="314" t="s">
        <v>1434</v>
      </c>
      <c r="E525" s="12" t="s">
        <v>4207</v>
      </c>
      <c r="F525" s="12" t="s">
        <v>4208</v>
      </c>
      <c r="G525" s="12" t="s">
        <v>2817</v>
      </c>
      <c r="H525" s="12" t="s">
        <v>2818</v>
      </c>
      <c r="I525" s="88" t="s">
        <v>2819</v>
      </c>
      <c r="J525" s="315">
        <v>1</v>
      </c>
      <c r="K525" s="280">
        <v>44197</v>
      </c>
      <c r="L525" s="280">
        <v>44316</v>
      </c>
      <c r="M525" s="79">
        <f t="shared" si="29"/>
        <v>17</v>
      </c>
      <c r="N525" s="334">
        <v>1</v>
      </c>
      <c r="O525" s="482" t="s">
        <v>131</v>
      </c>
      <c r="P525" s="482"/>
      <c r="Q525" s="10" t="s">
        <v>4817</v>
      </c>
      <c r="R525" s="654">
        <f t="shared" si="28"/>
        <v>109</v>
      </c>
      <c r="S525" s="36"/>
      <c r="T525" s="36"/>
      <c r="U525" s="262" t="s">
        <v>1308</v>
      </c>
      <c r="V525" s="262" t="s">
        <v>1308</v>
      </c>
      <c r="W525" s="262" t="s">
        <v>1308</v>
      </c>
      <c r="X525" s="262" t="s">
        <v>1308</v>
      </c>
      <c r="Y525" s="262" t="s">
        <v>1308</v>
      </c>
      <c r="Z525" s="262" t="s">
        <v>1308</v>
      </c>
      <c r="AA525" s="262" t="s">
        <v>1308</v>
      </c>
      <c r="AB525" s="262" t="s">
        <v>1308</v>
      </c>
      <c r="AC525" s="262" t="s">
        <v>1308</v>
      </c>
      <c r="AD525" s="262" t="s">
        <v>1308</v>
      </c>
      <c r="AE525" s="262" t="s">
        <v>1308</v>
      </c>
      <c r="AF525" s="262" t="s">
        <v>1308</v>
      </c>
      <c r="AG525" s="262" t="s">
        <v>1308</v>
      </c>
      <c r="AH525" s="6" t="s">
        <v>3038</v>
      </c>
      <c r="AI525" s="6" t="s">
        <v>3237</v>
      </c>
      <c r="AJ525" s="6" t="s">
        <v>4209</v>
      </c>
      <c r="AK525" s="199" t="s">
        <v>4311</v>
      </c>
      <c r="AL525" s="6" t="s">
        <v>4363</v>
      </c>
      <c r="AM525" s="146" t="s">
        <v>4071</v>
      </c>
      <c r="AN525" s="146" t="s">
        <v>6221</v>
      </c>
      <c r="AO525" s="649" t="s">
        <v>1599</v>
      </c>
      <c r="AP525" s="146" t="s">
        <v>6221</v>
      </c>
      <c r="AQ525" s="240" t="s">
        <v>882</v>
      </c>
      <c r="AR525" s="191">
        <v>44389</v>
      </c>
      <c r="AS525" s="482" t="s">
        <v>1032</v>
      </c>
      <c r="AT525" s="188"/>
      <c r="AU525" s="116"/>
      <c r="AV525" s="116"/>
      <c r="AW525" s="116"/>
      <c r="AX525" s="116"/>
      <c r="AY525" s="30" t="s">
        <v>1332</v>
      </c>
      <c r="AZ525" s="116"/>
      <c r="BA525" s="116"/>
      <c r="BJ525" s="482"/>
      <c r="BK525" s="482"/>
      <c r="BL525" s="482"/>
      <c r="BM525" s="482" t="s">
        <v>3884</v>
      </c>
      <c r="BN525" s="482" t="s">
        <v>3974</v>
      </c>
      <c r="BO525" s="482" t="s">
        <v>3975</v>
      </c>
      <c r="BP525" s="482"/>
    </row>
    <row r="526" spans="1:68" ht="115.5" hidden="1" customHeight="1" x14ac:dyDescent="0.3">
      <c r="A526" s="29" t="s">
        <v>2984</v>
      </c>
      <c r="B526" s="5" t="s">
        <v>3024</v>
      </c>
      <c r="C526" s="191">
        <v>44109</v>
      </c>
      <c r="D526" s="314" t="s">
        <v>1434</v>
      </c>
      <c r="E526" s="12" t="s">
        <v>4207</v>
      </c>
      <c r="F526" s="12" t="s">
        <v>4208</v>
      </c>
      <c r="G526" s="12" t="s">
        <v>2820</v>
      </c>
      <c r="H526" s="12" t="s">
        <v>2821</v>
      </c>
      <c r="I526" s="88" t="s">
        <v>2822</v>
      </c>
      <c r="J526" s="315">
        <v>1</v>
      </c>
      <c r="K526" s="280">
        <v>44197</v>
      </c>
      <c r="L526" s="280">
        <v>44316</v>
      </c>
      <c r="M526" s="79">
        <f t="shared" si="29"/>
        <v>17</v>
      </c>
      <c r="N526" s="334">
        <v>1</v>
      </c>
      <c r="O526" s="482" t="s">
        <v>131</v>
      </c>
      <c r="P526" s="482"/>
      <c r="Q526" s="10" t="s">
        <v>4333</v>
      </c>
      <c r="R526" s="654">
        <f t="shared" si="28"/>
        <v>314</v>
      </c>
      <c r="S526" s="36"/>
      <c r="T526" s="36"/>
      <c r="U526" s="262" t="s">
        <v>1308</v>
      </c>
      <c r="V526" s="262" t="s">
        <v>1308</v>
      </c>
      <c r="W526" s="262" t="s">
        <v>1308</v>
      </c>
      <c r="X526" s="262" t="s">
        <v>1308</v>
      </c>
      <c r="Y526" s="262" t="s">
        <v>1308</v>
      </c>
      <c r="Z526" s="262" t="s">
        <v>1308</v>
      </c>
      <c r="AA526" s="262" t="s">
        <v>1308</v>
      </c>
      <c r="AB526" s="262" t="s">
        <v>1308</v>
      </c>
      <c r="AC526" s="262" t="s">
        <v>1308</v>
      </c>
      <c r="AD526" s="262" t="s">
        <v>1308</v>
      </c>
      <c r="AE526" s="262" t="s">
        <v>1308</v>
      </c>
      <c r="AF526" s="262" t="s">
        <v>1308</v>
      </c>
      <c r="AG526" s="262" t="s">
        <v>1308</v>
      </c>
      <c r="AH526" s="6" t="s">
        <v>3038</v>
      </c>
      <c r="AI526" s="6" t="s">
        <v>3238</v>
      </c>
      <c r="AJ526" s="6" t="s">
        <v>4209</v>
      </c>
      <c r="AK526" s="199" t="s">
        <v>4312</v>
      </c>
      <c r="AL526" s="6" t="s">
        <v>4613</v>
      </c>
      <c r="AM526" s="146" t="s">
        <v>4071</v>
      </c>
      <c r="AN526" s="146" t="s">
        <v>6221</v>
      </c>
      <c r="AO526" s="649" t="s">
        <v>1599</v>
      </c>
      <c r="AP526" s="146" t="s">
        <v>6221</v>
      </c>
      <c r="AQ526" s="240" t="s">
        <v>882</v>
      </c>
      <c r="AR526" s="191">
        <v>44389</v>
      </c>
      <c r="AS526" s="482" t="s">
        <v>1032</v>
      </c>
      <c r="AT526" s="188"/>
      <c r="AU526" s="116"/>
      <c r="AV526" s="116"/>
      <c r="AW526" s="116"/>
      <c r="AX526" s="116"/>
      <c r="AY526" s="30" t="s">
        <v>1332</v>
      </c>
      <c r="AZ526" s="116"/>
      <c r="BA526" s="116"/>
      <c r="BJ526" s="482"/>
      <c r="BK526" s="482"/>
      <c r="BL526" s="482"/>
      <c r="BM526" s="482" t="s">
        <v>3884</v>
      </c>
      <c r="BN526" s="482" t="s">
        <v>3974</v>
      </c>
      <c r="BO526" s="482" t="s">
        <v>3975</v>
      </c>
      <c r="BP526" s="482"/>
    </row>
    <row r="527" spans="1:68" ht="115.5" customHeight="1" x14ac:dyDescent="0.3">
      <c r="A527" s="97" t="s">
        <v>2985</v>
      </c>
      <c r="B527" s="405" t="s">
        <v>3024</v>
      </c>
      <c r="C527" s="232">
        <v>44109</v>
      </c>
      <c r="D527" s="314" t="s">
        <v>1434</v>
      </c>
      <c r="E527" s="12" t="s">
        <v>4207</v>
      </c>
      <c r="F527" s="12" t="s">
        <v>4208</v>
      </c>
      <c r="G527" s="12" t="s">
        <v>2823</v>
      </c>
      <c r="H527" s="12" t="s">
        <v>2824</v>
      </c>
      <c r="I527" s="88" t="s">
        <v>2825</v>
      </c>
      <c r="J527" s="315">
        <v>1</v>
      </c>
      <c r="K527" s="280">
        <v>44197</v>
      </c>
      <c r="L527" s="280">
        <v>44346</v>
      </c>
      <c r="M527" s="600">
        <f t="shared" si="29"/>
        <v>22</v>
      </c>
      <c r="N527" s="552">
        <v>1</v>
      </c>
      <c r="O527" s="482" t="s">
        <v>131</v>
      </c>
      <c r="P527" s="482"/>
      <c r="Q527" s="10" t="s">
        <v>7383</v>
      </c>
      <c r="R527" s="654">
        <f t="shared" si="28"/>
        <v>280</v>
      </c>
      <c r="S527" s="36"/>
      <c r="T527" s="36"/>
      <c r="U527" s="262" t="s">
        <v>1308</v>
      </c>
      <c r="V527" s="262" t="s">
        <v>1308</v>
      </c>
      <c r="W527" s="262" t="s">
        <v>1308</v>
      </c>
      <c r="X527" s="262" t="s">
        <v>1308</v>
      </c>
      <c r="Y527" s="262" t="s">
        <v>1308</v>
      </c>
      <c r="Z527" s="262" t="s">
        <v>1308</v>
      </c>
      <c r="AA527" s="262" t="s">
        <v>1308</v>
      </c>
      <c r="AB527" s="262" t="s">
        <v>1308</v>
      </c>
      <c r="AC527" s="262" t="s">
        <v>1308</v>
      </c>
      <c r="AD527" s="262" t="s">
        <v>1308</v>
      </c>
      <c r="AE527" s="262" t="s">
        <v>1308</v>
      </c>
      <c r="AF527" s="262" t="s">
        <v>1308</v>
      </c>
      <c r="AG527" s="262" t="s">
        <v>1308</v>
      </c>
      <c r="AH527" s="6" t="s">
        <v>3038</v>
      </c>
      <c r="AI527" s="6" t="s">
        <v>3239</v>
      </c>
      <c r="AJ527" s="6" t="s">
        <v>4210</v>
      </c>
      <c r="AK527" s="199" t="s">
        <v>4313</v>
      </c>
      <c r="AL527" s="6" t="s">
        <v>4614</v>
      </c>
      <c r="AM527" s="10" t="s">
        <v>6822</v>
      </c>
      <c r="AN527" s="6" t="s">
        <v>6859</v>
      </c>
      <c r="AO527" s="649" t="s">
        <v>7233</v>
      </c>
      <c r="AP527" s="6" t="s">
        <v>7382</v>
      </c>
      <c r="AQ527" s="655" t="s">
        <v>1028</v>
      </c>
      <c r="AR527" s="191">
        <v>44578</v>
      </c>
      <c r="AS527" s="482" t="s">
        <v>1032</v>
      </c>
      <c r="AT527" s="188"/>
      <c r="AU527" s="116"/>
      <c r="AV527" s="116"/>
      <c r="AW527" s="116"/>
      <c r="AX527" s="116"/>
      <c r="AY527" s="30" t="s">
        <v>1332</v>
      </c>
      <c r="AZ527" s="116"/>
      <c r="BA527" s="116"/>
      <c r="BJ527" s="482"/>
      <c r="BK527" s="482"/>
      <c r="BL527" s="482"/>
      <c r="BM527" s="482" t="s">
        <v>3884</v>
      </c>
      <c r="BN527" s="482" t="s">
        <v>3974</v>
      </c>
      <c r="BO527" s="482" t="s">
        <v>3975</v>
      </c>
      <c r="BP527" s="482"/>
    </row>
    <row r="528" spans="1:68" ht="115.5" customHeight="1" x14ac:dyDescent="0.3">
      <c r="A528" s="618" t="s">
        <v>2986</v>
      </c>
      <c r="B528" s="619" t="s">
        <v>3024</v>
      </c>
      <c r="C528" s="555">
        <v>44109</v>
      </c>
      <c r="D528" s="392" t="s">
        <v>1434</v>
      </c>
      <c r="E528" s="212" t="s">
        <v>4207</v>
      </c>
      <c r="F528" s="212" t="s">
        <v>4208</v>
      </c>
      <c r="G528" s="212" t="s">
        <v>2826</v>
      </c>
      <c r="H528" s="212" t="s">
        <v>2827</v>
      </c>
      <c r="I528" s="213" t="s">
        <v>2828</v>
      </c>
      <c r="J528" s="393">
        <v>1</v>
      </c>
      <c r="K528" s="280">
        <v>44197</v>
      </c>
      <c r="L528" s="280">
        <v>44560</v>
      </c>
      <c r="M528" s="600">
        <f t="shared" si="29"/>
        <v>52</v>
      </c>
      <c r="N528" s="622">
        <v>1</v>
      </c>
      <c r="O528" s="93" t="s">
        <v>131</v>
      </c>
      <c r="P528" s="482"/>
      <c r="Q528" s="6" t="s">
        <v>7384</v>
      </c>
      <c r="R528" s="654">
        <f t="shared" si="28"/>
        <v>227</v>
      </c>
      <c r="S528" s="36"/>
      <c r="T528" s="36"/>
      <c r="U528" s="262" t="s">
        <v>1308</v>
      </c>
      <c r="V528" s="262" t="s">
        <v>1308</v>
      </c>
      <c r="W528" s="262" t="s">
        <v>1308</v>
      </c>
      <c r="X528" s="262" t="s">
        <v>1308</v>
      </c>
      <c r="Y528" s="262" t="s">
        <v>1308</v>
      </c>
      <c r="Z528" s="262" t="s">
        <v>1308</v>
      </c>
      <c r="AA528" s="262" t="s">
        <v>1308</v>
      </c>
      <c r="AB528" s="262" t="s">
        <v>1308</v>
      </c>
      <c r="AC528" s="262" t="s">
        <v>1308</v>
      </c>
      <c r="AD528" s="262" t="s">
        <v>1308</v>
      </c>
      <c r="AE528" s="262" t="s">
        <v>1308</v>
      </c>
      <c r="AF528" s="262" t="s">
        <v>1308</v>
      </c>
      <c r="AG528" s="262" t="s">
        <v>1308</v>
      </c>
      <c r="AH528" s="6" t="s">
        <v>3038</v>
      </c>
      <c r="AI528" s="6" t="s">
        <v>3239</v>
      </c>
      <c r="AJ528" s="146" t="s">
        <v>4211</v>
      </c>
      <c r="AK528" s="394" t="s">
        <v>4314</v>
      </c>
      <c r="AL528" s="146" t="s">
        <v>4327</v>
      </c>
      <c r="AM528" s="115" t="s">
        <v>6823</v>
      </c>
      <c r="AN528" s="6" t="s">
        <v>6844</v>
      </c>
      <c r="AO528" s="649" t="s">
        <v>7234</v>
      </c>
      <c r="AP528" s="146" t="s">
        <v>7410</v>
      </c>
      <c r="AQ528" s="250" t="s">
        <v>882</v>
      </c>
      <c r="AR528" s="191">
        <v>44578</v>
      </c>
      <c r="AS528" s="482" t="s">
        <v>1032</v>
      </c>
      <c r="AT528" s="188"/>
      <c r="AU528" s="116"/>
      <c r="AV528" s="116"/>
      <c r="AW528" s="116"/>
      <c r="AX528" s="116"/>
      <c r="AY528" s="30" t="s">
        <v>1332</v>
      </c>
      <c r="AZ528" s="116"/>
      <c r="BA528" s="116"/>
      <c r="BJ528" s="482"/>
      <c r="BK528" s="482"/>
      <c r="BL528" s="482"/>
      <c r="BM528" s="482" t="s">
        <v>3884</v>
      </c>
      <c r="BN528" s="482" t="s">
        <v>3974</v>
      </c>
      <c r="BO528" s="482" t="s">
        <v>3975</v>
      </c>
      <c r="BP528" s="482"/>
    </row>
    <row r="529" spans="1:68" ht="115.5" hidden="1" customHeight="1" x14ac:dyDescent="0.3">
      <c r="A529" s="97" t="s">
        <v>2987</v>
      </c>
      <c r="B529" s="405" t="s">
        <v>3024</v>
      </c>
      <c r="C529" s="232">
        <v>44109</v>
      </c>
      <c r="D529" s="314" t="s">
        <v>1434</v>
      </c>
      <c r="E529" s="12" t="s">
        <v>4207</v>
      </c>
      <c r="F529" s="12" t="s">
        <v>4208</v>
      </c>
      <c r="G529" s="12" t="s">
        <v>2804</v>
      </c>
      <c r="H529" s="12" t="s">
        <v>2829</v>
      </c>
      <c r="I529" s="88" t="s">
        <v>2806</v>
      </c>
      <c r="J529" s="333">
        <v>1</v>
      </c>
      <c r="K529" s="280">
        <v>44197</v>
      </c>
      <c r="L529" s="280">
        <v>44561</v>
      </c>
      <c r="M529" s="600">
        <f t="shared" si="29"/>
        <v>52</v>
      </c>
      <c r="N529" s="633">
        <v>0</v>
      </c>
      <c r="O529" s="482" t="s">
        <v>131</v>
      </c>
      <c r="P529" s="482"/>
      <c r="Q529" s="4" t="s">
        <v>7161</v>
      </c>
      <c r="R529" s="654">
        <f t="shared" si="28"/>
        <v>380</v>
      </c>
      <c r="S529" s="36"/>
      <c r="T529" s="36"/>
      <c r="U529" s="262" t="s">
        <v>1308</v>
      </c>
      <c r="V529" s="262" t="s">
        <v>1308</v>
      </c>
      <c r="W529" s="262" t="s">
        <v>1308</v>
      </c>
      <c r="X529" s="262" t="s">
        <v>1308</v>
      </c>
      <c r="Y529" s="262" t="s">
        <v>1308</v>
      </c>
      <c r="Z529" s="262" t="s">
        <v>1308</v>
      </c>
      <c r="AA529" s="262" t="s">
        <v>1308</v>
      </c>
      <c r="AB529" s="262" t="s">
        <v>1308</v>
      </c>
      <c r="AC529" s="262" t="s">
        <v>1308</v>
      </c>
      <c r="AD529" s="262" t="s">
        <v>1308</v>
      </c>
      <c r="AE529" s="262" t="s">
        <v>1308</v>
      </c>
      <c r="AF529" s="262" t="s">
        <v>1308</v>
      </c>
      <c r="AG529" s="262" t="s">
        <v>1308</v>
      </c>
      <c r="AH529" s="6" t="s">
        <v>3038</v>
      </c>
      <c r="AI529" s="6" t="s">
        <v>3239</v>
      </c>
      <c r="AJ529" s="6" t="s">
        <v>4211</v>
      </c>
      <c r="AK529" s="199" t="s">
        <v>4314</v>
      </c>
      <c r="AL529" s="6" t="s">
        <v>4335</v>
      </c>
      <c r="AM529" s="10" t="s">
        <v>6821</v>
      </c>
      <c r="AN529" s="6" t="s">
        <v>6844</v>
      </c>
      <c r="AO529" s="649" t="s">
        <v>1599</v>
      </c>
      <c r="AP529" s="6" t="s">
        <v>7188</v>
      </c>
      <c r="AQ529" s="240" t="s">
        <v>1968</v>
      </c>
      <c r="AR529" s="191">
        <v>44529</v>
      </c>
      <c r="AS529" s="482" t="s">
        <v>2470</v>
      </c>
      <c r="AT529" s="191">
        <v>44529</v>
      </c>
      <c r="AU529" s="149" t="s">
        <v>7200</v>
      </c>
      <c r="AV529" s="31" t="s">
        <v>7145</v>
      </c>
      <c r="AW529" s="31" t="s">
        <v>1599</v>
      </c>
      <c r="AX529" s="31" t="s">
        <v>1599</v>
      </c>
      <c r="AY529" s="32" t="s">
        <v>2710</v>
      </c>
      <c r="AZ529" s="30" t="s">
        <v>3728</v>
      </c>
      <c r="BA529" s="30" t="s">
        <v>1599</v>
      </c>
      <c r="BJ529" s="482"/>
      <c r="BK529" s="482"/>
      <c r="BL529" s="482"/>
      <c r="BM529" s="482" t="s">
        <v>3884</v>
      </c>
      <c r="BN529" s="482" t="s">
        <v>3974</v>
      </c>
      <c r="BO529" s="482" t="s">
        <v>3975</v>
      </c>
      <c r="BP529" s="482"/>
    </row>
    <row r="530" spans="1:68" ht="115.5" customHeight="1" x14ac:dyDescent="0.3">
      <c r="A530" s="97" t="s">
        <v>2987</v>
      </c>
      <c r="B530" s="405" t="s">
        <v>3024</v>
      </c>
      <c r="C530" s="232">
        <v>44109</v>
      </c>
      <c r="D530" s="314" t="s">
        <v>1434</v>
      </c>
      <c r="E530" s="12" t="s">
        <v>4207</v>
      </c>
      <c r="F530" s="325" t="s">
        <v>7162</v>
      </c>
      <c r="G530" s="325" t="s">
        <v>7163</v>
      </c>
      <c r="H530" s="325" t="s">
        <v>7164</v>
      </c>
      <c r="I530" s="325" t="s">
        <v>7165</v>
      </c>
      <c r="J530" s="644">
        <v>1</v>
      </c>
      <c r="K530" s="641">
        <v>44197</v>
      </c>
      <c r="L530" s="641">
        <v>44773</v>
      </c>
      <c r="M530" s="600">
        <f t="shared" ref="M530" si="30">+WEEKNUM(L530-K530)</f>
        <v>31</v>
      </c>
      <c r="N530" s="550">
        <v>0</v>
      </c>
      <c r="O530" s="482" t="s">
        <v>131</v>
      </c>
      <c r="P530" s="482"/>
      <c r="Q530" s="6" t="s">
        <v>7386</v>
      </c>
      <c r="R530" s="654">
        <f t="shared" si="28"/>
        <v>120</v>
      </c>
      <c r="S530" s="36"/>
      <c r="T530" s="36"/>
      <c r="U530" s="262" t="s">
        <v>1308</v>
      </c>
      <c r="V530" s="262" t="s">
        <v>1308</v>
      </c>
      <c r="W530" s="262" t="s">
        <v>1308</v>
      </c>
      <c r="X530" s="262" t="s">
        <v>1308</v>
      </c>
      <c r="Y530" s="262" t="s">
        <v>1308</v>
      </c>
      <c r="Z530" s="262" t="s">
        <v>1308</v>
      </c>
      <c r="AA530" s="262" t="s">
        <v>1308</v>
      </c>
      <c r="AB530" s="262" t="s">
        <v>1308</v>
      </c>
      <c r="AC530" s="262" t="s">
        <v>1308</v>
      </c>
      <c r="AD530" s="262" t="s">
        <v>1308</v>
      </c>
      <c r="AE530" s="262" t="s">
        <v>1308</v>
      </c>
      <c r="AF530" s="262" t="s">
        <v>1308</v>
      </c>
      <c r="AG530" s="262" t="s">
        <v>1308</v>
      </c>
      <c r="AH530" s="6" t="s">
        <v>3038</v>
      </c>
      <c r="AI530" s="6" t="s">
        <v>3239</v>
      </c>
      <c r="AJ530" s="6" t="s">
        <v>4211</v>
      </c>
      <c r="AK530" s="199" t="s">
        <v>4314</v>
      </c>
      <c r="AL530" s="6" t="s">
        <v>4335</v>
      </c>
      <c r="AM530" s="10" t="s">
        <v>6821</v>
      </c>
      <c r="AN530" s="6" t="s">
        <v>6844</v>
      </c>
      <c r="AO530" s="649" t="s">
        <v>7235</v>
      </c>
      <c r="AP530" s="6" t="s">
        <v>7385</v>
      </c>
      <c r="AQ530" s="240" t="s">
        <v>884</v>
      </c>
      <c r="AR530" s="191">
        <v>44578</v>
      </c>
      <c r="AS530" s="482" t="s">
        <v>1032</v>
      </c>
      <c r="AT530" s="188"/>
      <c r="AU530" s="116"/>
      <c r="AV530" s="116"/>
      <c r="AW530" s="116"/>
      <c r="AX530" s="116"/>
      <c r="AY530" s="30" t="s">
        <v>1332</v>
      </c>
      <c r="AZ530" s="116"/>
      <c r="BA530" s="116"/>
      <c r="BJ530" s="482"/>
      <c r="BK530" s="482"/>
      <c r="BL530" s="482"/>
      <c r="BM530" s="482" t="s">
        <v>3884</v>
      </c>
      <c r="BN530" s="482" t="s">
        <v>3974</v>
      </c>
      <c r="BO530" s="482" t="s">
        <v>3975</v>
      </c>
      <c r="BP530" s="482"/>
    </row>
    <row r="531" spans="1:68" ht="115.5" hidden="1" customHeight="1" x14ac:dyDescent="0.3">
      <c r="A531" s="97" t="s">
        <v>2988</v>
      </c>
      <c r="B531" s="405" t="s">
        <v>3024</v>
      </c>
      <c r="C531" s="232">
        <v>44109</v>
      </c>
      <c r="D531" s="314" t="s">
        <v>1434</v>
      </c>
      <c r="E531" s="12" t="s">
        <v>4207</v>
      </c>
      <c r="F531" s="12" t="s">
        <v>4208</v>
      </c>
      <c r="G531" s="12" t="s">
        <v>2830</v>
      </c>
      <c r="H531" s="12" t="s">
        <v>2811</v>
      </c>
      <c r="I531" s="88" t="s">
        <v>2831</v>
      </c>
      <c r="J531" s="315">
        <v>1</v>
      </c>
      <c r="K531" s="280">
        <v>44197</v>
      </c>
      <c r="L531" s="280">
        <v>44560</v>
      </c>
      <c r="M531" s="600">
        <f t="shared" si="29"/>
        <v>52</v>
      </c>
      <c r="N531" s="633">
        <v>0</v>
      </c>
      <c r="O531" s="482" t="s">
        <v>131</v>
      </c>
      <c r="P531" s="482"/>
      <c r="Q531" s="4" t="s">
        <v>7161</v>
      </c>
      <c r="R531" s="654">
        <f t="shared" si="28"/>
        <v>380</v>
      </c>
      <c r="S531" s="36"/>
      <c r="T531" s="36"/>
      <c r="U531" s="262" t="s">
        <v>1308</v>
      </c>
      <c r="V531" s="262" t="s">
        <v>1308</v>
      </c>
      <c r="W531" s="262" t="s">
        <v>1308</v>
      </c>
      <c r="X531" s="262" t="s">
        <v>1308</v>
      </c>
      <c r="Y531" s="262" t="s">
        <v>1308</v>
      </c>
      <c r="Z531" s="262" t="s">
        <v>1308</v>
      </c>
      <c r="AA531" s="262" t="s">
        <v>1308</v>
      </c>
      <c r="AB531" s="262" t="s">
        <v>1308</v>
      </c>
      <c r="AC531" s="262" t="s">
        <v>1308</v>
      </c>
      <c r="AD531" s="262" t="s">
        <v>1308</v>
      </c>
      <c r="AE531" s="262" t="s">
        <v>1308</v>
      </c>
      <c r="AF531" s="262" t="s">
        <v>1308</v>
      </c>
      <c r="AG531" s="262" t="s">
        <v>1308</v>
      </c>
      <c r="AH531" s="6" t="s">
        <v>3038</v>
      </c>
      <c r="AI531" s="6" t="s">
        <v>3239</v>
      </c>
      <c r="AJ531" s="6" t="s">
        <v>4211</v>
      </c>
      <c r="AK531" s="199" t="s">
        <v>4314</v>
      </c>
      <c r="AL531" s="6" t="s">
        <v>4334</v>
      </c>
      <c r="AM531" s="10" t="s">
        <v>6823</v>
      </c>
      <c r="AN531" s="6" t="s">
        <v>6844</v>
      </c>
      <c r="AO531" s="649" t="s">
        <v>1599</v>
      </c>
      <c r="AP531" s="6" t="s">
        <v>7188</v>
      </c>
      <c r="AQ531" s="240" t="s">
        <v>1968</v>
      </c>
      <c r="AR531" s="191">
        <v>44529</v>
      </c>
      <c r="AS531" s="482" t="s">
        <v>2470</v>
      </c>
      <c r="AT531" s="191">
        <v>44529</v>
      </c>
      <c r="AU531" s="149" t="s">
        <v>7200</v>
      </c>
      <c r="AV531" s="31" t="s">
        <v>7145</v>
      </c>
      <c r="AW531" s="31" t="s">
        <v>1599</v>
      </c>
      <c r="AX531" s="31" t="s">
        <v>1599</v>
      </c>
      <c r="AY531" s="32" t="s">
        <v>2710</v>
      </c>
      <c r="AZ531" s="30" t="s">
        <v>3728</v>
      </c>
      <c r="BA531" s="30" t="s">
        <v>1599</v>
      </c>
      <c r="BJ531" s="482"/>
      <c r="BK531" s="482"/>
      <c r="BL531" s="482"/>
      <c r="BM531" s="482" t="s">
        <v>3884</v>
      </c>
      <c r="BN531" s="482" t="s">
        <v>3974</v>
      </c>
      <c r="BO531" s="482" t="s">
        <v>3975</v>
      </c>
      <c r="BP531" s="482"/>
    </row>
    <row r="532" spans="1:68" ht="115.5" customHeight="1" x14ac:dyDescent="0.3">
      <c r="A532" s="97" t="s">
        <v>2988</v>
      </c>
      <c r="B532" s="405" t="s">
        <v>3024</v>
      </c>
      <c r="C532" s="232">
        <v>44109</v>
      </c>
      <c r="D532" s="314" t="s">
        <v>1434</v>
      </c>
      <c r="E532" s="12" t="s">
        <v>4207</v>
      </c>
      <c r="F532" s="325" t="s">
        <v>7162</v>
      </c>
      <c r="G532" s="325" t="s">
        <v>2830</v>
      </c>
      <c r="H532" s="325" t="s">
        <v>2815</v>
      </c>
      <c r="I532" s="325" t="s">
        <v>2831</v>
      </c>
      <c r="J532" s="640">
        <v>1</v>
      </c>
      <c r="K532" s="641">
        <v>44197</v>
      </c>
      <c r="L532" s="641">
        <v>44773</v>
      </c>
      <c r="M532" s="600">
        <f t="shared" ref="M532" si="31">+WEEKNUM(L532-K532)</f>
        <v>31</v>
      </c>
      <c r="N532" s="550">
        <v>0</v>
      </c>
      <c r="O532" s="482" t="s">
        <v>131</v>
      </c>
      <c r="P532" s="482"/>
      <c r="Q532" s="649" t="s">
        <v>7386</v>
      </c>
      <c r="R532" s="654">
        <f t="shared" si="28"/>
        <v>120</v>
      </c>
      <c r="S532" s="36"/>
      <c r="T532" s="36"/>
      <c r="U532" s="262" t="s">
        <v>1308</v>
      </c>
      <c r="V532" s="262" t="s">
        <v>1308</v>
      </c>
      <c r="W532" s="262" t="s">
        <v>1308</v>
      </c>
      <c r="X532" s="262" t="s">
        <v>1308</v>
      </c>
      <c r="Y532" s="262" t="s">
        <v>1308</v>
      </c>
      <c r="Z532" s="262" t="s">
        <v>1308</v>
      </c>
      <c r="AA532" s="262" t="s">
        <v>1308</v>
      </c>
      <c r="AB532" s="262" t="s">
        <v>1308</v>
      </c>
      <c r="AC532" s="262" t="s">
        <v>1308</v>
      </c>
      <c r="AD532" s="262" t="s">
        <v>1308</v>
      </c>
      <c r="AE532" s="262" t="s">
        <v>1308</v>
      </c>
      <c r="AF532" s="262" t="s">
        <v>1308</v>
      </c>
      <c r="AG532" s="262" t="s">
        <v>1308</v>
      </c>
      <c r="AH532" s="6" t="s">
        <v>3038</v>
      </c>
      <c r="AI532" s="6" t="s">
        <v>3239</v>
      </c>
      <c r="AJ532" s="6" t="s">
        <v>4211</v>
      </c>
      <c r="AK532" s="199" t="s">
        <v>4314</v>
      </c>
      <c r="AL532" s="6" t="s">
        <v>4334</v>
      </c>
      <c r="AM532" s="10" t="s">
        <v>6823</v>
      </c>
      <c r="AN532" s="6" t="s">
        <v>6844</v>
      </c>
      <c r="AO532" s="649" t="s">
        <v>7235</v>
      </c>
      <c r="AP532" s="6" t="s">
        <v>7385</v>
      </c>
      <c r="AQ532" s="240" t="s">
        <v>884</v>
      </c>
      <c r="AR532" s="191">
        <v>44578</v>
      </c>
      <c r="AS532" s="482" t="s">
        <v>1032</v>
      </c>
      <c r="AT532" s="188"/>
      <c r="AU532" s="116"/>
      <c r="AV532" s="116"/>
      <c r="AW532" s="116"/>
      <c r="AX532" s="116"/>
      <c r="AY532" s="30" t="s">
        <v>1332</v>
      </c>
      <c r="AZ532" s="116"/>
      <c r="BA532" s="116"/>
      <c r="BJ532" s="482"/>
      <c r="BK532" s="482"/>
      <c r="BL532" s="482"/>
      <c r="BM532" s="482" t="s">
        <v>3884</v>
      </c>
      <c r="BN532" s="482" t="s">
        <v>3974</v>
      </c>
      <c r="BO532" s="482" t="s">
        <v>3975</v>
      </c>
      <c r="BP532" s="482"/>
    </row>
    <row r="533" spans="1:68" ht="115.5" customHeight="1" x14ac:dyDescent="0.3">
      <c r="A533" s="97" t="s">
        <v>2989</v>
      </c>
      <c r="B533" s="405" t="s">
        <v>3024</v>
      </c>
      <c r="C533" s="232">
        <v>44109</v>
      </c>
      <c r="D533" s="314" t="s">
        <v>1435</v>
      </c>
      <c r="E533" s="12" t="s">
        <v>4212</v>
      </c>
      <c r="F533" s="12" t="s">
        <v>2832</v>
      </c>
      <c r="G533" s="12" t="s">
        <v>2833</v>
      </c>
      <c r="H533" s="12" t="s">
        <v>2834</v>
      </c>
      <c r="I533" s="88" t="s">
        <v>2835</v>
      </c>
      <c r="J533" s="315">
        <v>3</v>
      </c>
      <c r="K533" s="280">
        <v>44197</v>
      </c>
      <c r="L533" s="280">
        <v>44561</v>
      </c>
      <c r="M533" s="600">
        <f t="shared" si="29"/>
        <v>52</v>
      </c>
      <c r="N533" s="552">
        <v>3</v>
      </c>
      <c r="O533" s="482" t="s">
        <v>131</v>
      </c>
      <c r="P533" s="482"/>
      <c r="Q533" s="6" t="s">
        <v>7387</v>
      </c>
      <c r="R533" s="654">
        <f t="shared" si="28"/>
        <v>265</v>
      </c>
      <c r="S533" s="36"/>
      <c r="T533" s="36"/>
      <c r="U533" s="262" t="s">
        <v>1308</v>
      </c>
      <c r="V533" s="262" t="s">
        <v>1308</v>
      </c>
      <c r="W533" s="262" t="s">
        <v>1308</v>
      </c>
      <c r="X533" s="262" t="s">
        <v>1308</v>
      </c>
      <c r="Y533" s="262" t="s">
        <v>1308</v>
      </c>
      <c r="Z533" s="262" t="s">
        <v>1308</v>
      </c>
      <c r="AA533" s="262" t="s">
        <v>1308</v>
      </c>
      <c r="AB533" s="262" t="s">
        <v>1308</v>
      </c>
      <c r="AC533" s="262" t="s">
        <v>1308</v>
      </c>
      <c r="AD533" s="262" t="s">
        <v>1308</v>
      </c>
      <c r="AE533" s="262" t="s">
        <v>1308</v>
      </c>
      <c r="AF533" s="262" t="s">
        <v>1308</v>
      </c>
      <c r="AG533" s="262" t="s">
        <v>1308</v>
      </c>
      <c r="AH533" s="6" t="s">
        <v>3038</v>
      </c>
      <c r="AI533" s="6" t="s">
        <v>3239</v>
      </c>
      <c r="AJ533" s="6" t="s">
        <v>4211</v>
      </c>
      <c r="AK533" s="199" t="s">
        <v>4315</v>
      </c>
      <c r="AL533" s="6" t="s">
        <v>4350</v>
      </c>
      <c r="AM533" s="10" t="s">
        <v>6821</v>
      </c>
      <c r="AN533" s="6" t="s">
        <v>6844</v>
      </c>
      <c r="AO533" s="649" t="s">
        <v>7236</v>
      </c>
      <c r="AP533" s="6" t="s">
        <v>7411</v>
      </c>
      <c r="AQ533" s="240" t="s">
        <v>882</v>
      </c>
      <c r="AR533" s="191">
        <v>44578</v>
      </c>
      <c r="AS533" s="482" t="s">
        <v>1032</v>
      </c>
      <c r="AT533" s="188"/>
      <c r="AU533" s="116"/>
      <c r="AV533" s="116"/>
      <c r="AW533" s="116"/>
      <c r="AX533" s="116"/>
      <c r="AY533" s="30" t="s">
        <v>1332</v>
      </c>
      <c r="AZ533" s="116"/>
      <c r="BA533" s="116"/>
      <c r="BJ533" s="482"/>
      <c r="BK533" s="482"/>
      <c r="BL533" s="482"/>
      <c r="BM533" s="482" t="s">
        <v>3884</v>
      </c>
      <c r="BN533" s="482" t="s">
        <v>3976</v>
      </c>
      <c r="BO533" s="482" t="s">
        <v>3893</v>
      </c>
      <c r="BP533" s="482"/>
    </row>
    <row r="534" spans="1:68" ht="115.5" hidden="1" customHeight="1" x14ac:dyDescent="0.3">
      <c r="A534" s="29" t="s">
        <v>2990</v>
      </c>
      <c r="B534" s="5" t="s">
        <v>3024</v>
      </c>
      <c r="C534" s="191">
        <v>44109</v>
      </c>
      <c r="D534" s="314" t="s">
        <v>1435</v>
      </c>
      <c r="E534" s="12" t="s">
        <v>4212</v>
      </c>
      <c r="F534" s="12" t="s">
        <v>2836</v>
      </c>
      <c r="G534" s="12" t="s">
        <v>2837</v>
      </c>
      <c r="H534" s="12" t="s">
        <v>2838</v>
      </c>
      <c r="I534" s="88" t="s">
        <v>2839</v>
      </c>
      <c r="J534" s="315">
        <v>1</v>
      </c>
      <c r="K534" s="280">
        <v>44197</v>
      </c>
      <c r="L534" s="280">
        <v>44377</v>
      </c>
      <c r="M534" s="79">
        <f t="shared" si="29"/>
        <v>26</v>
      </c>
      <c r="N534" s="334">
        <v>1</v>
      </c>
      <c r="O534" s="482" t="s">
        <v>131</v>
      </c>
      <c r="P534" s="482"/>
      <c r="Q534" s="10" t="s">
        <v>4608</v>
      </c>
      <c r="R534" s="654">
        <f t="shared" si="28"/>
        <v>110</v>
      </c>
      <c r="S534" s="36"/>
      <c r="T534" s="36"/>
      <c r="U534" s="262" t="s">
        <v>1308</v>
      </c>
      <c r="V534" s="262" t="s">
        <v>1308</v>
      </c>
      <c r="W534" s="262" t="s">
        <v>1308</v>
      </c>
      <c r="X534" s="262" t="s">
        <v>1308</v>
      </c>
      <c r="Y534" s="262" t="s">
        <v>1308</v>
      </c>
      <c r="Z534" s="262" t="s">
        <v>1308</v>
      </c>
      <c r="AA534" s="262" t="s">
        <v>1308</v>
      </c>
      <c r="AB534" s="262" t="s">
        <v>1308</v>
      </c>
      <c r="AC534" s="262" t="s">
        <v>1308</v>
      </c>
      <c r="AD534" s="262" t="s">
        <v>1308</v>
      </c>
      <c r="AE534" s="262" t="s">
        <v>1308</v>
      </c>
      <c r="AF534" s="262" t="s">
        <v>1308</v>
      </c>
      <c r="AG534" s="262" t="s">
        <v>1308</v>
      </c>
      <c r="AH534" s="6" t="s">
        <v>3038</v>
      </c>
      <c r="AI534" s="6" t="s">
        <v>3239</v>
      </c>
      <c r="AJ534" s="6" t="s">
        <v>4213</v>
      </c>
      <c r="AK534" s="199" t="s">
        <v>4316</v>
      </c>
      <c r="AL534" s="6" t="s">
        <v>4615</v>
      </c>
      <c r="AM534" s="146" t="s">
        <v>4071</v>
      </c>
      <c r="AN534" s="146" t="s">
        <v>6221</v>
      </c>
      <c r="AO534" s="649" t="s">
        <v>1599</v>
      </c>
      <c r="AP534" s="146" t="s">
        <v>6221</v>
      </c>
      <c r="AQ534" s="240" t="s">
        <v>882</v>
      </c>
      <c r="AR534" s="191">
        <v>44396</v>
      </c>
      <c r="AS534" s="482" t="s">
        <v>1032</v>
      </c>
      <c r="AT534" s="188"/>
      <c r="AU534" s="116"/>
      <c r="AV534" s="116"/>
      <c r="AW534" s="116"/>
      <c r="AX534" s="116"/>
      <c r="AY534" s="30" t="s">
        <v>1332</v>
      </c>
      <c r="AZ534" s="116"/>
      <c r="BA534" s="116"/>
      <c r="BJ534" s="482"/>
      <c r="BK534" s="482"/>
      <c r="BL534" s="482"/>
      <c r="BM534" s="482" t="s">
        <v>3884</v>
      </c>
      <c r="BN534" s="482" t="s">
        <v>3976</v>
      </c>
      <c r="BO534" s="482" t="s">
        <v>3893</v>
      </c>
      <c r="BP534" s="482"/>
    </row>
    <row r="535" spans="1:68" ht="115.5" hidden="1" customHeight="1" x14ac:dyDescent="0.3">
      <c r="A535" s="97" t="s">
        <v>2991</v>
      </c>
      <c r="B535" s="405" t="s">
        <v>3024</v>
      </c>
      <c r="C535" s="232">
        <v>44109</v>
      </c>
      <c r="D535" s="314" t="s">
        <v>1435</v>
      </c>
      <c r="E535" s="12" t="s">
        <v>4212</v>
      </c>
      <c r="F535" s="12" t="s">
        <v>2836</v>
      </c>
      <c r="G535" s="12" t="s">
        <v>2837</v>
      </c>
      <c r="H535" s="12" t="s">
        <v>2840</v>
      </c>
      <c r="I535" s="88" t="s">
        <v>2841</v>
      </c>
      <c r="J535" s="315">
        <v>1</v>
      </c>
      <c r="K535" s="280">
        <v>44197</v>
      </c>
      <c r="L535" s="280">
        <v>44560</v>
      </c>
      <c r="M535" s="600">
        <f t="shared" si="29"/>
        <v>52</v>
      </c>
      <c r="N535" s="552">
        <v>1</v>
      </c>
      <c r="O535" s="482" t="s">
        <v>131</v>
      </c>
      <c r="P535" s="482"/>
      <c r="Q535" s="10" t="s">
        <v>6933</v>
      </c>
      <c r="R535" s="654">
        <f t="shared" si="28"/>
        <v>228</v>
      </c>
      <c r="S535" s="36"/>
      <c r="T535" s="36"/>
      <c r="U535" s="262" t="s">
        <v>1308</v>
      </c>
      <c r="V535" s="262" t="s">
        <v>1308</v>
      </c>
      <c r="W535" s="262" t="s">
        <v>1308</v>
      </c>
      <c r="X535" s="262" t="s">
        <v>1308</v>
      </c>
      <c r="Y535" s="262" t="s">
        <v>1308</v>
      </c>
      <c r="Z535" s="262" t="s">
        <v>1308</v>
      </c>
      <c r="AA535" s="262" t="s">
        <v>1308</v>
      </c>
      <c r="AB535" s="262" t="s">
        <v>1308</v>
      </c>
      <c r="AC535" s="262" t="s">
        <v>1308</v>
      </c>
      <c r="AD535" s="262" t="s">
        <v>1308</v>
      </c>
      <c r="AE535" s="262" t="s">
        <v>1308</v>
      </c>
      <c r="AF535" s="262" t="s">
        <v>1308</v>
      </c>
      <c r="AG535" s="262" t="s">
        <v>1308</v>
      </c>
      <c r="AH535" s="6" t="s">
        <v>3038</v>
      </c>
      <c r="AI535" s="6" t="s">
        <v>3239</v>
      </c>
      <c r="AJ535" s="6" t="s">
        <v>4211</v>
      </c>
      <c r="AK535" s="199" t="s">
        <v>4317</v>
      </c>
      <c r="AL535" s="6" t="s">
        <v>4598</v>
      </c>
      <c r="AM535" s="10" t="s">
        <v>6824</v>
      </c>
      <c r="AN535" s="6" t="s">
        <v>6934</v>
      </c>
      <c r="AO535" s="649" t="s">
        <v>1599</v>
      </c>
      <c r="AP535" s="6" t="s">
        <v>7143</v>
      </c>
      <c r="AQ535" s="32" t="s">
        <v>5106</v>
      </c>
      <c r="AR535" s="33">
        <v>44495</v>
      </c>
      <c r="AS535" s="482" t="s">
        <v>1032</v>
      </c>
      <c r="AT535" s="188"/>
      <c r="AU535" s="116"/>
      <c r="AV535" s="116"/>
      <c r="AW535" s="116"/>
      <c r="AX535" s="116"/>
      <c r="AY535" s="30" t="s">
        <v>1332</v>
      </c>
      <c r="AZ535" s="116"/>
      <c r="BA535" s="116"/>
      <c r="BJ535" s="482"/>
      <c r="BK535" s="482"/>
      <c r="BL535" s="482"/>
      <c r="BM535" s="482" t="s">
        <v>3884</v>
      </c>
      <c r="BN535" s="482" t="s">
        <v>3976</v>
      </c>
      <c r="BO535" s="482" t="s">
        <v>3893</v>
      </c>
      <c r="BP535" s="482"/>
    </row>
    <row r="536" spans="1:68" ht="115.5" hidden="1" customHeight="1" x14ac:dyDescent="0.3">
      <c r="A536" s="618" t="s">
        <v>2992</v>
      </c>
      <c r="B536" s="619" t="s">
        <v>3024</v>
      </c>
      <c r="C536" s="555">
        <v>44109</v>
      </c>
      <c r="D536" s="392" t="s">
        <v>1435</v>
      </c>
      <c r="E536" s="212" t="s">
        <v>4212</v>
      </c>
      <c r="F536" s="212" t="s">
        <v>2836</v>
      </c>
      <c r="G536" s="212" t="s">
        <v>2837</v>
      </c>
      <c r="H536" s="212" t="s">
        <v>2842</v>
      </c>
      <c r="I536" s="213" t="s">
        <v>2843</v>
      </c>
      <c r="J536" s="393">
        <v>3</v>
      </c>
      <c r="K536" s="566">
        <v>44197</v>
      </c>
      <c r="L536" s="566">
        <v>44560</v>
      </c>
      <c r="M536" s="621">
        <f t="shared" si="29"/>
        <v>52</v>
      </c>
      <c r="N536" s="637">
        <v>0</v>
      </c>
      <c r="O536" s="93" t="s">
        <v>131</v>
      </c>
      <c r="P536" s="93"/>
      <c r="Q536" s="115" t="s">
        <v>7158</v>
      </c>
      <c r="R536" s="654">
        <f t="shared" si="28"/>
        <v>381</v>
      </c>
      <c r="S536" s="36"/>
      <c r="T536" s="36"/>
      <c r="U536" s="262" t="s">
        <v>1308</v>
      </c>
      <c r="V536" s="262" t="s">
        <v>1308</v>
      </c>
      <c r="W536" s="262" t="s">
        <v>1308</v>
      </c>
      <c r="X536" s="262" t="s">
        <v>1308</v>
      </c>
      <c r="Y536" s="262" t="s">
        <v>1308</v>
      </c>
      <c r="Z536" s="262" t="s">
        <v>1308</v>
      </c>
      <c r="AA536" s="262" t="s">
        <v>1308</v>
      </c>
      <c r="AB536" s="262" t="s">
        <v>1308</v>
      </c>
      <c r="AC536" s="262" t="s">
        <v>1308</v>
      </c>
      <c r="AD536" s="262" t="s">
        <v>1308</v>
      </c>
      <c r="AE536" s="262" t="s">
        <v>1308</v>
      </c>
      <c r="AF536" s="262" t="s">
        <v>1308</v>
      </c>
      <c r="AG536" s="262" t="s">
        <v>1308</v>
      </c>
      <c r="AH536" s="6" t="s">
        <v>3038</v>
      </c>
      <c r="AI536" s="6" t="s">
        <v>3239</v>
      </c>
      <c r="AJ536" s="6" t="s">
        <v>4211</v>
      </c>
      <c r="AK536" s="394" t="s">
        <v>4317</v>
      </c>
      <c r="AL536" s="146" t="s">
        <v>4632</v>
      </c>
      <c r="AM536" s="115" t="s">
        <v>6825</v>
      </c>
      <c r="AN536" s="146" t="s">
        <v>6860</v>
      </c>
      <c r="AO536" s="649" t="s">
        <v>1599</v>
      </c>
      <c r="AP536" s="6" t="s">
        <v>7188</v>
      </c>
      <c r="AQ536" s="240" t="s">
        <v>1968</v>
      </c>
      <c r="AR536" s="191">
        <v>44529</v>
      </c>
      <c r="AS536" s="482" t="s">
        <v>2470</v>
      </c>
      <c r="AT536" s="191">
        <v>44529</v>
      </c>
      <c r="AU536" s="149" t="s">
        <v>7200</v>
      </c>
      <c r="AV536" s="31" t="s">
        <v>7145</v>
      </c>
      <c r="AW536" s="31" t="s">
        <v>1599</v>
      </c>
      <c r="AX536" s="31" t="s">
        <v>1599</v>
      </c>
      <c r="AY536" s="32" t="s">
        <v>2710</v>
      </c>
      <c r="AZ536" s="30" t="s">
        <v>3728</v>
      </c>
      <c r="BA536" s="30" t="s">
        <v>1599</v>
      </c>
      <c r="BJ536" s="482"/>
      <c r="BK536" s="482"/>
      <c r="BL536" s="482"/>
      <c r="BM536" s="482" t="s">
        <v>3884</v>
      </c>
      <c r="BN536" s="482" t="s">
        <v>3976</v>
      </c>
      <c r="BO536" s="482" t="s">
        <v>3893</v>
      </c>
      <c r="BP536" s="482"/>
    </row>
    <row r="537" spans="1:68" ht="115.5" customHeight="1" x14ac:dyDescent="0.3">
      <c r="A537" s="618" t="s">
        <v>2992</v>
      </c>
      <c r="B537" s="619" t="s">
        <v>3024</v>
      </c>
      <c r="C537" s="555">
        <v>44109</v>
      </c>
      <c r="D537" s="392" t="s">
        <v>1435</v>
      </c>
      <c r="E537" s="212" t="s">
        <v>4212</v>
      </c>
      <c r="F537" s="325" t="s">
        <v>2836</v>
      </c>
      <c r="G537" s="325" t="s">
        <v>2837</v>
      </c>
      <c r="H537" s="325" t="s">
        <v>2842</v>
      </c>
      <c r="I537" s="479" t="s">
        <v>7157</v>
      </c>
      <c r="J537" s="640">
        <v>3</v>
      </c>
      <c r="K537" s="641">
        <v>44197</v>
      </c>
      <c r="L537" s="642">
        <v>44560</v>
      </c>
      <c r="M537" s="621">
        <f t="shared" ref="M537" si="32">+WEEKNUM(L537-K537)</f>
        <v>52</v>
      </c>
      <c r="N537" s="622">
        <v>3</v>
      </c>
      <c r="O537" s="93" t="s">
        <v>3025</v>
      </c>
      <c r="P537" s="93"/>
      <c r="Q537" s="115" t="s">
        <v>7458</v>
      </c>
      <c r="R537" s="654">
        <f t="shared" si="28"/>
        <v>219</v>
      </c>
      <c r="S537" s="36"/>
      <c r="T537" s="36"/>
      <c r="U537" s="262" t="s">
        <v>1308</v>
      </c>
      <c r="V537" s="262" t="s">
        <v>1308</v>
      </c>
      <c r="W537" s="262" t="s">
        <v>1308</v>
      </c>
      <c r="X537" s="262" t="s">
        <v>1308</v>
      </c>
      <c r="Y537" s="262" t="s">
        <v>1308</v>
      </c>
      <c r="Z537" s="262" t="s">
        <v>1308</v>
      </c>
      <c r="AA537" s="262" t="s">
        <v>1308</v>
      </c>
      <c r="AB537" s="262" t="s">
        <v>1308</v>
      </c>
      <c r="AC537" s="262" t="s">
        <v>1308</v>
      </c>
      <c r="AD537" s="262" t="s">
        <v>1308</v>
      </c>
      <c r="AE537" s="262" t="s">
        <v>1308</v>
      </c>
      <c r="AF537" s="262" t="s">
        <v>1308</v>
      </c>
      <c r="AG537" s="262" t="s">
        <v>1308</v>
      </c>
      <c r="AH537" s="6" t="s">
        <v>3038</v>
      </c>
      <c r="AI537" s="6" t="s">
        <v>3239</v>
      </c>
      <c r="AJ537" s="6" t="s">
        <v>4211</v>
      </c>
      <c r="AK537" s="394" t="s">
        <v>4317</v>
      </c>
      <c r="AL537" s="146" t="s">
        <v>4632</v>
      </c>
      <c r="AM537" s="115" t="s">
        <v>6825</v>
      </c>
      <c r="AN537" s="146" t="s">
        <v>6860</v>
      </c>
      <c r="AO537" s="649" t="s">
        <v>7237</v>
      </c>
      <c r="AP537" s="649" t="s">
        <v>7457</v>
      </c>
      <c r="AQ537" s="240" t="s">
        <v>882</v>
      </c>
      <c r="AR537" s="191">
        <v>44579</v>
      </c>
      <c r="AS537" s="482" t="s">
        <v>1032</v>
      </c>
      <c r="AT537" s="188"/>
      <c r="AU537" s="116"/>
      <c r="AV537" s="116"/>
      <c r="AW537" s="116"/>
      <c r="AX537" s="116"/>
      <c r="AY537" s="30" t="s">
        <v>1332</v>
      </c>
      <c r="AZ537" s="116"/>
      <c r="BA537" s="116"/>
      <c r="BJ537" s="482"/>
      <c r="BK537" s="482"/>
      <c r="BL537" s="482"/>
      <c r="BM537" s="482" t="s">
        <v>3884</v>
      </c>
      <c r="BN537" s="482" t="s">
        <v>3976</v>
      </c>
      <c r="BO537" s="482" t="s">
        <v>3893</v>
      </c>
      <c r="BP537" s="482"/>
    </row>
    <row r="538" spans="1:68" ht="115.5" customHeight="1" x14ac:dyDescent="0.3">
      <c r="A538" s="97" t="s">
        <v>2993</v>
      </c>
      <c r="B538" s="405" t="s">
        <v>3024</v>
      </c>
      <c r="C538" s="232">
        <v>44109</v>
      </c>
      <c r="D538" s="314" t="s">
        <v>1435</v>
      </c>
      <c r="E538" s="12" t="s">
        <v>4212</v>
      </c>
      <c r="F538" s="12" t="s">
        <v>2836</v>
      </c>
      <c r="G538" s="12" t="s">
        <v>2844</v>
      </c>
      <c r="H538" s="12" t="s">
        <v>2845</v>
      </c>
      <c r="I538" s="88" t="s">
        <v>2846</v>
      </c>
      <c r="J538" s="333">
        <v>1</v>
      </c>
      <c r="K538" s="280">
        <v>44197</v>
      </c>
      <c r="L538" s="280">
        <v>44560</v>
      </c>
      <c r="M538" s="600">
        <f t="shared" si="29"/>
        <v>52</v>
      </c>
      <c r="N538" s="565">
        <v>1</v>
      </c>
      <c r="O538" s="482" t="s">
        <v>131</v>
      </c>
      <c r="P538" s="482"/>
      <c r="Q538" s="10" t="s">
        <v>7428</v>
      </c>
      <c r="R538" s="654">
        <f t="shared" si="28"/>
        <v>239</v>
      </c>
      <c r="S538" s="36"/>
      <c r="T538" s="36"/>
      <c r="U538" s="262" t="s">
        <v>1308</v>
      </c>
      <c r="V538" s="262" t="s">
        <v>1308</v>
      </c>
      <c r="W538" s="262" t="s">
        <v>1308</v>
      </c>
      <c r="X538" s="262" t="s">
        <v>1308</v>
      </c>
      <c r="Y538" s="262" t="s">
        <v>1308</v>
      </c>
      <c r="Z538" s="262" t="s">
        <v>1308</v>
      </c>
      <c r="AA538" s="262" t="s">
        <v>1308</v>
      </c>
      <c r="AB538" s="262" t="s">
        <v>1308</v>
      </c>
      <c r="AC538" s="262" t="s">
        <v>1308</v>
      </c>
      <c r="AD538" s="262" t="s">
        <v>1308</v>
      </c>
      <c r="AE538" s="262" t="s">
        <v>1308</v>
      </c>
      <c r="AF538" s="262" t="s">
        <v>1308</v>
      </c>
      <c r="AG538" s="262" t="s">
        <v>1308</v>
      </c>
      <c r="AH538" s="6" t="s">
        <v>3038</v>
      </c>
      <c r="AI538" s="6" t="s">
        <v>3239</v>
      </c>
      <c r="AJ538" s="6" t="s">
        <v>4211</v>
      </c>
      <c r="AK538" s="199" t="s">
        <v>4317</v>
      </c>
      <c r="AL538" s="6" t="s">
        <v>4351</v>
      </c>
      <c r="AM538" s="10" t="s">
        <v>6826</v>
      </c>
      <c r="AN538" s="6" t="s">
        <v>6861</v>
      </c>
      <c r="AO538" s="649" t="s">
        <v>7238</v>
      </c>
      <c r="AP538" s="6" t="s">
        <v>7412</v>
      </c>
      <c r="AQ538" s="240" t="s">
        <v>882</v>
      </c>
      <c r="AR538" s="191">
        <v>44578</v>
      </c>
      <c r="AS538" s="482" t="s">
        <v>1032</v>
      </c>
      <c r="AT538" s="188"/>
      <c r="AU538" s="116"/>
      <c r="AV538" s="116"/>
      <c r="AW538" s="116"/>
      <c r="AX538" s="116"/>
      <c r="AY538" s="30" t="s">
        <v>1332</v>
      </c>
      <c r="AZ538" s="116"/>
      <c r="BA538" s="116"/>
      <c r="BJ538" s="482"/>
      <c r="BK538" s="482"/>
      <c r="BL538" s="482"/>
      <c r="BM538" s="482" t="s">
        <v>3884</v>
      </c>
      <c r="BN538" s="482" t="s">
        <v>3976</v>
      </c>
      <c r="BO538" s="482" t="s">
        <v>3893</v>
      </c>
      <c r="BP538" s="482"/>
    </row>
    <row r="539" spans="1:68" ht="115.5" customHeight="1" x14ac:dyDescent="0.3">
      <c r="A539" s="97" t="s">
        <v>2994</v>
      </c>
      <c r="B539" s="405" t="s">
        <v>3024</v>
      </c>
      <c r="C539" s="232">
        <v>44109</v>
      </c>
      <c r="D539" s="314" t="s">
        <v>1435</v>
      </c>
      <c r="E539" s="12" t="s">
        <v>4212</v>
      </c>
      <c r="F539" s="12" t="s">
        <v>2836</v>
      </c>
      <c r="G539" s="12" t="s">
        <v>2847</v>
      </c>
      <c r="H539" s="12" t="s">
        <v>2848</v>
      </c>
      <c r="I539" s="88" t="s">
        <v>2849</v>
      </c>
      <c r="J539" s="315">
        <v>1</v>
      </c>
      <c r="K539" s="280">
        <v>44197</v>
      </c>
      <c r="L539" s="280">
        <v>44560</v>
      </c>
      <c r="M539" s="600">
        <f t="shared" si="29"/>
        <v>52</v>
      </c>
      <c r="N539" s="552">
        <v>1</v>
      </c>
      <c r="O539" s="482" t="s">
        <v>131</v>
      </c>
      <c r="P539" s="482"/>
      <c r="Q539" s="10" t="s">
        <v>7389</v>
      </c>
      <c r="R539" s="654">
        <f t="shared" si="28"/>
        <v>240</v>
      </c>
      <c r="S539" s="36"/>
      <c r="T539" s="36"/>
      <c r="U539" s="262" t="s">
        <v>1308</v>
      </c>
      <c r="V539" s="262" t="s">
        <v>1308</v>
      </c>
      <c r="W539" s="262" t="s">
        <v>1308</v>
      </c>
      <c r="X539" s="262" t="s">
        <v>1308</v>
      </c>
      <c r="Y539" s="262" t="s">
        <v>1308</v>
      </c>
      <c r="Z539" s="262" t="s">
        <v>1308</v>
      </c>
      <c r="AA539" s="262" t="s">
        <v>1308</v>
      </c>
      <c r="AB539" s="262" t="s">
        <v>1308</v>
      </c>
      <c r="AC539" s="262" t="s">
        <v>1308</v>
      </c>
      <c r="AD539" s="262" t="s">
        <v>1308</v>
      </c>
      <c r="AE539" s="262" t="s">
        <v>1308</v>
      </c>
      <c r="AF539" s="262" t="s">
        <v>1308</v>
      </c>
      <c r="AG539" s="262" t="s">
        <v>1308</v>
      </c>
      <c r="AH539" s="6" t="s">
        <v>3038</v>
      </c>
      <c r="AI539" s="6" t="s">
        <v>3239</v>
      </c>
      <c r="AJ539" s="6" t="s">
        <v>4211</v>
      </c>
      <c r="AK539" s="199" t="s">
        <v>4317</v>
      </c>
      <c r="AL539" s="6" t="s">
        <v>4351</v>
      </c>
      <c r="AM539" s="10" t="s">
        <v>6827</v>
      </c>
      <c r="AN539" s="6" t="s">
        <v>6852</v>
      </c>
      <c r="AO539" s="649" t="s">
        <v>7239</v>
      </c>
      <c r="AP539" s="6" t="s">
        <v>7388</v>
      </c>
      <c r="AQ539" s="240" t="s">
        <v>882</v>
      </c>
      <c r="AR539" s="191">
        <v>44578</v>
      </c>
      <c r="AS539" s="482" t="s">
        <v>1032</v>
      </c>
      <c r="AT539" s="188"/>
      <c r="AU539" s="116"/>
      <c r="AV539" s="116"/>
      <c r="AW539" s="116"/>
      <c r="AX539" s="116"/>
      <c r="AY539" s="30" t="s">
        <v>1332</v>
      </c>
      <c r="AZ539" s="116"/>
      <c r="BA539" s="116"/>
      <c r="BJ539" s="482"/>
      <c r="BK539" s="482"/>
      <c r="BL539" s="482"/>
      <c r="BM539" s="482" t="s">
        <v>3884</v>
      </c>
      <c r="BN539" s="482" t="s">
        <v>3976</v>
      </c>
      <c r="BO539" s="482" t="s">
        <v>3893</v>
      </c>
      <c r="BP539" s="482"/>
    </row>
    <row r="540" spans="1:68" ht="115.5" hidden="1" customHeight="1" x14ac:dyDescent="0.3">
      <c r="A540" s="97" t="s">
        <v>2995</v>
      </c>
      <c r="B540" s="405" t="s">
        <v>3024</v>
      </c>
      <c r="C540" s="232">
        <v>44109</v>
      </c>
      <c r="D540" s="314" t="s">
        <v>1436</v>
      </c>
      <c r="E540" s="12" t="s">
        <v>4214</v>
      </c>
      <c r="F540" s="12" t="s">
        <v>2850</v>
      </c>
      <c r="G540" s="12" t="s">
        <v>2851</v>
      </c>
      <c r="H540" s="12" t="s">
        <v>2852</v>
      </c>
      <c r="I540" s="88" t="s">
        <v>2853</v>
      </c>
      <c r="J540" s="315">
        <v>6</v>
      </c>
      <c r="K540" s="280">
        <v>44197</v>
      </c>
      <c r="L540" s="280">
        <v>44285</v>
      </c>
      <c r="M540" s="600">
        <f t="shared" si="29"/>
        <v>13</v>
      </c>
      <c r="N540" s="633">
        <v>0</v>
      </c>
      <c r="O540" s="482" t="s">
        <v>131</v>
      </c>
      <c r="P540" s="482"/>
      <c r="Q540" s="115" t="s">
        <v>7158</v>
      </c>
      <c r="R540" s="654">
        <f t="shared" si="28"/>
        <v>381</v>
      </c>
      <c r="S540" s="36"/>
      <c r="T540" s="36"/>
      <c r="U540" s="262" t="s">
        <v>1308</v>
      </c>
      <c r="V540" s="262" t="s">
        <v>1308</v>
      </c>
      <c r="W540" s="262" t="s">
        <v>1308</v>
      </c>
      <c r="X540" s="262" t="s">
        <v>1308</v>
      </c>
      <c r="Y540" s="262" t="s">
        <v>1308</v>
      </c>
      <c r="Z540" s="262" t="s">
        <v>1308</v>
      </c>
      <c r="AA540" s="262" t="s">
        <v>1308</v>
      </c>
      <c r="AB540" s="262" t="s">
        <v>1308</v>
      </c>
      <c r="AC540" s="262" t="s">
        <v>1308</v>
      </c>
      <c r="AD540" s="262" t="s">
        <v>1308</v>
      </c>
      <c r="AE540" s="262" t="s">
        <v>1308</v>
      </c>
      <c r="AF540" s="262" t="s">
        <v>1308</v>
      </c>
      <c r="AG540" s="262" t="s">
        <v>1308</v>
      </c>
      <c r="AH540" s="6" t="s">
        <v>3038</v>
      </c>
      <c r="AI540" s="6" t="s">
        <v>3239</v>
      </c>
      <c r="AJ540" s="6" t="s">
        <v>4215</v>
      </c>
      <c r="AK540" s="199" t="s">
        <v>4318</v>
      </c>
      <c r="AL540" s="6" t="s">
        <v>6848</v>
      </c>
      <c r="AM540" s="10" t="s">
        <v>6828</v>
      </c>
      <c r="AN540" s="6" t="s">
        <v>6849</v>
      </c>
      <c r="AO540" s="649" t="s">
        <v>1599</v>
      </c>
      <c r="AP540" s="6" t="s">
        <v>7159</v>
      </c>
      <c r="AQ540" s="240" t="s">
        <v>1968</v>
      </c>
      <c r="AR540" s="191">
        <v>44529</v>
      </c>
      <c r="AS540" s="482" t="s">
        <v>2470</v>
      </c>
      <c r="AT540" s="191">
        <v>44529</v>
      </c>
      <c r="AU540" s="149" t="s">
        <v>7185</v>
      </c>
      <c r="AV540" s="31" t="s">
        <v>7145</v>
      </c>
      <c r="AW540" s="31" t="s">
        <v>1599</v>
      </c>
      <c r="AX540" s="31" t="s">
        <v>1599</v>
      </c>
      <c r="AY540" s="32" t="s">
        <v>2710</v>
      </c>
      <c r="AZ540" s="30" t="s">
        <v>3728</v>
      </c>
      <c r="BA540" s="30" t="s">
        <v>1599</v>
      </c>
      <c r="BJ540" s="482"/>
      <c r="BK540" s="482"/>
      <c r="BL540" s="482"/>
      <c r="BM540" s="482" t="s">
        <v>3884</v>
      </c>
      <c r="BN540" s="482" t="s">
        <v>3976</v>
      </c>
      <c r="BO540" s="482" t="s">
        <v>3894</v>
      </c>
      <c r="BP540" s="482"/>
    </row>
    <row r="541" spans="1:68" ht="115.5" customHeight="1" x14ac:dyDescent="0.3">
      <c r="A541" s="97" t="s">
        <v>2995</v>
      </c>
      <c r="B541" s="405" t="s">
        <v>3024</v>
      </c>
      <c r="C541" s="232">
        <v>44109</v>
      </c>
      <c r="D541" s="314" t="s">
        <v>1436</v>
      </c>
      <c r="E541" s="12" t="s">
        <v>4214</v>
      </c>
      <c r="F541" s="325" t="s">
        <v>2850</v>
      </c>
      <c r="G541" s="325" t="s">
        <v>2851</v>
      </c>
      <c r="H541" s="325" t="s">
        <v>2852</v>
      </c>
      <c r="I541" s="339" t="s">
        <v>2853</v>
      </c>
      <c r="J541" s="640">
        <v>6</v>
      </c>
      <c r="K541" s="641">
        <v>44197</v>
      </c>
      <c r="L541" s="643">
        <v>44651</v>
      </c>
      <c r="M541" s="600">
        <f t="shared" ref="M541" si="33">+WEEKNUM(L541-K541)</f>
        <v>13</v>
      </c>
      <c r="N541" s="660">
        <v>5</v>
      </c>
      <c r="O541" s="482" t="s">
        <v>3025</v>
      </c>
      <c r="P541" s="482"/>
      <c r="Q541" s="10" t="s">
        <v>7390</v>
      </c>
      <c r="R541" s="654">
        <f t="shared" si="28"/>
        <v>165</v>
      </c>
      <c r="S541" s="36"/>
      <c r="T541" s="36"/>
      <c r="U541" s="262" t="s">
        <v>1308</v>
      </c>
      <c r="V541" s="262" t="s">
        <v>1308</v>
      </c>
      <c r="W541" s="262" t="s">
        <v>1308</v>
      </c>
      <c r="X541" s="262" t="s">
        <v>1308</v>
      </c>
      <c r="Y541" s="262" t="s">
        <v>1308</v>
      </c>
      <c r="Z541" s="262" t="s">
        <v>1308</v>
      </c>
      <c r="AA541" s="262" t="s">
        <v>1308</v>
      </c>
      <c r="AB541" s="262" t="s">
        <v>1308</v>
      </c>
      <c r="AC541" s="262" t="s">
        <v>1308</v>
      </c>
      <c r="AD541" s="262" t="s">
        <v>1308</v>
      </c>
      <c r="AE541" s="262" t="s">
        <v>1308</v>
      </c>
      <c r="AF541" s="262" t="s">
        <v>1308</v>
      </c>
      <c r="AG541" s="262" t="s">
        <v>1308</v>
      </c>
      <c r="AH541" s="6" t="s">
        <v>3038</v>
      </c>
      <c r="AI541" s="6" t="s">
        <v>3239</v>
      </c>
      <c r="AJ541" s="6" t="s">
        <v>4215</v>
      </c>
      <c r="AK541" s="199" t="s">
        <v>4318</v>
      </c>
      <c r="AL541" s="6" t="s">
        <v>6848</v>
      </c>
      <c r="AM541" s="10" t="s">
        <v>6828</v>
      </c>
      <c r="AN541" s="6" t="s">
        <v>6849</v>
      </c>
      <c r="AO541" s="649" t="s">
        <v>7240</v>
      </c>
      <c r="AP541" s="6" t="s">
        <v>7625</v>
      </c>
      <c r="AQ541" s="240" t="s">
        <v>884</v>
      </c>
      <c r="AR541" s="191">
        <v>44578</v>
      </c>
      <c r="AS541" s="482" t="s">
        <v>1032</v>
      </c>
      <c r="AT541" s="188"/>
      <c r="AU541" s="116"/>
      <c r="AV541" s="116"/>
      <c r="AW541" s="116"/>
      <c r="AX541" s="116"/>
      <c r="AY541" s="30" t="s">
        <v>1332</v>
      </c>
      <c r="AZ541" s="116"/>
      <c r="BA541" s="116"/>
      <c r="BJ541" s="482"/>
      <c r="BK541" s="482"/>
      <c r="BL541" s="482"/>
      <c r="BM541" s="482" t="s">
        <v>3884</v>
      </c>
      <c r="BN541" s="482" t="s">
        <v>3976</v>
      </c>
      <c r="BO541" s="482" t="s">
        <v>3894</v>
      </c>
      <c r="BP541" s="482"/>
    </row>
    <row r="542" spans="1:68" ht="115.5" hidden="1" customHeight="1" x14ac:dyDescent="0.3">
      <c r="A542" s="618" t="s">
        <v>2996</v>
      </c>
      <c r="B542" s="619" t="s">
        <v>3024</v>
      </c>
      <c r="C542" s="555">
        <v>44109</v>
      </c>
      <c r="D542" s="392" t="s">
        <v>1436</v>
      </c>
      <c r="E542" s="212" t="s">
        <v>4214</v>
      </c>
      <c r="F542" s="212" t="s">
        <v>2854</v>
      </c>
      <c r="G542" s="212" t="s">
        <v>2855</v>
      </c>
      <c r="H542" s="212" t="s">
        <v>2856</v>
      </c>
      <c r="I542" s="213" t="s">
        <v>2857</v>
      </c>
      <c r="J542" s="393">
        <v>1</v>
      </c>
      <c r="K542" s="280">
        <v>44197</v>
      </c>
      <c r="L542" s="280">
        <v>44499</v>
      </c>
      <c r="M542" s="600">
        <f t="shared" si="29"/>
        <v>44</v>
      </c>
      <c r="N542" s="622">
        <v>1</v>
      </c>
      <c r="O542" s="93" t="s">
        <v>131</v>
      </c>
      <c r="P542" s="482"/>
      <c r="Q542" s="115" t="s">
        <v>7429</v>
      </c>
      <c r="R542" s="654">
        <f t="shared" si="28"/>
        <v>224</v>
      </c>
      <c r="S542" s="36"/>
      <c r="T542" s="36"/>
      <c r="U542" s="262" t="s">
        <v>1308</v>
      </c>
      <c r="V542" s="262" t="s">
        <v>1308</v>
      </c>
      <c r="W542" s="262" t="s">
        <v>1308</v>
      </c>
      <c r="X542" s="262" t="s">
        <v>1308</v>
      </c>
      <c r="Y542" s="262" t="s">
        <v>1308</v>
      </c>
      <c r="Z542" s="262" t="s">
        <v>1308</v>
      </c>
      <c r="AA542" s="262" t="s">
        <v>1308</v>
      </c>
      <c r="AB542" s="262" t="s">
        <v>1308</v>
      </c>
      <c r="AC542" s="262" t="s">
        <v>1308</v>
      </c>
      <c r="AD542" s="262" t="s">
        <v>1308</v>
      </c>
      <c r="AE542" s="262" t="s">
        <v>1308</v>
      </c>
      <c r="AF542" s="262" t="s">
        <v>1308</v>
      </c>
      <c r="AG542" s="262" t="s">
        <v>1308</v>
      </c>
      <c r="AH542" s="6" t="s">
        <v>3038</v>
      </c>
      <c r="AI542" s="6" t="s">
        <v>3239</v>
      </c>
      <c r="AJ542" s="146" t="s">
        <v>4216</v>
      </c>
      <c r="AK542" s="394" t="s">
        <v>4317</v>
      </c>
      <c r="AL542" s="146" t="s">
        <v>4633</v>
      </c>
      <c r="AM542" s="115" t="s">
        <v>6829</v>
      </c>
      <c r="AN542" s="146" t="s">
        <v>6862</v>
      </c>
      <c r="AO542" s="649" t="s">
        <v>1599</v>
      </c>
      <c r="AP542" s="6" t="s">
        <v>7143</v>
      </c>
      <c r="AQ542" s="240" t="s">
        <v>5106</v>
      </c>
      <c r="AR542" s="191">
        <v>44490</v>
      </c>
      <c r="AS542" s="482" t="s">
        <v>1032</v>
      </c>
      <c r="AT542" s="188"/>
      <c r="AU542" s="116"/>
      <c r="AV542" s="116"/>
      <c r="AW542" s="116"/>
      <c r="AX542" s="116"/>
      <c r="AY542" s="30" t="s">
        <v>1332</v>
      </c>
      <c r="AZ542" s="116"/>
      <c r="BA542" s="116"/>
      <c r="BJ542" s="482"/>
      <c r="BK542" s="482"/>
      <c r="BL542" s="482"/>
      <c r="BM542" s="482" t="s">
        <v>3884</v>
      </c>
      <c r="BN542" s="482" t="s">
        <v>3976</v>
      </c>
      <c r="BO542" s="482" t="s">
        <v>3894</v>
      </c>
      <c r="BP542" s="482"/>
    </row>
    <row r="543" spans="1:68" ht="115.5" hidden="1" customHeight="1" x14ac:dyDescent="0.3">
      <c r="A543" s="29" t="s">
        <v>2997</v>
      </c>
      <c r="B543" s="5" t="s">
        <v>3024</v>
      </c>
      <c r="C543" s="191">
        <v>44109</v>
      </c>
      <c r="D543" s="314" t="s">
        <v>1437</v>
      </c>
      <c r="E543" s="12" t="s">
        <v>4217</v>
      </c>
      <c r="F543" s="12" t="s">
        <v>2858</v>
      </c>
      <c r="G543" s="12" t="s">
        <v>2859</v>
      </c>
      <c r="H543" s="12" t="s">
        <v>2860</v>
      </c>
      <c r="I543" s="12" t="s">
        <v>2861</v>
      </c>
      <c r="J543" s="315">
        <v>1</v>
      </c>
      <c r="K543" s="280">
        <v>44136</v>
      </c>
      <c r="L543" s="280">
        <v>44165</v>
      </c>
      <c r="M543" s="79">
        <f t="shared" si="29"/>
        <v>5</v>
      </c>
      <c r="N543" s="337">
        <v>0</v>
      </c>
      <c r="O543" s="482" t="s">
        <v>3025</v>
      </c>
      <c r="P543" s="482" t="s">
        <v>3027</v>
      </c>
      <c r="Q543" s="4" t="s">
        <v>4801</v>
      </c>
      <c r="R543" s="654">
        <f t="shared" si="28"/>
        <v>390</v>
      </c>
      <c r="S543" s="36"/>
      <c r="T543" s="36"/>
      <c r="U543" s="262" t="s">
        <v>1308</v>
      </c>
      <c r="V543" s="262" t="s">
        <v>1308</v>
      </c>
      <c r="W543" s="262" t="s">
        <v>1308</v>
      </c>
      <c r="X543" s="262" t="s">
        <v>1308</v>
      </c>
      <c r="Y543" s="262" t="s">
        <v>1308</v>
      </c>
      <c r="Z543" s="262" t="s">
        <v>1308</v>
      </c>
      <c r="AA543" s="262" t="s">
        <v>1308</v>
      </c>
      <c r="AB543" s="262" t="s">
        <v>1308</v>
      </c>
      <c r="AC543" s="262" t="s">
        <v>1308</v>
      </c>
      <c r="AD543" s="262" t="s">
        <v>1308</v>
      </c>
      <c r="AE543" s="262" t="s">
        <v>1308</v>
      </c>
      <c r="AF543" s="262" t="s">
        <v>1308</v>
      </c>
      <c r="AG543" s="262" t="s">
        <v>1308</v>
      </c>
      <c r="AH543" s="6" t="s">
        <v>3038</v>
      </c>
      <c r="AI543" s="12" t="s">
        <v>3240</v>
      </c>
      <c r="AJ543" s="6" t="s">
        <v>4218</v>
      </c>
      <c r="AK543" s="199" t="s">
        <v>4071</v>
      </c>
      <c r="AL543" s="199" t="s">
        <v>4352</v>
      </c>
      <c r="AM543" s="146" t="s">
        <v>4071</v>
      </c>
      <c r="AN543" s="40" t="s">
        <v>6331</v>
      </c>
      <c r="AO543" s="649" t="s">
        <v>1599</v>
      </c>
      <c r="AP543" s="40" t="s">
        <v>6331</v>
      </c>
      <c r="AQ543" s="240" t="s">
        <v>1968</v>
      </c>
      <c r="AR543" s="191">
        <v>44377</v>
      </c>
      <c r="AS543" s="482" t="s">
        <v>2470</v>
      </c>
      <c r="AT543" s="191">
        <v>44377</v>
      </c>
      <c r="AU543" s="149" t="s">
        <v>7201</v>
      </c>
      <c r="AV543" s="31" t="s">
        <v>4290</v>
      </c>
      <c r="AW543" s="31" t="s">
        <v>1599</v>
      </c>
      <c r="AX543" s="31" t="s">
        <v>1599</v>
      </c>
      <c r="AY543" s="32" t="s">
        <v>2710</v>
      </c>
      <c r="AZ543" s="30" t="s">
        <v>3729</v>
      </c>
      <c r="BA543" s="32" t="s">
        <v>4295</v>
      </c>
      <c r="BJ543" s="482"/>
      <c r="BK543" s="482"/>
      <c r="BL543" s="482"/>
      <c r="BM543" s="482" t="s">
        <v>3884</v>
      </c>
      <c r="BN543" s="482" t="s">
        <v>3977</v>
      </c>
      <c r="BO543" s="482" t="s">
        <v>3978</v>
      </c>
      <c r="BP543" s="482"/>
    </row>
    <row r="544" spans="1:68" ht="115.5" hidden="1" customHeight="1" x14ac:dyDescent="0.3">
      <c r="A544" s="29" t="s">
        <v>2998</v>
      </c>
      <c r="B544" s="5" t="s">
        <v>3024</v>
      </c>
      <c r="C544" s="191">
        <v>44109</v>
      </c>
      <c r="D544" s="314" t="s">
        <v>1438</v>
      </c>
      <c r="E544" s="12" t="s">
        <v>4219</v>
      </c>
      <c r="F544" s="12" t="s">
        <v>2862</v>
      </c>
      <c r="G544" s="12" t="s">
        <v>2863</v>
      </c>
      <c r="H544" s="12" t="s">
        <v>2864</v>
      </c>
      <c r="I544" s="88" t="s">
        <v>2865</v>
      </c>
      <c r="J544" s="315">
        <v>1</v>
      </c>
      <c r="K544" s="232">
        <v>44152</v>
      </c>
      <c r="L544" s="232">
        <v>44517</v>
      </c>
      <c r="M544" s="79">
        <f t="shared" si="29"/>
        <v>53</v>
      </c>
      <c r="N544" s="334">
        <v>1</v>
      </c>
      <c r="O544" s="482" t="s">
        <v>52</v>
      </c>
      <c r="P544" s="482" t="s">
        <v>3028</v>
      </c>
      <c r="Q544" s="4" t="s">
        <v>7430</v>
      </c>
      <c r="R544" s="654">
        <f t="shared" si="28"/>
        <v>366</v>
      </c>
      <c r="S544" s="36"/>
      <c r="T544" s="36"/>
      <c r="U544" s="262" t="s">
        <v>1308</v>
      </c>
      <c r="V544" s="262" t="s">
        <v>1308</v>
      </c>
      <c r="W544" s="262" t="s">
        <v>1308</v>
      </c>
      <c r="X544" s="262" t="s">
        <v>1308</v>
      </c>
      <c r="Y544" s="262" t="s">
        <v>1308</v>
      </c>
      <c r="Z544" s="262" t="s">
        <v>1308</v>
      </c>
      <c r="AA544" s="262" t="s">
        <v>1308</v>
      </c>
      <c r="AB544" s="262" t="s">
        <v>1308</v>
      </c>
      <c r="AC544" s="262" t="s">
        <v>1308</v>
      </c>
      <c r="AD544" s="262" t="s">
        <v>1308</v>
      </c>
      <c r="AE544" s="262" t="s">
        <v>1308</v>
      </c>
      <c r="AF544" s="262" t="s">
        <v>1308</v>
      </c>
      <c r="AG544" s="262" t="s">
        <v>1308</v>
      </c>
      <c r="AH544" s="6" t="s">
        <v>3038</v>
      </c>
      <c r="AI544" s="6" t="s">
        <v>3169</v>
      </c>
      <c r="AJ544" s="6" t="s">
        <v>4220</v>
      </c>
      <c r="AK544" s="199" t="s">
        <v>4728</v>
      </c>
      <c r="AL544" s="6" t="s">
        <v>4729</v>
      </c>
      <c r="AM544" s="146" t="s">
        <v>4071</v>
      </c>
      <c r="AN544" s="146" t="s">
        <v>6221</v>
      </c>
      <c r="AO544" s="649" t="s">
        <v>1599</v>
      </c>
      <c r="AP544" s="146" t="s">
        <v>6221</v>
      </c>
      <c r="AQ544" s="240" t="s">
        <v>5106</v>
      </c>
      <c r="AR544" s="191">
        <v>44396</v>
      </c>
      <c r="AS544" s="482" t="s">
        <v>1032</v>
      </c>
      <c r="AT544" s="188"/>
      <c r="AU544" s="116"/>
      <c r="AV544" s="116"/>
      <c r="AW544" s="116"/>
      <c r="AX544" s="116"/>
      <c r="AY544" s="30" t="s">
        <v>1332</v>
      </c>
      <c r="AZ544" s="116"/>
      <c r="BA544" s="116"/>
      <c r="BJ544" s="482"/>
      <c r="BK544" s="482"/>
      <c r="BL544" s="482"/>
      <c r="BM544" s="482" t="s">
        <v>3884</v>
      </c>
      <c r="BN544" s="482" t="s">
        <v>3977</v>
      </c>
      <c r="BO544" s="482" t="s">
        <v>3978</v>
      </c>
      <c r="BP544" s="482"/>
    </row>
    <row r="545" spans="1:68" ht="115.5" hidden="1" customHeight="1" x14ac:dyDescent="0.3">
      <c r="A545" s="29" t="s">
        <v>2999</v>
      </c>
      <c r="B545" s="5" t="s">
        <v>3024</v>
      </c>
      <c r="C545" s="191">
        <v>44109</v>
      </c>
      <c r="D545" s="314" t="s">
        <v>1463</v>
      </c>
      <c r="E545" s="12" t="s">
        <v>4221</v>
      </c>
      <c r="F545" s="12" t="s">
        <v>2866</v>
      </c>
      <c r="G545" s="12" t="s">
        <v>2867</v>
      </c>
      <c r="H545" s="12" t="s">
        <v>2868</v>
      </c>
      <c r="I545" s="88" t="s">
        <v>2869</v>
      </c>
      <c r="J545" s="315">
        <v>1</v>
      </c>
      <c r="K545" s="280">
        <v>44155</v>
      </c>
      <c r="L545" s="280">
        <v>44275</v>
      </c>
      <c r="M545" s="79">
        <f t="shared" si="29"/>
        <v>18</v>
      </c>
      <c r="N545" s="334">
        <v>1</v>
      </c>
      <c r="O545" s="482" t="s">
        <v>32</v>
      </c>
      <c r="P545" s="482" t="s">
        <v>275</v>
      </c>
      <c r="Q545" s="4" t="s">
        <v>3183</v>
      </c>
      <c r="R545" s="654">
        <f t="shared" si="28"/>
        <v>376</v>
      </c>
      <c r="S545" s="36"/>
      <c r="T545" s="36"/>
      <c r="U545" s="262" t="s">
        <v>1308</v>
      </c>
      <c r="V545" s="262" t="s">
        <v>1308</v>
      </c>
      <c r="W545" s="262" t="s">
        <v>1308</v>
      </c>
      <c r="X545" s="262" t="s">
        <v>1308</v>
      </c>
      <c r="Y545" s="262" t="s">
        <v>1308</v>
      </c>
      <c r="Z545" s="262" t="s">
        <v>1308</v>
      </c>
      <c r="AA545" s="262" t="s">
        <v>1308</v>
      </c>
      <c r="AB545" s="262" t="s">
        <v>1308</v>
      </c>
      <c r="AC545" s="262" t="s">
        <v>1308</v>
      </c>
      <c r="AD545" s="262" t="s">
        <v>1308</v>
      </c>
      <c r="AE545" s="262" t="s">
        <v>1308</v>
      </c>
      <c r="AF545" s="262" t="s">
        <v>1308</v>
      </c>
      <c r="AG545" s="262" t="s">
        <v>1308</v>
      </c>
      <c r="AH545" s="6" t="s">
        <v>3038</v>
      </c>
      <c r="AI545" s="6" t="s">
        <v>3170</v>
      </c>
      <c r="AJ545" s="6" t="s">
        <v>4222</v>
      </c>
      <c r="AK545" s="146" t="s">
        <v>4071</v>
      </c>
      <c r="AL545" s="6" t="s">
        <v>5996</v>
      </c>
      <c r="AM545" s="146" t="s">
        <v>4071</v>
      </c>
      <c r="AN545" s="6" t="s">
        <v>5996</v>
      </c>
      <c r="AO545" s="649" t="s">
        <v>1599</v>
      </c>
      <c r="AP545" s="6" t="s">
        <v>5996</v>
      </c>
      <c r="AQ545" s="240" t="s">
        <v>882</v>
      </c>
      <c r="AR545" s="191">
        <v>44217</v>
      </c>
      <c r="AS545" s="482" t="s">
        <v>1032</v>
      </c>
      <c r="AT545" s="188"/>
      <c r="AU545" s="116"/>
      <c r="AV545" s="116"/>
      <c r="AW545" s="116"/>
      <c r="AX545" s="116"/>
      <c r="AY545" s="30" t="s">
        <v>1332</v>
      </c>
      <c r="AZ545" s="116"/>
      <c r="BA545" s="116"/>
      <c r="BJ545" s="32" t="s">
        <v>3660</v>
      </c>
      <c r="BK545" s="32" t="s">
        <v>3895</v>
      </c>
      <c r="BL545" s="482"/>
      <c r="BM545" s="32" t="s">
        <v>3895</v>
      </c>
      <c r="BN545" s="482" t="s">
        <v>3896</v>
      </c>
      <c r="BO545" s="482" t="s">
        <v>3979</v>
      </c>
      <c r="BP545" s="482"/>
    </row>
    <row r="546" spans="1:68" ht="115.5" hidden="1" customHeight="1" x14ac:dyDescent="0.3">
      <c r="A546" s="29" t="s">
        <v>3000</v>
      </c>
      <c r="B546" s="5" t="s">
        <v>3024</v>
      </c>
      <c r="C546" s="191">
        <v>44109</v>
      </c>
      <c r="D546" s="314" t="s">
        <v>1463</v>
      </c>
      <c r="E546" s="12" t="s">
        <v>4221</v>
      </c>
      <c r="F546" s="12" t="s">
        <v>2866</v>
      </c>
      <c r="G546" s="12" t="s">
        <v>2870</v>
      </c>
      <c r="H546" s="12" t="s">
        <v>2871</v>
      </c>
      <c r="I546" s="88" t="s">
        <v>2872</v>
      </c>
      <c r="J546" s="315">
        <v>1</v>
      </c>
      <c r="K546" s="280">
        <v>44155</v>
      </c>
      <c r="L546" s="280">
        <v>44185</v>
      </c>
      <c r="M546" s="79">
        <f t="shared" si="29"/>
        <v>5</v>
      </c>
      <c r="N546" s="334">
        <v>1</v>
      </c>
      <c r="O546" s="482" t="s">
        <v>32</v>
      </c>
      <c r="P546" s="482"/>
      <c r="Q546" s="4" t="s">
        <v>3182</v>
      </c>
      <c r="R546" s="654">
        <f t="shared" si="28"/>
        <v>333</v>
      </c>
      <c r="S546" s="36"/>
      <c r="T546" s="36"/>
      <c r="U546" s="262" t="s">
        <v>1308</v>
      </c>
      <c r="V546" s="262" t="s">
        <v>1308</v>
      </c>
      <c r="W546" s="262" t="s">
        <v>1308</v>
      </c>
      <c r="X546" s="262" t="s">
        <v>1308</v>
      </c>
      <c r="Y546" s="262" t="s">
        <v>1308</v>
      </c>
      <c r="Z546" s="262" t="s">
        <v>1308</v>
      </c>
      <c r="AA546" s="262" t="s">
        <v>1308</v>
      </c>
      <c r="AB546" s="262" t="s">
        <v>1308</v>
      </c>
      <c r="AC546" s="262" t="s">
        <v>1308</v>
      </c>
      <c r="AD546" s="262" t="s">
        <v>1308</v>
      </c>
      <c r="AE546" s="262" t="s">
        <v>1308</v>
      </c>
      <c r="AF546" s="262" t="s">
        <v>1308</v>
      </c>
      <c r="AG546" s="262" t="s">
        <v>1308</v>
      </c>
      <c r="AH546" s="6" t="s">
        <v>3038</v>
      </c>
      <c r="AI546" s="6" t="s">
        <v>3171</v>
      </c>
      <c r="AJ546" s="6" t="s">
        <v>4223</v>
      </c>
      <c r="AK546" s="146" t="s">
        <v>4071</v>
      </c>
      <c r="AL546" s="6" t="s">
        <v>5996</v>
      </c>
      <c r="AM546" s="146" t="s">
        <v>4071</v>
      </c>
      <c r="AN546" s="6" t="s">
        <v>5996</v>
      </c>
      <c r="AO546" s="649" t="s">
        <v>1599</v>
      </c>
      <c r="AP546" s="6" t="s">
        <v>5996</v>
      </c>
      <c r="AQ546" s="240" t="s">
        <v>882</v>
      </c>
      <c r="AR546" s="191">
        <v>44217</v>
      </c>
      <c r="AS546" s="482" t="s">
        <v>1032</v>
      </c>
      <c r="AT546" s="188"/>
      <c r="AU546" s="116"/>
      <c r="AV546" s="116"/>
      <c r="AW546" s="116"/>
      <c r="AX546" s="116"/>
      <c r="AY546" s="30" t="s">
        <v>1332</v>
      </c>
      <c r="AZ546" s="116"/>
      <c r="BA546" s="116"/>
      <c r="BJ546" s="32" t="s">
        <v>3660</v>
      </c>
      <c r="BK546" s="32" t="s">
        <v>3895</v>
      </c>
      <c r="BL546" s="482"/>
      <c r="BM546" s="32" t="s">
        <v>3895</v>
      </c>
      <c r="BN546" s="482" t="s">
        <v>3896</v>
      </c>
      <c r="BO546" s="482" t="s">
        <v>3979</v>
      </c>
      <c r="BP546" s="482"/>
    </row>
    <row r="547" spans="1:68" ht="115.5" hidden="1" customHeight="1" x14ac:dyDescent="0.3">
      <c r="A547" s="29" t="s">
        <v>3001</v>
      </c>
      <c r="B547" s="5" t="s">
        <v>3024</v>
      </c>
      <c r="C547" s="191">
        <v>44109</v>
      </c>
      <c r="D547" s="314" t="s">
        <v>1464</v>
      </c>
      <c r="E547" s="12" t="s">
        <v>4224</v>
      </c>
      <c r="F547" s="12" t="s">
        <v>2873</v>
      </c>
      <c r="G547" s="12" t="s">
        <v>2874</v>
      </c>
      <c r="H547" s="12" t="s">
        <v>2875</v>
      </c>
      <c r="I547" s="88" t="s">
        <v>2876</v>
      </c>
      <c r="J547" s="315">
        <v>1</v>
      </c>
      <c r="K547" s="280">
        <v>44155</v>
      </c>
      <c r="L547" s="280">
        <v>44275</v>
      </c>
      <c r="M547" s="79">
        <f t="shared" si="29"/>
        <v>18</v>
      </c>
      <c r="N547" s="334">
        <v>1</v>
      </c>
      <c r="O547" s="482" t="s">
        <v>32</v>
      </c>
      <c r="P547" s="482"/>
      <c r="Q547" s="4" t="s">
        <v>3184</v>
      </c>
      <c r="R547" s="654">
        <f t="shared" si="28"/>
        <v>337</v>
      </c>
      <c r="S547" s="36"/>
      <c r="T547" s="36"/>
      <c r="U547" s="262" t="s">
        <v>1308</v>
      </c>
      <c r="V547" s="262" t="s">
        <v>1308</v>
      </c>
      <c r="W547" s="262" t="s">
        <v>1308</v>
      </c>
      <c r="X547" s="262" t="s">
        <v>1308</v>
      </c>
      <c r="Y547" s="262" t="s">
        <v>1308</v>
      </c>
      <c r="Z547" s="262" t="s">
        <v>1308</v>
      </c>
      <c r="AA547" s="262" t="s">
        <v>1308</v>
      </c>
      <c r="AB547" s="262" t="s">
        <v>1308</v>
      </c>
      <c r="AC547" s="262" t="s">
        <v>1308</v>
      </c>
      <c r="AD547" s="262" t="s">
        <v>1308</v>
      </c>
      <c r="AE547" s="262" t="s">
        <v>1308</v>
      </c>
      <c r="AF547" s="262" t="s">
        <v>1308</v>
      </c>
      <c r="AG547" s="262" t="s">
        <v>1308</v>
      </c>
      <c r="AH547" s="6" t="s">
        <v>3038</v>
      </c>
      <c r="AI547" s="6" t="s">
        <v>3172</v>
      </c>
      <c r="AJ547" s="6" t="s">
        <v>4225</v>
      </c>
      <c r="AK547" s="146" t="s">
        <v>4071</v>
      </c>
      <c r="AL547" s="6" t="s">
        <v>5996</v>
      </c>
      <c r="AM547" s="146" t="s">
        <v>4071</v>
      </c>
      <c r="AN547" s="6" t="s">
        <v>5996</v>
      </c>
      <c r="AO547" s="649" t="s">
        <v>1599</v>
      </c>
      <c r="AP547" s="6" t="s">
        <v>5996</v>
      </c>
      <c r="AQ547" s="240" t="s">
        <v>882</v>
      </c>
      <c r="AR547" s="191">
        <v>44217</v>
      </c>
      <c r="AS547" s="482" t="s">
        <v>1032</v>
      </c>
      <c r="AT547" s="188"/>
      <c r="AU547" s="116"/>
      <c r="AV547" s="116"/>
      <c r="AW547" s="116"/>
      <c r="AX547" s="116"/>
      <c r="AY547" s="30" t="s">
        <v>1332</v>
      </c>
      <c r="AZ547" s="116"/>
      <c r="BA547" s="116"/>
      <c r="BJ547" s="32" t="s">
        <v>3660</v>
      </c>
      <c r="BK547" s="32" t="s">
        <v>3895</v>
      </c>
      <c r="BL547" s="482"/>
      <c r="BM547" s="32" t="s">
        <v>3895</v>
      </c>
      <c r="BN547" s="482" t="s">
        <v>3782</v>
      </c>
      <c r="BO547" s="181" t="s">
        <v>3897</v>
      </c>
      <c r="BP547" s="482"/>
    </row>
    <row r="548" spans="1:68" ht="115.5" hidden="1" customHeight="1" x14ac:dyDescent="0.3">
      <c r="A548" s="29" t="s">
        <v>3002</v>
      </c>
      <c r="B548" s="5" t="s">
        <v>3024</v>
      </c>
      <c r="C548" s="191">
        <v>44109</v>
      </c>
      <c r="D548" s="314" t="s">
        <v>1464</v>
      </c>
      <c r="E548" s="12" t="s">
        <v>4224</v>
      </c>
      <c r="F548" s="12" t="s">
        <v>2873</v>
      </c>
      <c r="G548" s="12" t="s">
        <v>2877</v>
      </c>
      <c r="H548" s="12" t="s">
        <v>2878</v>
      </c>
      <c r="I548" s="88" t="s">
        <v>2879</v>
      </c>
      <c r="J548" s="315">
        <v>1</v>
      </c>
      <c r="K548" s="280">
        <v>44155</v>
      </c>
      <c r="L548" s="280">
        <v>44275</v>
      </c>
      <c r="M548" s="79">
        <f t="shared" si="29"/>
        <v>18</v>
      </c>
      <c r="N548" s="334">
        <v>1</v>
      </c>
      <c r="O548" s="482" t="s">
        <v>32</v>
      </c>
      <c r="P548" s="482"/>
      <c r="Q548" s="4" t="s">
        <v>3195</v>
      </c>
      <c r="R548" s="654">
        <f t="shared" si="28"/>
        <v>266</v>
      </c>
      <c r="S548" s="36"/>
      <c r="T548" s="36"/>
      <c r="U548" s="262" t="s">
        <v>1308</v>
      </c>
      <c r="V548" s="262" t="s">
        <v>1308</v>
      </c>
      <c r="W548" s="262" t="s">
        <v>1308</v>
      </c>
      <c r="X548" s="262" t="s">
        <v>1308</v>
      </c>
      <c r="Y548" s="262" t="s">
        <v>1308</v>
      </c>
      <c r="Z548" s="262" t="s">
        <v>1308</v>
      </c>
      <c r="AA548" s="262" t="s">
        <v>1308</v>
      </c>
      <c r="AB548" s="262" t="s">
        <v>1308</v>
      </c>
      <c r="AC548" s="262" t="s">
        <v>1308</v>
      </c>
      <c r="AD548" s="262" t="s">
        <v>1308</v>
      </c>
      <c r="AE548" s="262" t="s">
        <v>1308</v>
      </c>
      <c r="AF548" s="262" t="s">
        <v>1308</v>
      </c>
      <c r="AG548" s="262" t="s">
        <v>1308</v>
      </c>
      <c r="AH548" s="6" t="s">
        <v>3038</v>
      </c>
      <c r="AI548" s="6" t="s">
        <v>3173</v>
      </c>
      <c r="AJ548" s="6" t="s">
        <v>4226</v>
      </c>
      <c r="AK548" s="146" t="s">
        <v>4071</v>
      </c>
      <c r="AL548" s="6" t="s">
        <v>5996</v>
      </c>
      <c r="AM548" s="146" t="s">
        <v>4071</v>
      </c>
      <c r="AN548" s="6" t="s">
        <v>5996</v>
      </c>
      <c r="AO548" s="649" t="s">
        <v>1599</v>
      </c>
      <c r="AP548" s="6" t="s">
        <v>5996</v>
      </c>
      <c r="AQ548" s="240" t="s">
        <v>882</v>
      </c>
      <c r="AR548" s="191">
        <v>44217</v>
      </c>
      <c r="AS548" s="482" t="s">
        <v>1032</v>
      </c>
      <c r="AT548" s="188"/>
      <c r="AU548" s="116"/>
      <c r="AV548" s="116"/>
      <c r="AW548" s="116"/>
      <c r="AX548" s="116"/>
      <c r="AY548" s="30" t="s">
        <v>1332</v>
      </c>
      <c r="AZ548" s="116"/>
      <c r="BA548" s="116"/>
      <c r="BJ548" s="32" t="s">
        <v>3660</v>
      </c>
      <c r="BK548" s="32" t="s">
        <v>3895</v>
      </c>
      <c r="BL548" s="482"/>
      <c r="BM548" s="32" t="s">
        <v>3895</v>
      </c>
      <c r="BN548" s="482" t="s">
        <v>3782</v>
      </c>
      <c r="BO548" s="181" t="s">
        <v>3897</v>
      </c>
      <c r="BP548" s="482"/>
    </row>
    <row r="549" spans="1:68" ht="115.5" hidden="1" customHeight="1" x14ac:dyDescent="0.3">
      <c r="A549" s="97" t="s">
        <v>3003</v>
      </c>
      <c r="B549" s="405" t="s">
        <v>3024</v>
      </c>
      <c r="C549" s="232">
        <v>44109</v>
      </c>
      <c r="D549" s="314" t="s">
        <v>1465</v>
      </c>
      <c r="E549" s="12" t="s">
        <v>4227</v>
      </c>
      <c r="F549" s="12" t="s">
        <v>2880</v>
      </c>
      <c r="G549" s="12" t="s">
        <v>2881</v>
      </c>
      <c r="H549" s="12" t="s">
        <v>2882</v>
      </c>
      <c r="I549" s="88" t="s">
        <v>2883</v>
      </c>
      <c r="J549" s="315">
        <v>12</v>
      </c>
      <c r="K549" s="280">
        <v>44125</v>
      </c>
      <c r="L549" s="280">
        <v>44469</v>
      </c>
      <c r="M549" s="600">
        <f t="shared" si="29"/>
        <v>50</v>
      </c>
      <c r="N549" s="552">
        <v>12</v>
      </c>
      <c r="O549" s="482" t="s">
        <v>857</v>
      </c>
      <c r="P549" s="482" t="s">
        <v>3029</v>
      </c>
      <c r="Q549" s="4" t="s">
        <v>4499</v>
      </c>
      <c r="R549" s="654">
        <f t="shared" si="28"/>
        <v>128</v>
      </c>
      <c r="S549" s="36"/>
      <c r="T549" s="36"/>
      <c r="U549" s="262" t="s">
        <v>1308</v>
      </c>
      <c r="V549" s="262" t="s">
        <v>1308</v>
      </c>
      <c r="W549" s="262" t="s">
        <v>1308</v>
      </c>
      <c r="X549" s="262" t="s">
        <v>1308</v>
      </c>
      <c r="Y549" s="262" t="s">
        <v>1308</v>
      </c>
      <c r="Z549" s="262" t="s">
        <v>1308</v>
      </c>
      <c r="AA549" s="262" t="s">
        <v>1308</v>
      </c>
      <c r="AB549" s="262" t="s">
        <v>1308</v>
      </c>
      <c r="AC549" s="262" t="s">
        <v>1308</v>
      </c>
      <c r="AD549" s="262" t="s">
        <v>1308</v>
      </c>
      <c r="AE549" s="262" t="s">
        <v>1308</v>
      </c>
      <c r="AF549" s="262" t="s">
        <v>1308</v>
      </c>
      <c r="AG549" s="262" t="s">
        <v>1308</v>
      </c>
      <c r="AH549" s="6" t="s">
        <v>3038</v>
      </c>
      <c r="AI549" s="6" t="s">
        <v>4228</v>
      </c>
      <c r="AJ549" s="6" t="s">
        <v>4498</v>
      </c>
      <c r="AK549" s="10" t="s">
        <v>4455</v>
      </c>
      <c r="AL549" s="6" t="s">
        <v>4555</v>
      </c>
      <c r="AM549" s="146" t="s">
        <v>6397</v>
      </c>
      <c r="AN549" s="6" t="s">
        <v>6758</v>
      </c>
      <c r="AO549" s="649" t="s">
        <v>1599</v>
      </c>
      <c r="AP549" s="6" t="s">
        <v>7143</v>
      </c>
      <c r="AQ549" s="32" t="s">
        <v>882</v>
      </c>
      <c r="AR549" s="33">
        <v>44480</v>
      </c>
      <c r="AS549" s="482" t="s">
        <v>1032</v>
      </c>
      <c r="AT549" s="188"/>
      <c r="AU549" s="116"/>
      <c r="AV549" s="116"/>
      <c r="AW549" s="116"/>
      <c r="AX549" s="116"/>
      <c r="AY549" s="30" t="s">
        <v>1332</v>
      </c>
      <c r="AZ549" s="116"/>
      <c r="BA549" s="116"/>
      <c r="BJ549" s="482"/>
      <c r="BK549" s="482"/>
      <c r="BL549" s="482"/>
      <c r="BM549" s="482" t="s">
        <v>3980</v>
      </c>
      <c r="BN549" s="482" t="s">
        <v>3883</v>
      </c>
      <c r="BO549" s="482" t="s">
        <v>3898</v>
      </c>
      <c r="BP549" s="482"/>
    </row>
    <row r="550" spans="1:68" ht="115.5" customHeight="1" x14ac:dyDescent="0.3">
      <c r="A550" s="97" t="s">
        <v>3004</v>
      </c>
      <c r="B550" s="405" t="s">
        <v>3024</v>
      </c>
      <c r="C550" s="232">
        <v>44109</v>
      </c>
      <c r="D550" s="314" t="s">
        <v>1465</v>
      </c>
      <c r="E550" s="12" t="s">
        <v>4229</v>
      </c>
      <c r="F550" s="12" t="s">
        <v>2880</v>
      </c>
      <c r="G550" s="12" t="s">
        <v>2884</v>
      </c>
      <c r="H550" s="12" t="s">
        <v>2885</v>
      </c>
      <c r="I550" s="88" t="s">
        <v>2886</v>
      </c>
      <c r="J550" s="315">
        <v>1</v>
      </c>
      <c r="K550" s="280">
        <v>44152</v>
      </c>
      <c r="L550" s="280">
        <v>44545</v>
      </c>
      <c r="M550" s="600">
        <f t="shared" si="29"/>
        <v>5</v>
      </c>
      <c r="N550" s="552">
        <v>1</v>
      </c>
      <c r="O550" s="482" t="s">
        <v>857</v>
      </c>
      <c r="P550" s="482" t="s">
        <v>6561</v>
      </c>
      <c r="Q550" s="4" t="s">
        <v>7352</v>
      </c>
      <c r="R550" s="654">
        <f t="shared" si="28"/>
        <v>303</v>
      </c>
      <c r="S550" s="36"/>
      <c r="T550" s="36"/>
      <c r="U550" s="262" t="s">
        <v>1308</v>
      </c>
      <c r="V550" s="262" t="s">
        <v>1308</v>
      </c>
      <c r="W550" s="262" t="s">
        <v>1308</v>
      </c>
      <c r="X550" s="262" t="s">
        <v>1308</v>
      </c>
      <c r="Y550" s="262" t="s">
        <v>1308</v>
      </c>
      <c r="Z550" s="262" t="s">
        <v>1308</v>
      </c>
      <c r="AA550" s="262" t="s">
        <v>1308</v>
      </c>
      <c r="AB550" s="262" t="s">
        <v>1308</v>
      </c>
      <c r="AC550" s="262" t="s">
        <v>1308</v>
      </c>
      <c r="AD550" s="262" t="s">
        <v>1308</v>
      </c>
      <c r="AE550" s="262" t="s">
        <v>1308</v>
      </c>
      <c r="AF550" s="262" t="s">
        <v>1308</v>
      </c>
      <c r="AG550" s="262" t="s">
        <v>1308</v>
      </c>
      <c r="AH550" s="6" t="s">
        <v>3038</v>
      </c>
      <c r="AI550" s="6" t="s">
        <v>4230</v>
      </c>
      <c r="AJ550" s="6" t="s">
        <v>4231</v>
      </c>
      <c r="AK550" s="10" t="s">
        <v>4456</v>
      </c>
      <c r="AL550" s="6" t="s">
        <v>4631</v>
      </c>
      <c r="AM550" s="146" t="s">
        <v>6398</v>
      </c>
      <c r="AN550" s="6" t="s">
        <v>6948</v>
      </c>
      <c r="AO550" s="649" t="s">
        <v>7337</v>
      </c>
      <c r="AP550" s="6" t="s">
        <v>7413</v>
      </c>
      <c r="AQ550" s="240" t="s">
        <v>882</v>
      </c>
      <c r="AR550" s="191">
        <v>44575</v>
      </c>
      <c r="AS550" s="482" t="s">
        <v>1032</v>
      </c>
      <c r="AT550" s="188"/>
      <c r="AU550" s="116"/>
      <c r="AV550" s="116"/>
      <c r="AW550" s="116"/>
      <c r="AX550" s="116"/>
      <c r="AY550" s="30" t="s">
        <v>1332</v>
      </c>
      <c r="AZ550" s="116"/>
      <c r="BA550" s="116"/>
      <c r="BJ550" s="482"/>
      <c r="BK550" s="482"/>
      <c r="BL550" s="482"/>
      <c r="BM550" s="482" t="s">
        <v>3980</v>
      </c>
      <c r="BN550" s="482" t="s">
        <v>3883</v>
      </c>
      <c r="BO550" s="482" t="s">
        <v>3898</v>
      </c>
      <c r="BP550" s="482"/>
    </row>
    <row r="551" spans="1:68" ht="115.5" hidden="1" customHeight="1" x14ac:dyDescent="0.3">
      <c r="A551" s="29" t="s">
        <v>3005</v>
      </c>
      <c r="B551" s="5" t="s">
        <v>3024</v>
      </c>
      <c r="C551" s="191">
        <v>44109</v>
      </c>
      <c r="D551" s="314" t="s">
        <v>1466</v>
      </c>
      <c r="E551" s="12" t="s">
        <v>4232</v>
      </c>
      <c r="F551" s="12" t="s">
        <v>2887</v>
      </c>
      <c r="G551" s="12" t="s">
        <v>2888</v>
      </c>
      <c r="H551" s="12" t="s">
        <v>2889</v>
      </c>
      <c r="I551" s="88" t="s">
        <v>2890</v>
      </c>
      <c r="J551" s="315">
        <v>1</v>
      </c>
      <c r="K551" s="232">
        <v>44139</v>
      </c>
      <c r="L551" s="232">
        <v>44255</v>
      </c>
      <c r="M551" s="79">
        <f t="shared" si="29"/>
        <v>17</v>
      </c>
      <c r="N551" s="334">
        <v>1</v>
      </c>
      <c r="O551" s="482" t="s">
        <v>52</v>
      </c>
      <c r="P551" s="482" t="s">
        <v>135</v>
      </c>
      <c r="Q551" s="4" t="s">
        <v>4798</v>
      </c>
      <c r="R551" s="654">
        <f t="shared" si="28"/>
        <v>372</v>
      </c>
      <c r="S551" s="36"/>
      <c r="T551" s="36"/>
      <c r="U551" s="262" t="s">
        <v>1308</v>
      </c>
      <c r="V551" s="262" t="s">
        <v>1308</v>
      </c>
      <c r="W551" s="262" t="s">
        <v>1308</v>
      </c>
      <c r="X551" s="262" t="s">
        <v>1308</v>
      </c>
      <c r="Y551" s="262" t="s">
        <v>1308</v>
      </c>
      <c r="Z551" s="262" t="s">
        <v>1308</v>
      </c>
      <c r="AA551" s="262" t="s">
        <v>1308</v>
      </c>
      <c r="AB551" s="262" t="s">
        <v>1308</v>
      </c>
      <c r="AC551" s="262" t="s">
        <v>1308</v>
      </c>
      <c r="AD551" s="262" t="s">
        <v>1308</v>
      </c>
      <c r="AE551" s="262" t="s">
        <v>1308</v>
      </c>
      <c r="AF551" s="262" t="s">
        <v>1308</v>
      </c>
      <c r="AG551" s="262" t="s">
        <v>1308</v>
      </c>
      <c r="AH551" s="6" t="s">
        <v>3038</v>
      </c>
      <c r="AI551" s="6" t="s">
        <v>3174</v>
      </c>
      <c r="AJ551" s="6" t="s">
        <v>4233</v>
      </c>
      <c r="AK551" s="6" t="s">
        <v>4719</v>
      </c>
      <c r="AL551" s="161" t="s">
        <v>4720</v>
      </c>
      <c r="AM551" s="146" t="s">
        <v>4071</v>
      </c>
      <c r="AN551" s="146" t="s">
        <v>6221</v>
      </c>
      <c r="AO551" s="649" t="s">
        <v>1599</v>
      </c>
      <c r="AP551" s="146" t="s">
        <v>6221</v>
      </c>
      <c r="AQ551" s="240" t="s">
        <v>882</v>
      </c>
      <c r="AR551" s="191">
        <v>44396</v>
      </c>
      <c r="AS551" s="482" t="s">
        <v>1032</v>
      </c>
      <c r="AT551" s="188"/>
      <c r="AU551" s="116"/>
      <c r="AV551" s="116"/>
      <c r="AW551" s="116"/>
      <c r="AX551" s="116"/>
      <c r="AY551" s="30" t="s">
        <v>1332</v>
      </c>
      <c r="AZ551" s="116"/>
      <c r="BA551" s="116"/>
      <c r="BJ551" s="482"/>
      <c r="BK551" s="482"/>
      <c r="BL551" s="482"/>
      <c r="BM551" s="482" t="s">
        <v>3758</v>
      </c>
      <c r="BN551" s="32" t="s">
        <v>3838</v>
      </c>
      <c r="BO551" s="482" t="s">
        <v>3981</v>
      </c>
      <c r="BP551" s="482"/>
    </row>
    <row r="552" spans="1:68" ht="115.5" customHeight="1" x14ac:dyDescent="0.3">
      <c r="A552" s="97" t="s">
        <v>3006</v>
      </c>
      <c r="B552" s="405" t="s">
        <v>3024</v>
      </c>
      <c r="C552" s="232">
        <v>44109</v>
      </c>
      <c r="D552" s="314" t="s">
        <v>1466</v>
      </c>
      <c r="E552" s="12" t="s">
        <v>6980</v>
      </c>
      <c r="F552" s="12" t="s">
        <v>2891</v>
      </c>
      <c r="G552" s="12" t="s">
        <v>6981</v>
      </c>
      <c r="H552" s="12" t="s">
        <v>2892</v>
      </c>
      <c r="I552" s="88" t="s">
        <v>2893</v>
      </c>
      <c r="J552" s="315">
        <v>6</v>
      </c>
      <c r="K552" s="232">
        <v>44256</v>
      </c>
      <c r="L552" s="232">
        <v>44562</v>
      </c>
      <c r="M552" s="600">
        <f t="shared" si="29"/>
        <v>44</v>
      </c>
      <c r="N552" s="550">
        <v>1.5</v>
      </c>
      <c r="O552" s="482" t="s">
        <v>52</v>
      </c>
      <c r="P552" s="482"/>
      <c r="Q552" s="4" t="s">
        <v>7530</v>
      </c>
      <c r="R552" s="654">
        <f t="shared" si="28"/>
        <v>390</v>
      </c>
      <c r="S552" s="36"/>
      <c r="T552" s="36"/>
      <c r="U552" s="262" t="s">
        <v>1308</v>
      </c>
      <c r="V552" s="262" t="s">
        <v>1308</v>
      </c>
      <c r="W552" s="262" t="s">
        <v>1308</v>
      </c>
      <c r="X552" s="262" t="s">
        <v>1308</v>
      </c>
      <c r="Y552" s="262" t="s">
        <v>1308</v>
      </c>
      <c r="Z552" s="262" t="s">
        <v>1308</v>
      </c>
      <c r="AA552" s="262" t="s">
        <v>1308</v>
      </c>
      <c r="AB552" s="262" t="s">
        <v>1308</v>
      </c>
      <c r="AC552" s="262" t="s">
        <v>1308</v>
      </c>
      <c r="AD552" s="262" t="s">
        <v>1308</v>
      </c>
      <c r="AE552" s="262" t="s">
        <v>1308</v>
      </c>
      <c r="AF552" s="262" t="s">
        <v>1308</v>
      </c>
      <c r="AG552" s="262" t="s">
        <v>1308</v>
      </c>
      <c r="AH552" s="6" t="s">
        <v>3038</v>
      </c>
      <c r="AI552" s="6" t="s">
        <v>3175</v>
      </c>
      <c r="AJ552" s="240" t="s">
        <v>4235</v>
      </c>
      <c r="AK552" s="240" t="s">
        <v>4721</v>
      </c>
      <c r="AL552" s="240" t="s">
        <v>6664</v>
      </c>
      <c r="AM552" s="482" t="s">
        <v>6640</v>
      </c>
      <c r="AN552" s="240" t="s">
        <v>6694</v>
      </c>
      <c r="AO552" s="651" t="s">
        <v>7481</v>
      </c>
      <c r="AP552" s="240" t="s">
        <v>7546</v>
      </c>
      <c r="AQ552" s="240" t="s">
        <v>884</v>
      </c>
      <c r="AR552" s="191">
        <v>44566</v>
      </c>
      <c r="AS552" s="482" t="s">
        <v>1032</v>
      </c>
      <c r="AT552" s="188"/>
      <c r="AU552" s="379"/>
      <c r="AV552" s="116"/>
      <c r="AW552" s="116"/>
      <c r="AX552" s="116"/>
      <c r="AY552" s="30" t="s">
        <v>1332</v>
      </c>
      <c r="AZ552" s="116"/>
      <c r="BA552" s="116"/>
      <c r="BJ552" s="482"/>
      <c r="BK552" s="482"/>
      <c r="BL552" s="482"/>
      <c r="BM552" s="482" t="s">
        <v>3758</v>
      </c>
      <c r="BN552" s="32" t="s">
        <v>3838</v>
      </c>
      <c r="BO552" s="482" t="s">
        <v>3981</v>
      </c>
      <c r="BP552" s="482"/>
    </row>
    <row r="553" spans="1:68" ht="115.5" customHeight="1" x14ac:dyDescent="0.3">
      <c r="A553" s="97" t="s">
        <v>3007</v>
      </c>
      <c r="B553" s="405" t="s">
        <v>3024</v>
      </c>
      <c r="C553" s="232">
        <v>44109</v>
      </c>
      <c r="D553" s="314" t="s">
        <v>1466</v>
      </c>
      <c r="E553" s="12" t="s">
        <v>4234</v>
      </c>
      <c r="F553" s="12" t="s">
        <v>2891</v>
      </c>
      <c r="G553" s="12" t="s">
        <v>2894</v>
      </c>
      <c r="H553" s="12" t="s">
        <v>2895</v>
      </c>
      <c r="I553" s="88" t="s">
        <v>2896</v>
      </c>
      <c r="J553" s="315">
        <v>1</v>
      </c>
      <c r="K553" s="232">
        <v>44287</v>
      </c>
      <c r="L553" s="280">
        <v>44592</v>
      </c>
      <c r="M553" s="600">
        <f t="shared" si="29"/>
        <v>44</v>
      </c>
      <c r="N553" s="550">
        <v>0</v>
      </c>
      <c r="O553" s="482" t="s">
        <v>52</v>
      </c>
      <c r="P553" s="482"/>
      <c r="Q553" s="10" t="s">
        <v>7560</v>
      </c>
      <c r="R553" s="654">
        <f t="shared" si="28"/>
        <v>215</v>
      </c>
      <c r="S553" s="36"/>
      <c r="T553" s="36"/>
      <c r="U553" s="262" t="s">
        <v>1308</v>
      </c>
      <c r="V553" s="262" t="s">
        <v>1308</v>
      </c>
      <c r="W553" s="262" t="s">
        <v>1308</v>
      </c>
      <c r="X553" s="262" t="s">
        <v>1308</v>
      </c>
      <c r="Y553" s="262" t="s">
        <v>1308</v>
      </c>
      <c r="Z553" s="262" t="s">
        <v>1308</v>
      </c>
      <c r="AA553" s="262" t="s">
        <v>1308</v>
      </c>
      <c r="AB553" s="262" t="s">
        <v>1308</v>
      </c>
      <c r="AC553" s="262" t="s">
        <v>1308</v>
      </c>
      <c r="AD553" s="262" t="s">
        <v>1308</v>
      </c>
      <c r="AE553" s="262" t="s">
        <v>1308</v>
      </c>
      <c r="AF553" s="262" t="s">
        <v>1308</v>
      </c>
      <c r="AG553" s="262" t="s">
        <v>1308</v>
      </c>
      <c r="AH553" s="6" t="s">
        <v>3038</v>
      </c>
      <c r="AI553" s="6" t="s">
        <v>3176</v>
      </c>
      <c r="AJ553" s="6" t="s">
        <v>4236</v>
      </c>
      <c r="AK553" s="6" t="s">
        <v>4722</v>
      </c>
      <c r="AL553" s="6" t="s">
        <v>4723</v>
      </c>
      <c r="AM553" s="482" t="s">
        <v>6641</v>
      </c>
      <c r="AN553" s="6" t="s">
        <v>6695</v>
      </c>
      <c r="AO553" s="650" t="s">
        <v>7482</v>
      </c>
      <c r="AP553" s="6" t="s">
        <v>7547</v>
      </c>
      <c r="AQ553" s="240" t="s">
        <v>884</v>
      </c>
      <c r="AR553" s="191">
        <v>44568</v>
      </c>
      <c r="AS553" s="482" t="s">
        <v>1032</v>
      </c>
      <c r="AT553" s="188"/>
      <c r="AU553" s="116"/>
      <c r="AV553" s="116"/>
      <c r="AW553" s="116"/>
      <c r="AX553" s="116"/>
      <c r="AY553" s="30" t="s">
        <v>1332</v>
      </c>
      <c r="AZ553" s="116"/>
      <c r="BA553" s="116"/>
      <c r="BJ553" s="482"/>
      <c r="BK553" s="482"/>
      <c r="BL553" s="482"/>
      <c r="BM553" s="482" t="s">
        <v>3758</v>
      </c>
      <c r="BN553" s="32" t="s">
        <v>3838</v>
      </c>
      <c r="BO553" s="482" t="s">
        <v>3981</v>
      </c>
      <c r="BP553" s="482"/>
    </row>
    <row r="554" spans="1:68" ht="115.5" hidden="1" customHeight="1" x14ac:dyDescent="0.3">
      <c r="A554" s="29" t="s">
        <v>3008</v>
      </c>
      <c r="B554" s="5" t="s">
        <v>3024</v>
      </c>
      <c r="C554" s="191">
        <v>44109</v>
      </c>
      <c r="D554" s="314" t="s">
        <v>1424</v>
      </c>
      <c r="E554" s="12" t="s">
        <v>4237</v>
      </c>
      <c r="F554" s="12" t="s">
        <v>2897</v>
      </c>
      <c r="G554" s="12" t="s">
        <v>2898</v>
      </c>
      <c r="H554" s="12" t="s">
        <v>2899</v>
      </c>
      <c r="I554" s="88" t="s">
        <v>2900</v>
      </c>
      <c r="J554" s="315">
        <v>1</v>
      </c>
      <c r="K554" s="191">
        <v>44166</v>
      </c>
      <c r="L554" s="191">
        <v>44227</v>
      </c>
      <c r="M554" s="79">
        <f t="shared" si="29"/>
        <v>9</v>
      </c>
      <c r="N554" s="334">
        <v>1</v>
      </c>
      <c r="O554" s="482" t="s">
        <v>27</v>
      </c>
      <c r="P554" s="482"/>
      <c r="Q554" s="10" t="s">
        <v>7431</v>
      </c>
      <c r="R554" s="654">
        <f t="shared" si="28"/>
        <v>343</v>
      </c>
      <c r="S554" s="36"/>
      <c r="T554" s="36"/>
      <c r="U554" s="262" t="s">
        <v>1308</v>
      </c>
      <c r="V554" s="262" t="s">
        <v>1308</v>
      </c>
      <c r="W554" s="262" t="s">
        <v>1308</v>
      </c>
      <c r="X554" s="262" t="s">
        <v>1308</v>
      </c>
      <c r="Y554" s="262" t="s">
        <v>1308</v>
      </c>
      <c r="Z554" s="262" t="s">
        <v>1308</v>
      </c>
      <c r="AA554" s="262" t="s">
        <v>1308</v>
      </c>
      <c r="AB554" s="262" t="s">
        <v>1308</v>
      </c>
      <c r="AC554" s="262" t="s">
        <v>1308</v>
      </c>
      <c r="AD554" s="262" t="s">
        <v>1308</v>
      </c>
      <c r="AE554" s="262" t="s">
        <v>1308</v>
      </c>
      <c r="AF554" s="262" t="s">
        <v>1308</v>
      </c>
      <c r="AG554" s="262" t="s">
        <v>1308</v>
      </c>
      <c r="AH554" s="6" t="s">
        <v>3038</v>
      </c>
      <c r="AI554" s="6" t="s">
        <v>2562</v>
      </c>
      <c r="AJ554" s="6" t="s">
        <v>4238</v>
      </c>
      <c r="AK554" s="6" t="s">
        <v>4724</v>
      </c>
      <c r="AL554" s="6" t="s">
        <v>4725</v>
      </c>
      <c r="AM554" s="146" t="s">
        <v>4071</v>
      </c>
      <c r="AN554" s="146" t="s">
        <v>6221</v>
      </c>
      <c r="AO554" s="649" t="s">
        <v>1599</v>
      </c>
      <c r="AP554" s="146" t="s">
        <v>6221</v>
      </c>
      <c r="AQ554" s="240" t="s">
        <v>1028</v>
      </c>
      <c r="AR554" s="191">
        <v>44396</v>
      </c>
      <c r="AS554" s="482" t="s">
        <v>1032</v>
      </c>
      <c r="AT554" s="188"/>
      <c r="AU554" s="116"/>
      <c r="AV554" s="116"/>
      <c r="AW554" s="116"/>
      <c r="AX554" s="116"/>
      <c r="AY554" s="30" t="s">
        <v>1332</v>
      </c>
      <c r="AZ554" s="116"/>
      <c r="BA554" s="116"/>
      <c r="BJ554" s="482"/>
      <c r="BK554" s="482"/>
      <c r="BL554" s="482"/>
      <c r="BM554" s="482" t="s">
        <v>3762</v>
      </c>
      <c r="BN554" s="32" t="s">
        <v>3763</v>
      </c>
      <c r="BO554" s="482" t="s">
        <v>3902</v>
      </c>
      <c r="BP554" s="482"/>
    </row>
    <row r="555" spans="1:68" ht="115.5" hidden="1" customHeight="1" x14ac:dyDescent="0.3">
      <c r="A555" s="29" t="s">
        <v>3009</v>
      </c>
      <c r="B555" s="5" t="s">
        <v>3024</v>
      </c>
      <c r="C555" s="191">
        <v>44109</v>
      </c>
      <c r="D555" s="314" t="s">
        <v>1424</v>
      </c>
      <c r="E555" s="12" t="s">
        <v>4237</v>
      </c>
      <c r="F555" s="12" t="s">
        <v>2901</v>
      </c>
      <c r="G555" s="12" t="s">
        <v>2902</v>
      </c>
      <c r="H555" s="12" t="s">
        <v>2903</v>
      </c>
      <c r="I555" s="88" t="s">
        <v>733</v>
      </c>
      <c r="J555" s="315">
        <v>1</v>
      </c>
      <c r="K555" s="232">
        <v>44228</v>
      </c>
      <c r="L555" s="232">
        <v>44286</v>
      </c>
      <c r="M555" s="79">
        <f t="shared" si="29"/>
        <v>9</v>
      </c>
      <c r="N555" s="334">
        <v>1</v>
      </c>
      <c r="O555" s="482" t="s">
        <v>27</v>
      </c>
      <c r="P555" s="482"/>
      <c r="Q555" s="6" t="s">
        <v>4818</v>
      </c>
      <c r="R555" s="654">
        <f t="shared" si="28"/>
        <v>306</v>
      </c>
      <c r="S555" s="36"/>
      <c r="T555" s="36"/>
      <c r="U555" s="262" t="s">
        <v>1308</v>
      </c>
      <c r="V555" s="262" t="s">
        <v>1308</v>
      </c>
      <c r="W555" s="262" t="s">
        <v>1308</v>
      </c>
      <c r="X555" s="262" t="s">
        <v>1308</v>
      </c>
      <c r="Y555" s="262" t="s">
        <v>1308</v>
      </c>
      <c r="Z555" s="262" t="s">
        <v>1308</v>
      </c>
      <c r="AA555" s="262" t="s">
        <v>1308</v>
      </c>
      <c r="AB555" s="262" t="s">
        <v>1308</v>
      </c>
      <c r="AC555" s="262" t="s">
        <v>1308</v>
      </c>
      <c r="AD555" s="262" t="s">
        <v>1308</v>
      </c>
      <c r="AE555" s="262" t="s">
        <v>1308</v>
      </c>
      <c r="AF555" s="262" t="s">
        <v>1308</v>
      </c>
      <c r="AG555" s="262" t="s">
        <v>1308</v>
      </c>
      <c r="AH555" s="6" t="s">
        <v>3038</v>
      </c>
      <c r="AI555" s="6" t="s">
        <v>3177</v>
      </c>
      <c r="AJ555" s="6" t="s">
        <v>4239</v>
      </c>
      <c r="AK555" s="6" t="s">
        <v>4726</v>
      </c>
      <c r="AL555" s="6" t="s">
        <v>4727</v>
      </c>
      <c r="AM555" s="146" t="s">
        <v>4071</v>
      </c>
      <c r="AN555" s="146" t="s">
        <v>6221</v>
      </c>
      <c r="AO555" s="649" t="s">
        <v>1599</v>
      </c>
      <c r="AP555" s="146" t="s">
        <v>6221</v>
      </c>
      <c r="AQ555" s="240" t="s">
        <v>1028</v>
      </c>
      <c r="AR555" s="191">
        <v>44396</v>
      </c>
      <c r="AS555" s="482" t="s">
        <v>1032</v>
      </c>
      <c r="AT555" s="188"/>
      <c r="AU555" s="116"/>
      <c r="AV555" s="116"/>
      <c r="AW555" s="116"/>
      <c r="AX555" s="116"/>
      <c r="AY555" s="30" t="s">
        <v>1332</v>
      </c>
      <c r="AZ555" s="116"/>
      <c r="BA555" s="116"/>
      <c r="BJ555" s="482"/>
      <c r="BK555" s="482"/>
      <c r="BL555" s="482"/>
      <c r="BM555" s="482" t="s">
        <v>3762</v>
      </c>
      <c r="BN555" s="32" t="s">
        <v>3763</v>
      </c>
      <c r="BO555" s="482" t="s">
        <v>3902</v>
      </c>
      <c r="BP555" s="482"/>
    </row>
    <row r="556" spans="1:68" ht="115.5" hidden="1" customHeight="1" x14ac:dyDescent="0.3">
      <c r="A556" s="29" t="s">
        <v>3010</v>
      </c>
      <c r="B556" s="5" t="s">
        <v>3024</v>
      </c>
      <c r="C556" s="191">
        <v>44109</v>
      </c>
      <c r="D556" s="314" t="s">
        <v>1424</v>
      </c>
      <c r="E556" s="12" t="s">
        <v>4103</v>
      </c>
      <c r="F556" s="12" t="s">
        <v>2901</v>
      </c>
      <c r="G556" s="12" t="s">
        <v>2904</v>
      </c>
      <c r="H556" s="12" t="s">
        <v>4434</v>
      </c>
      <c r="I556" s="88" t="s">
        <v>2905</v>
      </c>
      <c r="J556" s="315">
        <v>1</v>
      </c>
      <c r="K556" s="232">
        <v>44256</v>
      </c>
      <c r="L556" s="232">
        <v>44346</v>
      </c>
      <c r="M556" s="79">
        <f t="shared" si="29"/>
        <v>13</v>
      </c>
      <c r="N556" s="334">
        <v>1</v>
      </c>
      <c r="O556" s="482" t="s">
        <v>1552</v>
      </c>
      <c r="P556" s="482"/>
      <c r="Q556" s="4" t="s">
        <v>4648</v>
      </c>
      <c r="R556" s="654">
        <f t="shared" si="28"/>
        <v>310</v>
      </c>
      <c r="S556" s="36"/>
      <c r="T556" s="36"/>
      <c r="U556" s="262" t="s">
        <v>1308</v>
      </c>
      <c r="V556" s="262" t="s">
        <v>1308</v>
      </c>
      <c r="W556" s="262" t="s">
        <v>1308</v>
      </c>
      <c r="X556" s="262" t="s">
        <v>1308</v>
      </c>
      <c r="Y556" s="262" t="s">
        <v>1308</v>
      </c>
      <c r="Z556" s="262" t="s">
        <v>1308</v>
      </c>
      <c r="AA556" s="262" t="s">
        <v>1308</v>
      </c>
      <c r="AB556" s="262" t="s">
        <v>1308</v>
      </c>
      <c r="AC556" s="262" t="s">
        <v>1308</v>
      </c>
      <c r="AD556" s="262" t="s">
        <v>1308</v>
      </c>
      <c r="AE556" s="262" t="s">
        <v>1308</v>
      </c>
      <c r="AF556" s="262" t="s">
        <v>1308</v>
      </c>
      <c r="AG556" s="262" t="s">
        <v>1308</v>
      </c>
      <c r="AH556" s="6" t="s">
        <v>3038</v>
      </c>
      <c r="AI556" s="6" t="s">
        <v>3080</v>
      </c>
      <c r="AJ556" s="6" t="s">
        <v>4082</v>
      </c>
      <c r="AK556" s="146" t="s">
        <v>4108</v>
      </c>
      <c r="AL556" s="6" t="s">
        <v>4448</v>
      </c>
      <c r="AM556" s="146" t="s">
        <v>4071</v>
      </c>
      <c r="AN556" s="146" t="s">
        <v>6221</v>
      </c>
      <c r="AO556" s="649" t="s">
        <v>1599</v>
      </c>
      <c r="AP556" s="146" t="s">
        <v>6221</v>
      </c>
      <c r="AQ556" s="240" t="s">
        <v>882</v>
      </c>
      <c r="AR556" s="191">
        <v>44390</v>
      </c>
      <c r="AS556" s="482" t="s">
        <v>1032</v>
      </c>
      <c r="AT556" s="188"/>
      <c r="AU556" s="116"/>
      <c r="AV556" s="116"/>
      <c r="AW556" s="116"/>
      <c r="AX556" s="116"/>
      <c r="AY556" s="30" t="s">
        <v>1332</v>
      </c>
      <c r="AZ556" s="116"/>
      <c r="BA556" s="116"/>
      <c r="BJ556" s="482"/>
      <c r="BK556" s="482"/>
      <c r="BL556" s="482"/>
      <c r="BM556" s="482" t="s">
        <v>3762</v>
      </c>
      <c r="BN556" s="32" t="s">
        <v>3763</v>
      </c>
      <c r="BO556" s="482" t="s">
        <v>3902</v>
      </c>
      <c r="BP556" s="482"/>
    </row>
    <row r="557" spans="1:68" ht="115.5" customHeight="1" x14ac:dyDescent="0.3">
      <c r="A557" s="97" t="s">
        <v>3011</v>
      </c>
      <c r="B557" s="405" t="s">
        <v>3024</v>
      </c>
      <c r="C557" s="232">
        <v>44109</v>
      </c>
      <c r="D557" s="314" t="s">
        <v>1471</v>
      </c>
      <c r="E557" s="12" t="s">
        <v>4240</v>
      </c>
      <c r="F557" s="12" t="s">
        <v>2906</v>
      </c>
      <c r="G557" s="12" t="s">
        <v>2907</v>
      </c>
      <c r="H557" s="12" t="s">
        <v>2908</v>
      </c>
      <c r="I557" s="88" t="s">
        <v>2909</v>
      </c>
      <c r="J557" s="315">
        <v>1</v>
      </c>
      <c r="K557" s="280">
        <v>44228</v>
      </c>
      <c r="L557" s="280">
        <v>44530</v>
      </c>
      <c r="M557" s="600">
        <f t="shared" si="29"/>
        <v>44</v>
      </c>
      <c r="N557" s="552">
        <v>1</v>
      </c>
      <c r="O557" s="482" t="s">
        <v>234</v>
      </c>
      <c r="P557" s="482" t="s">
        <v>52</v>
      </c>
      <c r="Q557" s="4" t="s">
        <v>7444</v>
      </c>
      <c r="R557" s="654">
        <f t="shared" si="28"/>
        <v>229</v>
      </c>
      <c r="S557" s="36"/>
      <c r="T557" s="36"/>
      <c r="U557" s="262" t="s">
        <v>1308</v>
      </c>
      <c r="V557" s="262" t="s">
        <v>1308</v>
      </c>
      <c r="W557" s="262" t="s">
        <v>1308</v>
      </c>
      <c r="X557" s="262" t="s">
        <v>1308</v>
      </c>
      <c r="Y557" s="262" t="s">
        <v>1308</v>
      </c>
      <c r="Z557" s="262" t="s">
        <v>1308</v>
      </c>
      <c r="AA557" s="262" t="s">
        <v>1308</v>
      </c>
      <c r="AB557" s="262" t="s">
        <v>1308</v>
      </c>
      <c r="AC557" s="262" t="s">
        <v>1308</v>
      </c>
      <c r="AD557" s="262" t="s">
        <v>1308</v>
      </c>
      <c r="AE557" s="262" t="s">
        <v>1308</v>
      </c>
      <c r="AF557" s="262" t="s">
        <v>1308</v>
      </c>
      <c r="AG557" s="262" t="s">
        <v>1308</v>
      </c>
      <c r="AH557" s="6" t="s">
        <v>3038</v>
      </c>
      <c r="AI557" s="6" t="s">
        <v>3123</v>
      </c>
      <c r="AJ557" s="6" t="s">
        <v>4241</v>
      </c>
      <c r="AK557" s="650" t="s">
        <v>4457</v>
      </c>
      <c r="AL557" s="6" t="s">
        <v>4661</v>
      </c>
      <c r="AM557" s="146" t="s">
        <v>6399</v>
      </c>
      <c r="AN557" s="6" t="s">
        <v>6759</v>
      </c>
      <c r="AO557" s="649" t="s">
        <v>7338</v>
      </c>
      <c r="AP557" s="40" t="s">
        <v>7392</v>
      </c>
      <c r="AQ557" s="240" t="s">
        <v>882</v>
      </c>
      <c r="AR557" s="191">
        <v>44576</v>
      </c>
      <c r="AS557" s="482" t="s">
        <v>1032</v>
      </c>
      <c r="AT557" s="188"/>
      <c r="AU557" s="116"/>
      <c r="AV557" s="116"/>
      <c r="AW557" s="116"/>
      <c r="AX557" s="116"/>
      <c r="AY557" s="30" t="s">
        <v>1332</v>
      </c>
      <c r="AZ557" s="116"/>
      <c r="BA557" s="116"/>
      <c r="BJ557" s="482"/>
      <c r="BK557" s="482"/>
      <c r="BL557" s="482"/>
      <c r="BM557" s="482" t="s">
        <v>3818</v>
      </c>
      <c r="BN557" s="482" t="s">
        <v>3903</v>
      </c>
      <c r="BO557" s="482"/>
      <c r="BP557" s="482"/>
    </row>
    <row r="558" spans="1:68" ht="115.5" hidden="1" customHeight="1" x14ac:dyDescent="0.3">
      <c r="A558" s="97" t="s">
        <v>3012</v>
      </c>
      <c r="B558" s="405" t="s">
        <v>3024</v>
      </c>
      <c r="C558" s="232">
        <v>44109</v>
      </c>
      <c r="D558" s="315" t="s">
        <v>1471</v>
      </c>
      <c r="E558" s="12" t="s">
        <v>4240</v>
      </c>
      <c r="F558" s="12" t="s">
        <v>2906</v>
      </c>
      <c r="G558" s="12" t="s">
        <v>2910</v>
      </c>
      <c r="H558" s="12" t="s">
        <v>2911</v>
      </c>
      <c r="I558" s="88" t="s">
        <v>2912</v>
      </c>
      <c r="J558" s="315">
        <v>2</v>
      </c>
      <c r="K558" s="280">
        <v>44136</v>
      </c>
      <c r="L558" s="280">
        <v>44469</v>
      </c>
      <c r="M558" s="600">
        <f t="shared" si="29"/>
        <v>48</v>
      </c>
      <c r="N558" s="633">
        <v>0</v>
      </c>
      <c r="O558" s="482" t="s">
        <v>234</v>
      </c>
      <c r="P558" s="482" t="s">
        <v>3030</v>
      </c>
      <c r="Q558" s="6" t="s">
        <v>7146</v>
      </c>
      <c r="R558" s="654">
        <f t="shared" si="28"/>
        <v>314</v>
      </c>
      <c r="S558" s="36"/>
      <c r="T558" s="36"/>
      <c r="U558" s="262" t="s">
        <v>1308</v>
      </c>
      <c r="V558" s="262" t="s">
        <v>1308</v>
      </c>
      <c r="W558" s="262" t="s">
        <v>1308</v>
      </c>
      <c r="X558" s="262" t="s">
        <v>1308</v>
      </c>
      <c r="Y558" s="262" t="s">
        <v>1308</v>
      </c>
      <c r="Z558" s="262" t="s">
        <v>1308</v>
      </c>
      <c r="AA558" s="262" t="s">
        <v>1308</v>
      </c>
      <c r="AB558" s="262" t="s">
        <v>1308</v>
      </c>
      <c r="AC558" s="262" t="s">
        <v>1308</v>
      </c>
      <c r="AD558" s="262" t="s">
        <v>1308</v>
      </c>
      <c r="AE558" s="262" t="s">
        <v>1308</v>
      </c>
      <c r="AF558" s="262" t="s">
        <v>1308</v>
      </c>
      <c r="AG558" s="262" t="s">
        <v>1308</v>
      </c>
      <c r="AH558" s="6" t="s">
        <v>3038</v>
      </c>
      <c r="AI558" s="6" t="s">
        <v>4242</v>
      </c>
      <c r="AJ558" s="6" t="s">
        <v>4243</v>
      </c>
      <c r="AK558" s="10" t="s">
        <v>4458</v>
      </c>
      <c r="AL558" s="6" t="s">
        <v>4662</v>
      </c>
      <c r="AM558" s="146" t="s">
        <v>6400</v>
      </c>
      <c r="AN558" s="6" t="s">
        <v>6760</v>
      </c>
      <c r="AO558" s="649" t="s">
        <v>1599</v>
      </c>
      <c r="AP558" s="6" t="s">
        <v>7144</v>
      </c>
      <c r="AQ558" s="240" t="s">
        <v>1968</v>
      </c>
      <c r="AR558" s="191">
        <v>44529</v>
      </c>
      <c r="AS558" s="482" t="s">
        <v>2470</v>
      </c>
      <c r="AT558" s="191">
        <v>44529</v>
      </c>
      <c r="AU558" s="149" t="s">
        <v>7203</v>
      </c>
      <c r="AV558" s="31" t="s">
        <v>7145</v>
      </c>
      <c r="AW558" s="31" t="s">
        <v>1599</v>
      </c>
      <c r="AX558" s="31" t="s">
        <v>1599</v>
      </c>
      <c r="AY558" s="32" t="s">
        <v>2710</v>
      </c>
      <c r="AZ558" s="30" t="s">
        <v>3728</v>
      </c>
      <c r="BA558" s="30" t="s">
        <v>1599</v>
      </c>
      <c r="BJ558" s="482"/>
      <c r="BK558" s="482"/>
      <c r="BL558" s="482"/>
      <c r="BM558" s="482" t="s">
        <v>3818</v>
      </c>
      <c r="BN558" s="482" t="s">
        <v>3903</v>
      </c>
      <c r="BO558" s="482"/>
      <c r="BP558" s="482"/>
    </row>
    <row r="559" spans="1:68" ht="115.5" customHeight="1" x14ac:dyDescent="0.3">
      <c r="A559" s="97" t="s">
        <v>3012</v>
      </c>
      <c r="B559" s="405" t="s">
        <v>3024</v>
      </c>
      <c r="C559" s="232">
        <v>44109</v>
      </c>
      <c r="D559" s="315" t="s">
        <v>1471</v>
      </c>
      <c r="E559" s="12" t="s">
        <v>4240</v>
      </c>
      <c r="F559" s="12" t="s">
        <v>2906</v>
      </c>
      <c r="G559" s="12" t="s">
        <v>2910</v>
      </c>
      <c r="H559" s="12" t="s">
        <v>2911</v>
      </c>
      <c r="I559" s="88" t="s">
        <v>2912</v>
      </c>
      <c r="J559" s="315">
        <v>2</v>
      </c>
      <c r="K559" s="280">
        <v>44136</v>
      </c>
      <c r="L559" s="280">
        <v>44742</v>
      </c>
      <c r="M559" s="600">
        <f t="shared" ref="M559" si="34">+WEEKNUM(L559-K559)</f>
        <v>35</v>
      </c>
      <c r="N559" s="550">
        <v>0</v>
      </c>
      <c r="O559" s="482" t="s">
        <v>234</v>
      </c>
      <c r="P559" s="482" t="s">
        <v>3030</v>
      </c>
      <c r="Q559" s="4" t="s">
        <v>7445</v>
      </c>
      <c r="R559" s="654">
        <f t="shared" si="28"/>
        <v>350</v>
      </c>
      <c r="S559" s="36"/>
      <c r="T559" s="36"/>
      <c r="U559" s="262" t="s">
        <v>1308</v>
      </c>
      <c r="V559" s="262" t="s">
        <v>1308</v>
      </c>
      <c r="W559" s="262" t="s">
        <v>1308</v>
      </c>
      <c r="X559" s="262" t="s">
        <v>1308</v>
      </c>
      <c r="Y559" s="262" t="s">
        <v>1308</v>
      </c>
      <c r="Z559" s="262" t="s">
        <v>1308</v>
      </c>
      <c r="AA559" s="262" t="s">
        <v>1308</v>
      </c>
      <c r="AB559" s="262" t="s">
        <v>1308</v>
      </c>
      <c r="AC559" s="262" t="s">
        <v>1308</v>
      </c>
      <c r="AD559" s="262" t="s">
        <v>1308</v>
      </c>
      <c r="AE559" s="262" t="s">
        <v>1308</v>
      </c>
      <c r="AF559" s="262" t="s">
        <v>1308</v>
      </c>
      <c r="AG559" s="262" t="s">
        <v>1308</v>
      </c>
      <c r="AH559" s="6" t="s">
        <v>3038</v>
      </c>
      <c r="AI559" s="6" t="s">
        <v>4242</v>
      </c>
      <c r="AJ559" s="6" t="s">
        <v>4243</v>
      </c>
      <c r="AK559" s="10" t="s">
        <v>4458</v>
      </c>
      <c r="AL559" s="6" t="s">
        <v>4662</v>
      </c>
      <c r="AM559" s="146" t="s">
        <v>6400</v>
      </c>
      <c r="AN559" s="6" t="s">
        <v>6760</v>
      </c>
      <c r="AO559" s="649" t="s">
        <v>7339</v>
      </c>
      <c r="AP559" s="6" t="s">
        <v>7393</v>
      </c>
      <c r="AQ559" s="240" t="s">
        <v>884</v>
      </c>
      <c r="AR559" s="191">
        <v>44576</v>
      </c>
      <c r="AS559" s="482" t="s">
        <v>1032</v>
      </c>
      <c r="AT559" s="188"/>
      <c r="AU559" s="116"/>
      <c r="AV559" s="116"/>
      <c r="AW559" s="116"/>
      <c r="AX559" s="116"/>
      <c r="AY559" s="30" t="s">
        <v>1332</v>
      </c>
      <c r="AZ559" s="116"/>
      <c r="BA559" s="116"/>
      <c r="BJ559" s="482"/>
      <c r="BK559" s="482"/>
      <c r="BL559" s="482"/>
      <c r="BM559" s="482" t="s">
        <v>3818</v>
      </c>
      <c r="BN559" s="482" t="s">
        <v>3903</v>
      </c>
      <c r="BO559" s="482"/>
      <c r="BP559" s="482"/>
    </row>
    <row r="560" spans="1:68" ht="115.5" hidden="1" customHeight="1" x14ac:dyDescent="0.3">
      <c r="A560" s="97" t="s">
        <v>3013</v>
      </c>
      <c r="B560" s="405" t="s">
        <v>3024</v>
      </c>
      <c r="C560" s="232">
        <v>44109</v>
      </c>
      <c r="D560" s="315" t="s">
        <v>1471</v>
      </c>
      <c r="E560" s="12" t="s">
        <v>4500</v>
      </c>
      <c r="F560" s="12" t="s">
        <v>2906</v>
      </c>
      <c r="G560" s="12" t="s">
        <v>2913</v>
      </c>
      <c r="H560" s="12" t="s">
        <v>2914</v>
      </c>
      <c r="I560" s="88" t="s">
        <v>2915</v>
      </c>
      <c r="J560" s="315">
        <v>1</v>
      </c>
      <c r="K560" s="280">
        <v>44136</v>
      </c>
      <c r="L560" s="280">
        <v>44469</v>
      </c>
      <c r="M560" s="600">
        <f t="shared" si="29"/>
        <v>48</v>
      </c>
      <c r="N560" s="633">
        <v>0</v>
      </c>
      <c r="O560" s="482" t="s">
        <v>234</v>
      </c>
      <c r="P560" s="482" t="s">
        <v>3031</v>
      </c>
      <c r="Q560" s="6" t="s">
        <v>7146</v>
      </c>
      <c r="R560" s="654">
        <f t="shared" si="28"/>
        <v>314</v>
      </c>
      <c r="S560" s="36"/>
      <c r="T560" s="36"/>
      <c r="U560" s="262" t="s">
        <v>1308</v>
      </c>
      <c r="V560" s="262" t="s">
        <v>1308</v>
      </c>
      <c r="W560" s="262" t="s">
        <v>1308</v>
      </c>
      <c r="X560" s="262" t="s">
        <v>1308</v>
      </c>
      <c r="Y560" s="262" t="s">
        <v>1308</v>
      </c>
      <c r="Z560" s="262" t="s">
        <v>1308</v>
      </c>
      <c r="AA560" s="262" t="s">
        <v>1308</v>
      </c>
      <c r="AB560" s="262" t="s">
        <v>1308</v>
      </c>
      <c r="AC560" s="262" t="s">
        <v>1308</v>
      </c>
      <c r="AD560" s="262" t="s">
        <v>1308</v>
      </c>
      <c r="AE560" s="262" t="s">
        <v>1308</v>
      </c>
      <c r="AF560" s="262" t="s">
        <v>1308</v>
      </c>
      <c r="AG560" s="262" t="s">
        <v>1308</v>
      </c>
      <c r="AH560" s="6" t="s">
        <v>3038</v>
      </c>
      <c r="AI560" s="6" t="s">
        <v>4244</v>
      </c>
      <c r="AJ560" s="6" t="s">
        <v>4245</v>
      </c>
      <c r="AK560" s="10" t="s">
        <v>4459</v>
      </c>
      <c r="AL560" s="6" t="s">
        <v>4663</v>
      </c>
      <c r="AM560" s="146" t="s">
        <v>6401</v>
      </c>
      <c r="AN560" s="6" t="s">
        <v>6761</v>
      </c>
      <c r="AO560" s="649" t="s">
        <v>1599</v>
      </c>
      <c r="AP560" s="6" t="s">
        <v>7144</v>
      </c>
      <c r="AQ560" s="240" t="s">
        <v>1968</v>
      </c>
      <c r="AR560" s="191">
        <v>44529</v>
      </c>
      <c r="AS560" s="482" t="s">
        <v>2470</v>
      </c>
      <c r="AT560" s="191">
        <v>44529</v>
      </c>
      <c r="AU560" s="149" t="s">
        <v>7203</v>
      </c>
      <c r="AV560" s="31" t="s">
        <v>7145</v>
      </c>
      <c r="AW560" s="31" t="s">
        <v>1599</v>
      </c>
      <c r="AX560" s="31" t="s">
        <v>1599</v>
      </c>
      <c r="AY560" s="32" t="s">
        <v>2710</v>
      </c>
      <c r="AZ560" s="30" t="s">
        <v>3728</v>
      </c>
      <c r="BA560" s="30" t="s">
        <v>1599</v>
      </c>
      <c r="BJ560" s="482"/>
      <c r="BK560" s="482"/>
      <c r="BL560" s="482"/>
      <c r="BM560" s="482" t="s">
        <v>3818</v>
      </c>
      <c r="BN560" s="482" t="s">
        <v>3903</v>
      </c>
      <c r="BO560" s="482"/>
      <c r="BP560" s="482"/>
    </row>
    <row r="561" spans="1:68" ht="115.5" customHeight="1" x14ac:dyDescent="0.3">
      <c r="A561" s="97" t="s">
        <v>3013</v>
      </c>
      <c r="B561" s="405" t="s">
        <v>3024</v>
      </c>
      <c r="C561" s="232">
        <v>44109</v>
      </c>
      <c r="D561" s="315" t="s">
        <v>1471</v>
      </c>
      <c r="E561" s="12" t="s">
        <v>4500</v>
      </c>
      <c r="F561" s="12" t="s">
        <v>2906</v>
      </c>
      <c r="G561" s="12" t="s">
        <v>2913</v>
      </c>
      <c r="H561" s="12" t="s">
        <v>2914</v>
      </c>
      <c r="I561" s="88" t="s">
        <v>2915</v>
      </c>
      <c r="J561" s="315">
        <v>1</v>
      </c>
      <c r="K561" s="280">
        <v>44136</v>
      </c>
      <c r="L561" s="280">
        <v>44650</v>
      </c>
      <c r="M561" s="600">
        <f t="shared" ref="M561" si="35">+WEEKNUM(L561-K561)</f>
        <v>22</v>
      </c>
      <c r="N561" s="550">
        <v>0</v>
      </c>
      <c r="O561" s="482" t="s">
        <v>234</v>
      </c>
      <c r="P561" s="482" t="s">
        <v>3031</v>
      </c>
      <c r="Q561" s="4" t="s">
        <v>7450</v>
      </c>
      <c r="R561" s="654">
        <f t="shared" si="28"/>
        <v>275</v>
      </c>
      <c r="S561" s="36"/>
      <c r="T561" s="36"/>
      <c r="U561" s="262" t="s">
        <v>1308</v>
      </c>
      <c r="V561" s="262" t="s">
        <v>1308</v>
      </c>
      <c r="W561" s="262" t="s">
        <v>1308</v>
      </c>
      <c r="X561" s="262" t="s">
        <v>1308</v>
      </c>
      <c r="Y561" s="262" t="s">
        <v>1308</v>
      </c>
      <c r="Z561" s="262" t="s">
        <v>1308</v>
      </c>
      <c r="AA561" s="262" t="s">
        <v>1308</v>
      </c>
      <c r="AB561" s="262" t="s">
        <v>1308</v>
      </c>
      <c r="AC561" s="262" t="s">
        <v>1308</v>
      </c>
      <c r="AD561" s="262" t="s">
        <v>1308</v>
      </c>
      <c r="AE561" s="262" t="s">
        <v>1308</v>
      </c>
      <c r="AF561" s="262" t="s">
        <v>1308</v>
      </c>
      <c r="AG561" s="262" t="s">
        <v>1308</v>
      </c>
      <c r="AH561" s="6" t="s">
        <v>3038</v>
      </c>
      <c r="AI561" s="6" t="s">
        <v>4244</v>
      </c>
      <c r="AJ561" s="6" t="s">
        <v>4245</v>
      </c>
      <c r="AK561" s="10" t="s">
        <v>4459</v>
      </c>
      <c r="AL561" s="6" t="s">
        <v>4663</v>
      </c>
      <c r="AM561" s="146" t="s">
        <v>6401</v>
      </c>
      <c r="AN561" s="6" t="s">
        <v>6761</v>
      </c>
      <c r="AO561" s="649" t="s">
        <v>7340</v>
      </c>
      <c r="AP561" s="6" t="s">
        <v>7394</v>
      </c>
      <c r="AQ561" s="240" t="s">
        <v>884</v>
      </c>
      <c r="AR561" s="191">
        <v>44578</v>
      </c>
      <c r="AS561" s="482" t="s">
        <v>1032</v>
      </c>
      <c r="AT561" s="188"/>
      <c r="AU561" s="116"/>
      <c r="AV561" s="116"/>
      <c r="AW561" s="116"/>
      <c r="AX561" s="116"/>
      <c r="AY561" s="30" t="s">
        <v>1332</v>
      </c>
      <c r="AZ561" s="116"/>
      <c r="BA561" s="116"/>
      <c r="BJ561" s="482"/>
      <c r="BK561" s="482"/>
      <c r="BL561" s="482"/>
      <c r="BM561" s="482" t="s">
        <v>3818</v>
      </c>
      <c r="BN561" s="482" t="s">
        <v>3903</v>
      </c>
      <c r="BO561" s="482"/>
      <c r="BP561" s="482"/>
    </row>
    <row r="562" spans="1:68" ht="115.5" customHeight="1" x14ac:dyDescent="0.3">
      <c r="A562" s="97" t="s">
        <v>3014</v>
      </c>
      <c r="B562" s="405" t="s">
        <v>3024</v>
      </c>
      <c r="C562" s="232">
        <v>44109</v>
      </c>
      <c r="D562" s="314" t="s">
        <v>1471</v>
      </c>
      <c r="E562" s="12" t="s">
        <v>4240</v>
      </c>
      <c r="F562" s="12" t="s">
        <v>2906</v>
      </c>
      <c r="G562" s="12" t="s">
        <v>2916</v>
      </c>
      <c r="H562" s="12" t="s">
        <v>2917</v>
      </c>
      <c r="I562" s="88" t="s">
        <v>2918</v>
      </c>
      <c r="J562" s="315">
        <v>6</v>
      </c>
      <c r="K562" s="280">
        <v>44564</v>
      </c>
      <c r="L562" s="280">
        <v>45017</v>
      </c>
      <c r="M562" s="600">
        <f t="shared" si="29"/>
        <v>13</v>
      </c>
      <c r="N562" s="550">
        <v>0</v>
      </c>
      <c r="O562" s="482" t="s">
        <v>234</v>
      </c>
      <c r="P562" s="482" t="s">
        <v>3031</v>
      </c>
      <c r="Q562" s="6" t="s">
        <v>7446</v>
      </c>
      <c r="R562" s="654">
        <f t="shared" si="28"/>
        <v>217</v>
      </c>
      <c r="S562" s="36"/>
      <c r="T562" s="36"/>
      <c r="U562" s="262" t="s">
        <v>1308</v>
      </c>
      <c r="V562" s="262" t="s">
        <v>1308</v>
      </c>
      <c r="W562" s="262" t="s">
        <v>1308</v>
      </c>
      <c r="X562" s="262" t="s">
        <v>1308</v>
      </c>
      <c r="Y562" s="262" t="s">
        <v>1308</v>
      </c>
      <c r="Z562" s="262" t="s">
        <v>1308</v>
      </c>
      <c r="AA562" s="262" t="s">
        <v>1308</v>
      </c>
      <c r="AB562" s="262" t="s">
        <v>1308</v>
      </c>
      <c r="AC562" s="262" t="s">
        <v>1308</v>
      </c>
      <c r="AD562" s="262" t="s">
        <v>1308</v>
      </c>
      <c r="AE562" s="262" t="s">
        <v>1308</v>
      </c>
      <c r="AF562" s="262" t="s">
        <v>1308</v>
      </c>
      <c r="AG562" s="262" t="s">
        <v>1308</v>
      </c>
      <c r="AH562" s="6" t="s">
        <v>3038</v>
      </c>
      <c r="AI562" s="6" t="s">
        <v>3124</v>
      </c>
      <c r="AJ562" s="6" t="s">
        <v>4501</v>
      </c>
      <c r="AK562" s="10" t="s">
        <v>1308</v>
      </c>
      <c r="AL562" s="6" t="s">
        <v>4501</v>
      </c>
      <c r="AM562" s="146" t="s">
        <v>6402</v>
      </c>
      <c r="AN562" s="6" t="s">
        <v>6762</v>
      </c>
      <c r="AO562" s="649" t="s">
        <v>1599</v>
      </c>
      <c r="AP562" s="6" t="s">
        <v>7395</v>
      </c>
      <c r="AQ562" s="240" t="s">
        <v>884</v>
      </c>
      <c r="AR562" s="191">
        <v>44578</v>
      </c>
      <c r="AS562" s="482" t="s">
        <v>1032</v>
      </c>
      <c r="AT562" s="188"/>
      <c r="AU562" s="116"/>
      <c r="AV562" s="116"/>
      <c r="AW562" s="116"/>
      <c r="AX562" s="116"/>
      <c r="AY562" s="30" t="s">
        <v>1332</v>
      </c>
      <c r="AZ562" s="116"/>
      <c r="BA562" s="116"/>
      <c r="BJ562" s="482"/>
      <c r="BK562" s="482"/>
      <c r="BL562" s="482"/>
      <c r="BM562" s="482" t="s">
        <v>3818</v>
      </c>
      <c r="BN562" s="482" t="s">
        <v>3903</v>
      </c>
      <c r="BO562" s="482"/>
      <c r="BP562" s="482"/>
    </row>
    <row r="563" spans="1:68" ht="115.5" hidden="1" customHeight="1" x14ac:dyDescent="0.3">
      <c r="A563" s="29" t="s">
        <v>3015</v>
      </c>
      <c r="B563" s="5" t="s">
        <v>3024</v>
      </c>
      <c r="C563" s="191">
        <v>44109</v>
      </c>
      <c r="D563" s="314" t="s">
        <v>1472</v>
      </c>
      <c r="E563" s="12" t="s">
        <v>4246</v>
      </c>
      <c r="F563" s="12" t="s">
        <v>2919</v>
      </c>
      <c r="G563" s="12" t="s">
        <v>2920</v>
      </c>
      <c r="H563" s="12" t="s">
        <v>2921</v>
      </c>
      <c r="I563" s="88" t="s">
        <v>2922</v>
      </c>
      <c r="J563" s="315">
        <v>10</v>
      </c>
      <c r="K563" s="280">
        <v>44125</v>
      </c>
      <c r="L563" s="280">
        <v>44407</v>
      </c>
      <c r="M563" s="79">
        <f t="shared" si="29"/>
        <v>41</v>
      </c>
      <c r="N563" s="334">
        <v>10</v>
      </c>
      <c r="O563" s="482" t="s">
        <v>857</v>
      </c>
      <c r="P563" s="482" t="s">
        <v>3032</v>
      </c>
      <c r="Q563" s="4" t="s">
        <v>7683</v>
      </c>
      <c r="R563" s="654">
        <f t="shared" si="28"/>
        <v>375</v>
      </c>
      <c r="S563" s="36"/>
      <c r="T563" s="36"/>
      <c r="U563" s="262" t="s">
        <v>1308</v>
      </c>
      <c r="V563" s="262" t="s">
        <v>1308</v>
      </c>
      <c r="W563" s="262" t="s">
        <v>1308</v>
      </c>
      <c r="X563" s="262" t="s">
        <v>1308</v>
      </c>
      <c r="Y563" s="262" t="s">
        <v>1308</v>
      </c>
      <c r="Z563" s="262" t="s">
        <v>1308</v>
      </c>
      <c r="AA563" s="262" t="s">
        <v>1308</v>
      </c>
      <c r="AB563" s="262" t="s">
        <v>1308</v>
      </c>
      <c r="AC563" s="262" t="s">
        <v>1308</v>
      </c>
      <c r="AD563" s="262" t="s">
        <v>1308</v>
      </c>
      <c r="AE563" s="262" t="s">
        <v>1308</v>
      </c>
      <c r="AF563" s="262" t="s">
        <v>1308</v>
      </c>
      <c r="AG563" s="262" t="s">
        <v>1308</v>
      </c>
      <c r="AH563" s="6" t="s">
        <v>3038</v>
      </c>
      <c r="AI563" s="6" t="s">
        <v>4247</v>
      </c>
      <c r="AJ563" s="6" t="s">
        <v>4575</v>
      </c>
      <c r="AK563" s="10" t="s">
        <v>4460</v>
      </c>
      <c r="AL563" s="6" t="s">
        <v>4582</v>
      </c>
      <c r="AM563" s="146" t="s">
        <v>4071</v>
      </c>
      <c r="AN563" s="146" t="s">
        <v>6221</v>
      </c>
      <c r="AO563" s="649" t="s">
        <v>1599</v>
      </c>
      <c r="AP563" s="146" t="s">
        <v>6221</v>
      </c>
      <c r="AQ563" s="240" t="s">
        <v>5106</v>
      </c>
      <c r="AR563" s="191">
        <v>44393</v>
      </c>
      <c r="AS563" s="482" t="s">
        <v>1032</v>
      </c>
      <c r="AT563" s="188"/>
      <c r="AU563" s="116"/>
      <c r="AV563" s="116"/>
      <c r="AW563" s="116"/>
      <c r="AX563" s="116"/>
      <c r="AY563" s="30" t="s">
        <v>1332</v>
      </c>
      <c r="AZ563" s="116"/>
      <c r="BA563" s="116"/>
      <c r="BJ563" s="482"/>
      <c r="BK563" s="482"/>
      <c r="BL563" s="482"/>
      <c r="BM563" s="482" t="s">
        <v>3962</v>
      </c>
      <c r="BN563" s="27" t="s">
        <v>3823</v>
      </c>
      <c r="BO563" s="482" t="s">
        <v>3904</v>
      </c>
      <c r="BP563" s="482"/>
    </row>
    <row r="564" spans="1:68" ht="115.5" hidden="1" customHeight="1" x14ac:dyDescent="0.3">
      <c r="A564" s="29" t="s">
        <v>3016</v>
      </c>
      <c r="B564" s="5" t="s">
        <v>3024</v>
      </c>
      <c r="C564" s="191">
        <v>44109</v>
      </c>
      <c r="D564" s="314" t="s">
        <v>1472</v>
      </c>
      <c r="E564" s="12" t="s">
        <v>4248</v>
      </c>
      <c r="F564" s="12" t="s">
        <v>2923</v>
      </c>
      <c r="G564" s="12" t="s">
        <v>2924</v>
      </c>
      <c r="H564" s="12" t="s">
        <v>2925</v>
      </c>
      <c r="I564" s="88" t="s">
        <v>2926</v>
      </c>
      <c r="J564" s="315">
        <v>3</v>
      </c>
      <c r="K564" s="280">
        <v>44125</v>
      </c>
      <c r="L564" s="280">
        <v>44407</v>
      </c>
      <c r="M564" s="79">
        <f t="shared" si="29"/>
        <v>41</v>
      </c>
      <c r="N564" s="334">
        <v>3</v>
      </c>
      <c r="O564" s="27" t="s">
        <v>857</v>
      </c>
      <c r="P564" s="482" t="s">
        <v>3033</v>
      </c>
      <c r="Q564" s="4" t="s">
        <v>4649</v>
      </c>
      <c r="R564" s="654">
        <f t="shared" si="28"/>
        <v>243</v>
      </c>
      <c r="S564" s="36"/>
      <c r="T564" s="36"/>
      <c r="U564" s="262" t="s">
        <v>1308</v>
      </c>
      <c r="V564" s="262" t="s">
        <v>1308</v>
      </c>
      <c r="W564" s="262" t="s">
        <v>1308</v>
      </c>
      <c r="X564" s="262" t="s">
        <v>1308</v>
      </c>
      <c r="Y564" s="262" t="s">
        <v>1308</v>
      </c>
      <c r="Z564" s="262" t="s">
        <v>1308</v>
      </c>
      <c r="AA564" s="262" t="s">
        <v>1308</v>
      </c>
      <c r="AB564" s="262" t="s">
        <v>1308</v>
      </c>
      <c r="AC564" s="262" t="s">
        <v>1308</v>
      </c>
      <c r="AD564" s="262" t="s">
        <v>1308</v>
      </c>
      <c r="AE564" s="262" t="s">
        <v>1308</v>
      </c>
      <c r="AF564" s="262" t="s">
        <v>1308</v>
      </c>
      <c r="AG564" s="262" t="s">
        <v>1308</v>
      </c>
      <c r="AH564" s="6" t="s">
        <v>3038</v>
      </c>
      <c r="AI564" s="6" t="s">
        <v>4249</v>
      </c>
      <c r="AJ564" s="6" t="s">
        <v>4250</v>
      </c>
      <c r="AK564" s="376" t="s">
        <v>4461</v>
      </c>
      <c r="AL564" s="161" t="s">
        <v>4591</v>
      </c>
      <c r="AM564" s="146" t="s">
        <v>4071</v>
      </c>
      <c r="AN564" s="146" t="s">
        <v>6221</v>
      </c>
      <c r="AO564" s="649" t="s">
        <v>1599</v>
      </c>
      <c r="AP564" s="146" t="s">
        <v>6221</v>
      </c>
      <c r="AQ564" s="240" t="s">
        <v>5106</v>
      </c>
      <c r="AR564" s="191">
        <v>44393</v>
      </c>
      <c r="AS564" s="482" t="s">
        <v>1032</v>
      </c>
      <c r="AT564" s="188"/>
      <c r="AU564" s="116"/>
      <c r="AV564" s="116"/>
      <c r="AW564" s="116"/>
      <c r="AX564" s="116"/>
      <c r="AY564" s="30" t="s">
        <v>1332</v>
      </c>
      <c r="AZ564" s="116"/>
      <c r="BA564" s="116"/>
      <c r="BJ564" s="482"/>
      <c r="BK564" s="482"/>
      <c r="BL564" s="482"/>
      <c r="BM564" s="482" t="s">
        <v>3962</v>
      </c>
      <c r="BN564" s="27" t="s">
        <v>3823</v>
      </c>
      <c r="BO564" s="482" t="s">
        <v>3904</v>
      </c>
      <c r="BP564" s="482"/>
    </row>
    <row r="565" spans="1:68" ht="115.5" hidden="1" customHeight="1" x14ac:dyDescent="0.3">
      <c r="A565" s="29" t="s">
        <v>3017</v>
      </c>
      <c r="B565" s="5" t="s">
        <v>3024</v>
      </c>
      <c r="C565" s="191">
        <v>44109</v>
      </c>
      <c r="D565" s="314" t="s">
        <v>1472</v>
      </c>
      <c r="E565" s="12" t="s">
        <v>4246</v>
      </c>
      <c r="F565" s="12" t="s">
        <v>2923</v>
      </c>
      <c r="G565" s="12" t="s">
        <v>2927</v>
      </c>
      <c r="H565" s="12" t="s">
        <v>2928</v>
      </c>
      <c r="I565" s="88" t="s">
        <v>2929</v>
      </c>
      <c r="J565" s="315">
        <v>1</v>
      </c>
      <c r="K565" s="280">
        <v>44125</v>
      </c>
      <c r="L565" s="280">
        <v>44378</v>
      </c>
      <c r="M565" s="79">
        <f t="shared" si="29"/>
        <v>37</v>
      </c>
      <c r="N565" s="334">
        <v>1</v>
      </c>
      <c r="O565" s="482" t="s">
        <v>857</v>
      </c>
      <c r="P565" s="482" t="s">
        <v>234</v>
      </c>
      <c r="Q565" s="4" t="s">
        <v>4573</v>
      </c>
      <c r="R565" s="654">
        <f t="shared" si="28"/>
        <v>357</v>
      </c>
      <c r="S565" s="36"/>
      <c r="T565" s="36"/>
      <c r="U565" s="262" t="s">
        <v>1308</v>
      </c>
      <c r="V565" s="262" t="s">
        <v>1308</v>
      </c>
      <c r="W565" s="262" t="s">
        <v>1308</v>
      </c>
      <c r="X565" s="262" t="s">
        <v>1308</v>
      </c>
      <c r="Y565" s="262" t="s">
        <v>1308</v>
      </c>
      <c r="Z565" s="262" t="s">
        <v>1308</v>
      </c>
      <c r="AA565" s="262" t="s">
        <v>1308</v>
      </c>
      <c r="AB565" s="262" t="s">
        <v>1308</v>
      </c>
      <c r="AC565" s="262" t="s">
        <v>1308</v>
      </c>
      <c r="AD565" s="262" t="s">
        <v>1308</v>
      </c>
      <c r="AE565" s="262" t="s">
        <v>1308</v>
      </c>
      <c r="AF565" s="262" t="s">
        <v>1308</v>
      </c>
      <c r="AG565" s="262" t="s">
        <v>1308</v>
      </c>
      <c r="AH565" s="6" t="s">
        <v>3038</v>
      </c>
      <c r="AI565" s="195" t="s">
        <v>3125</v>
      </c>
      <c r="AJ565" s="161" t="s">
        <v>4571</v>
      </c>
      <c r="AK565" s="10" t="s">
        <v>4462</v>
      </c>
      <c r="AL565" s="161" t="s">
        <v>4572</v>
      </c>
      <c r="AM565" s="146" t="s">
        <v>4071</v>
      </c>
      <c r="AN565" s="146" t="s">
        <v>6221</v>
      </c>
      <c r="AO565" s="649" t="s">
        <v>1599</v>
      </c>
      <c r="AP565" s="146" t="s">
        <v>6221</v>
      </c>
      <c r="AQ565" s="240" t="s">
        <v>5106</v>
      </c>
      <c r="AR565" s="191">
        <v>44393</v>
      </c>
      <c r="AS565" s="482" t="s">
        <v>1032</v>
      </c>
      <c r="AT565" s="188"/>
      <c r="AU565" s="116"/>
      <c r="AV565" s="116"/>
      <c r="AW565" s="116"/>
      <c r="AX565" s="116"/>
      <c r="AY565" s="30" t="s">
        <v>1332</v>
      </c>
      <c r="AZ565" s="116"/>
      <c r="BA565" s="116"/>
      <c r="BJ565" s="482"/>
      <c r="BK565" s="482"/>
      <c r="BL565" s="482"/>
      <c r="BM565" s="482" t="s">
        <v>3962</v>
      </c>
      <c r="BN565" s="27" t="s">
        <v>3823</v>
      </c>
      <c r="BO565" s="482" t="s">
        <v>3904</v>
      </c>
      <c r="BP565" s="482"/>
    </row>
    <row r="566" spans="1:68" ht="115.5" hidden="1" customHeight="1" x14ac:dyDescent="0.3">
      <c r="A566" s="29" t="s">
        <v>3018</v>
      </c>
      <c r="B566" s="5" t="s">
        <v>3024</v>
      </c>
      <c r="C566" s="191">
        <v>44109</v>
      </c>
      <c r="D566" s="314" t="s">
        <v>1472</v>
      </c>
      <c r="E566" s="12" t="s">
        <v>4246</v>
      </c>
      <c r="F566" s="12" t="s">
        <v>2930</v>
      </c>
      <c r="G566" s="12" t="s">
        <v>2931</v>
      </c>
      <c r="H566" s="12" t="s">
        <v>2932</v>
      </c>
      <c r="I566" s="88" t="s">
        <v>2933</v>
      </c>
      <c r="J566" s="315">
        <v>7</v>
      </c>
      <c r="K566" s="232">
        <v>44125</v>
      </c>
      <c r="L566" s="232">
        <v>44225</v>
      </c>
      <c r="M566" s="79">
        <f t="shared" si="29"/>
        <v>15</v>
      </c>
      <c r="N566" s="334">
        <v>7</v>
      </c>
      <c r="O566" s="482" t="s">
        <v>3034</v>
      </c>
      <c r="P566" s="482" t="s">
        <v>3035</v>
      </c>
      <c r="Q566" s="4" t="s">
        <v>3134</v>
      </c>
      <c r="R566" s="654">
        <f t="shared" si="28"/>
        <v>344</v>
      </c>
      <c r="S566" s="36"/>
      <c r="T566" s="36"/>
      <c r="U566" s="262" t="s">
        <v>1308</v>
      </c>
      <c r="V566" s="262" t="s">
        <v>1308</v>
      </c>
      <c r="W566" s="262" t="s">
        <v>1308</v>
      </c>
      <c r="X566" s="262" t="s">
        <v>1308</v>
      </c>
      <c r="Y566" s="262" t="s">
        <v>1308</v>
      </c>
      <c r="Z566" s="262" t="s">
        <v>1308</v>
      </c>
      <c r="AA566" s="262" t="s">
        <v>1308</v>
      </c>
      <c r="AB566" s="262" t="s">
        <v>1308</v>
      </c>
      <c r="AC566" s="262" t="s">
        <v>1308</v>
      </c>
      <c r="AD566" s="262" t="s">
        <v>1308</v>
      </c>
      <c r="AE566" s="262" t="s">
        <v>1308</v>
      </c>
      <c r="AF566" s="262" t="s">
        <v>1308</v>
      </c>
      <c r="AG566" s="262" t="s">
        <v>1308</v>
      </c>
      <c r="AH566" s="6" t="s">
        <v>3038</v>
      </c>
      <c r="AI566" s="195" t="s">
        <v>4251</v>
      </c>
      <c r="AJ566" s="6" t="s">
        <v>4252</v>
      </c>
      <c r="AK566" s="146" t="s">
        <v>4071</v>
      </c>
      <c r="AL566" s="6" t="s">
        <v>5996</v>
      </c>
      <c r="AM566" s="146" t="s">
        <v>4071</v>
      </c>
      <c r="AN566" s="6" t="s">
        <v>5996</v>
      </c>
      <c r="AO566" s="649" t="s">
        <v>1599</v>
      </c>
      <c r="AP566" s="6" t="s">
        <v>5996</v>
      </c>
      <c r="AQ566" s="240" t="s">
        <v>882</v>
      </c>
      <c r="AR566" s="191">
        <v>44216</v>
      </c>
      <c r="AS566" s="482" t="s">
        <v>1032</v>
      </c>
      <c r="AT566" s="188"/>
      <c r="AU566" s="116"/>
      <c r="AV566" s="116"/>
      <c r="AW566" s="116"/>
      <c r="AX566" s="116"/>
      <c r="AY566" s="30" t="s">
        <v>1332</v>
      </c>
      <c r="AZ566" s="116"/>
      <c r="BA566" s="116"/>
      <c r="BJ566" s="482"/>
      <c r="BK566" s="482"/>
      <c r="BL566" s="482"/>
      <c r="BM566" s="482" t="s">
        <v>3962</v>
      </c>
      <c r="BN566" s="27" t="s">
        <v>3823</v>
      </c>
      <c r="BO566" s="482" t="s">
        <v>3904</v>
      </c>
      <c r="BP566" s="482"/>
    </row>
    <row r="567" spans="1:68" ht="115.5" hidden="1" customHeight="1" x14ac:dyDescent="0.3">
      <c r="A567" s="29" t="s">
        <v>3019</v>
      </c>
      <c r="B567" s="5" t="s">
        <v>3024</v>
      </c>
      <c r="C567" s="191">
        <v>44109</v>
      </c>
      <c r="D567" s="314" t="s">
        <v>1472</v>
      </c>
      <c r="E567" s="12" t="s">
        <v>4246</v>
      </c>
      <c r="F567" s="12" t="s">
        <v>2934</v>
      </c>
      <c r="G567" s="12" t="s">
        <v>2935</v>
      </c>
      <c r="H567" s="12" t="s">
        <v>2936</v>
      </c>
      <c r="I567" s="88" t="s">
        <v>2937</v>
      </c>
      <c r="J567" s="315">
        <v>20</v>
      </c>
      <c r="K567" s="191">
        <v>44152</v>
      </c>
      <c r="L567" s="191">
        <v>44255</v>
      </c>
      <c r="M567" s="79">
        <f t="shared" si="29"/>
        <v>15</v>
      </c>
      <c r="N567" s="334">
        <v>20</v>
      </c>
      <c r="O567" s="482" t="s">
        <v>903</v>
      </c>
      <c r="P567" s="482"/>
      <c r="Q567" s="32" t="s">
        <v>4336</v>
      </c>
      <c r="R567" s="654">
        <f t="shared" si="28"/>
        <v>217</v>
      </c>
      <c r="S567" s="36"/>
      <c r="T567" s="36"/>
      <c r="U567" s="262" t="s">
        <v>1308</v>
      </c>
      <c r="V567" s="262" t="s">
        <v>1308</v>
      </c>
      <c r="W567" s="262" t="s">
        <v>1308</v>
      </c>
      <c r="X567" s="262" t="s">
        <v>1308</v>
      </c>
      <c r="Y567" s="262" t="s">
        <v>1308</v>
      </c>
      <c r="Z567" s="262" t="s">
        <v>1308</v>
      </c>
      <c r="AA567" s="262" t="s">
        <v>1308</v>
      </c>
      <c r="AB567" s="262" t="s">
        <v>1308</v>
      </c>
      <c r="AC567" s="262" t="s">
        <v>1308</v>
      </c>
      <c r="AD567" s="262" t="s">
        <v>1308</v>
      </c>
      <c r="AE567" s="262" t="s">
        <v>1308</v>
      </c>
      <c r="AF567" s="262" t="s">
        <v>1308</v>
      </c>
      <c r="AG567" s="262" t="s">
        <v>1308</v>
      </c>
      <c r="AH567" s="6" t="s">
        <v>3038</v>
      </c>
      <c r="AI567" s="6" t="s">
        <v>4253</v>
      </c>
      <c r="AJ567" s="6" t="s">
        <v>4254</v>
      </c>
      <c r="AK567" s="6" t="s">
        <v>4328</v>
      </c>
      <c r="AL567" s="6" t="s">
        <v>4353</v>
      </c>
      <c r="AM567" s="146" t="s">
        <v>4071</v>
      </c>
      <c r="AN567" s="146" t="s">
        <v>6221</v>
      </c>
      <c r="AO567" s="649" t="s">
        <v>1599</v>
      </c>
      <c r="AP567" s="146" t="s">
        <v>6221</v>
      </c>
      <c r="AQ567" s="240" t="s">
        <v>882</v>
      </c>
      <c r="AR567" s="191">
        <v>44389</v>
      </c>
      <c r="AS567" s="482" t="s">
        <v>1032</v>
      </c>
      <c r="AT567" s="188"/>
      <c r="AU567" s="116"/>
      <c r="AV567" s="116"/>
      <c r="AW567" s="116"/>
      <c r="AX567" s="116"/>
      <c r="AY567" s="30" t="s">
        <v>1332</v>
      </c>
      <c r="AZ567" s="116"/>
      <c r="BA567" s="116"/>
      <c r="BJ567" s="482"/>
      <c r="BK567" s="482"/>
      <c r="BL567" s="482"/>
      <c r="BM567" s="482" t="s">
        <v>3962</v>
      </c>
      <c r="BN567" s="27" t="s">
        <v>3823</v>
      </c>
      <c r="BO567" s="482" t="s">
        <v>3904</v>
      </c>
      <c r="BP567" s="482"/>
    </row>
    <row r="568" spans="1:68" ht="115.5" hidden="1" customHeight="1" x14ac:dyDescent="0.3">
      <c r="A568" s="29" t="s">
        <v>3020</v>
      </c>
      <c r="B568" s="5" t="s">
        <v>3024</v>
      </c>
      <c r="C568" s="191">
        <v>44109</v>
      </c>
      <c r="D568" s="314" t="s">
        <v>1472</v>
      </c>
      <c r="E568" s="12" t="s">
        <v>4246</v>
      </c>
      <c r="F568" s="12" t="s">
        <v>2934</v>
      </c>
      <c r="G568" s="12" t="s">
        <v>2938</v>
      </c>
      <c r="H568" s="12" t="s">
        <v>2939</v>
      </c>
      <c r="I568" s="88" t="s">
        <v>2940</v>
      </c>
      <c r="J568" s="335">
        <v>1</v>
      </c>
      <c r="K568" s="191">
        <v>44152</v>
      </c>
      <c r="L568" s="191">
        <v>44316</v>
      </c>
      <c r="M568" s="79">
        <f t="shared" si="29"/>
        <v>24</v>
      </c>
      <c r="N568" s="341">
        <v>1</v>
      </c>
      <c r="O568" s="482" t="s">
        <v>903</v>
      </c>
      <c r="P568" s="482"/>
      <c r="Q568" s="32" t="s">
        <v>4337</v>
      </c>
      <c r="R568" s="654">
        <f t="shared" si="28"/>
        <v>256</v>
      </c>
      <c r="S568" s="36"/>
      <c r="T568" s="36"/>
      <c r="U568" s="262" t="s">
        <v>1308</v>
      </c>
      <c r="V568" s="262" t="s">
        <v>1308</v>
      </c>
      <c r="W568" s="262" t="s">
        <v>1308</v>
      </c>
      <c r="X568" s="262" t="s">
        <v>1308</v>
      </c>
      <c r="Y568" s="262" t="s">
        <v>1308</v>
      </c>
      <c r="Z568" s="262" t="s">
        <v>1308</v>
      </c>
      <c r="AA568" s="262" t="s">
        <v>1308</v>
      </c>
      <c r="AB568" s="262" t="s">
        <v>1308</v>
      </c>
      <c r="AC568" s="262" t="s">
        <v>1308</v>
      </c>
      <c r="AD568" s="262" t="s">
        <v>1308</v>
      </c>
      <c r="AE568" s="262" t="s">
        <v>1308</v>
      </c>
      <c r="AF568" s="262" t="s">
        <v>1308</v>
      </c>
      <c r="AG568" s="262" t="s">
        <v>1308</v>
      </c>
      <c r="AH568" s="6" t="s">
        <v>3038</v>
      </c>
      <c r="AI568" s="6" t="s">
        <v>3241</v>
      </c>
      <c r="AJ568" s="6" t="s">
        <v>4255</v>
      </c>
      <c r="AK568" s="6" t="s">
        <v>4320</v>
      </c>
      <c r="AL568" s="6" t="s">
        <v>4354</v>
      </c>
      <c r="AM568" s="146" t="s">
        <v>4071</v>
      </c>
      <c r="AN568" s="146" t="s">
        <v>6221</v>
      </c>
      <c r="AO568" s="649" t="s">
        <v>1599</v>
      </c>
      <c r="AP568" s="146" t="s">
        <v>6221</v>
      </c>
      <c r="AQ568" s="240" t="s">
        <v>882</v>
      </c>
      <c r="AR568" s="191">
        <v>44389</v>
      </c>
      <c r="AS568" s="482" t="s">
        <v>1032</v>
      </c>
      <c r="AT568" s="188"/>
      <c r="AU568" s="116"/>
      <c r="AV568" s="116"/>
      <c r="AW568" s="116"/>
      <c r="AX568" s="116"/>
      <c r="AY568" s="30" t="s">
        <v>1332</v>
      </c>
      <c r="AZ568" s="116"/>
      <c r="BA568" s="116"/>
      <c r="BJ568" s="482"/>
      <c r="BK568" s="482"/>
      <c r="BL568" s="482"/>
      <c r="BM568" s="482" t="s">
        <v>3962</v>
      </c>
      <c r="BN568" s="27" t="s">
        <v>3823</v>
      </c>
      <c r="BO568" s="482" t="s">
        <v>3904</v>
      </c>
      <c r="BP568" s="482"/>
    </row>
    <row r="569" spans="1:68" ht="115.5" hidden="1" customHeight="1" x14ac:dyDescent="0.3">
      <c r="A569" s="29" t="s">
        <v>3021</v>
      </c>
      <c r="B569" s="5" t="s">
        <v>3024</v>
      </c>
      <c r="C569" s="191">
        <v>44109</v>
      </c>
      <c r="D569" s="314" t="s">
        <v>1472</v>
      </c>
      <c r="E569" s="12" t="s">
        <v>4246</v>
      </c>
      <c r="F569" s="12" t="s">
        <v>2934</v>
      </c>
      <c r="G569" s="12" t="s">
        <v>2941</v>
      </c>
      <c r="H569" s="12" t="s">
        <v>2942</v>
      </c>
      <c r="I569" s="12" t="s">
        <v>2943</v>
      </c>
      <c r="J569" s="335">
        <v>1</v>
      </c>
      <c r="K569" s="191">
        <v>44152</v>
      </c>
      <c r="L569" s="191">
        <v>44316</v>
      </c>
      <c r="M569" s="79">
        <f t="shared" si="29"/>
        <v>24</v>
      </c>
      <c r="N569" s="337">
        <v>0</v>
      </c>
      <c r="O569" s="482" t="s">
        <v>903</v>
      </c>
      <c r="P569" s="482"/>
      <c r="Q569" s="4" t="s">
        <v>4650</v>
      </c>
      <c r="R569" s="654">
        <f t="shared" si="28"/>
        <v>298</v>
      </c>
      <c r="S569" s="262" t="s">
        <v>1308</v>
      </c>
      <c r="T569" s="262" t="s">
        <v>1308</v>
      </c>
      <c r="U569" s="262" t="s">
        <v>1308</v>
      </c>
      <c r="V569" s="262" t="s">
        <v>1308</v>
      </c>
      <c r="W569" s="262" t="s">
        <v>1308</v>
      </c>
      <c r="X569" s="262" t="s">
        <v>1308</v>
      </c>
      <c r="Y569" s="262" t="s">
        <v>1308</v>
      </c>
      <c r="Z569" s="262" t="s">
        <v>1308</v>
      </c>
      <c r="AA569" s="262" t="s">
        <v>1308</v>
      </c>
      <c r="AB569" s="262" t="s">
        <v>1308</v>
      </c>
      <c r="AC569" s="262" t="s">
        <v>1308</v>
      </c>
      <c r="AD569" s="262" t="s">
        <v>1308</v>
      </c>
      <c r="AE569" s="262" t="s">
        <v>1308</v>
      </c>
      <c r="AF569" s="262" t="s">
        <v>1308</v>
      </c>
      <c r="AG569" s="262" t="s">
        <v>1308</v>
      </c>
      <c r="AH569" s="6" t="s">
        <v>3038</v>
      </c>
      <c r="AI569" s="6" t="s">
        <v>3242</v>
      </c>
      <c r="AJ569" s="6" t="s">
        <v>4256</v>
      </c>
      <c r="AK569" s="6" t="s">
        <v>4071</v>
      </c>
      <c r="AL569" s="12" t="s">
        <v>4355</v>
      </c>
      <c r="AM569" s="146" t="s">
        <v>4071</v>
      </c>
      <c r="AN569" s="40" t="s">
        <v>6331</v>
      </c>
      <c r="AO569" s="649" t="s">
        <v>1599</v>
      </c>
      <c r="AP569" s="40" t="s">
        <v>7160</v>
      </c>
      <c r="AQ569" s="240" t="s">
        <v>1968</v>
      </c>
      <c r="AR569" s="191">
        <v>44377</v>
      </c>
      <c r="AS569" s="482" t="s">
        <v>2470</v>
      </c>
      <c r="AT569" s="191">
        <v>44377</v>
      </c>
      <c r="AU569" s="149" t="s">
        <v>4294</v>
      </c>
      <c r="AV569" s="31" t="s">
        <v>4290</v>
      </c>
      <c r="AW569" s="31" t="s">
        <v>1599</v>
      </c>
      <c r="AX569" s="31" t="s">
        <v>1599</v>
      </c>
      <c r="AY569" s="32" t="s">
        <v>2710</v>
      </c>
      <c r="AZ569" s="30" t="s">
        <v>3728</v>
      </c>
      <c r="BA569" s="30" t="s">
        <v>1599</v>
      </c>
      <c r="BJ569" s="482"/>
      <c r="BK569" s="482"/>
      <c r="BL569" s="482"/>
      <c r="BM569" s="482" t="s">
        <v>3962</v>
      </c>
      <c r="BN569" s="27" t="s">
        <v>3823</v>
      </c>
      <c r="BO569" s="482" t="s">
        <v>3904</v>
      </c>
      <c r="BP569" s="482"/>
    </row>
    <row r="570" spans="1:68" ht="115.5" hidden="1" customHeight="1" x14ac:dyDescent="0.3">
      <c r="A570" s="97" t="s">
        <v>3021</v>
      </c>
      <c r="B570" s="405" t="s">
        <v>3024</v>
      </c>
      <c r="C570" s="232">
        <v>44109</v>
      </c>
      <c r="D570" s="314" t="s">
        <v>1472</v>
      </c>
      <c r="E570" s="12" t="s">
        <v>4246</v>
      </c>
      <c r="F570" s="12" t="s">
        <v>2934</v>
      </c>
      <c r="G570" s="12" t="s">
        <v>2941</v>
      </c>
      <c r="H570" s="12" t="s">
        <v>2942</v>
      </c>
      <c r="I570" s="88" t="s">
        <v>2943</v>
      </c>
      <c r="J570" s="333">
        <v>1</v>
      </c>
      <c r="K570" s="232">
        <v>44152</v>
      </c>
      <c r="L570" s="232">
        <v>44530</v>
      </c>
      <c r="M570" s="600">
        <f t="shared" si="29"/>
        <v>2</v>
      </c>
      <c r="N570" s="645">
        <v>0.28000000000000003</v>
      </c>
      <c r="O570" s="482" t="s">
        <v>903</v>
      </c>
      <c r="P570" s="482"/>
      <c r="Q570" s="4" t="s">
        <v>7156</v>
      </c>
      <c r="R570" s="654">
        <f t="shared" si="28"/>
        <v>380</v>
      </c>
      <c r="S570" s="262" t="s">
        <v>1308</v>
      </c>
      <c r="T570" s="262" t="s">
        <v>1308</v>
      </c>
      <c r="U570" s="262" t="s">
        <v>1308</v>
      </c>
      <c r="V570" s="262" t="s">
        <v>1308</v>
      </c>
      <c r="W570" s="262" t="s">
        <v>1308</v>
      </c>
      <c r="X570" s="262" t="s">
        <v>1308</v>
      </c>
      <c r="Y570" s="262" t="s">
        <v>1308</v>
      </c>
      <c r="Z570" s="262" t="s">
        <v>1308</v>
      </c>
      <c r="AA570" s="262" t="s">
        <v>1308</v>
      </c>
      <c r="AB570" s="262" t="s">
        <v>1308</v>
      </c>
      <c r="AC570" s="262" t="s">
        <v>1308</v>
      </c>
      <c r="AD570" s="262" t="s">
        <v>1308</v>
      </c>
      <c r="AE570" s="262" t="s">
        <v>1308</v>
      </c>
      <c r="AF570" s="262" t="s">
        <v>1308</v>
      </c>
      <c r="AG570" s="262" t="s">
        <v>1308</v>
      </c>
      <c r="AH570" s="6"/>
      <c r="AI570" s="6"/>
      <c r="AJ570" s="6" t="s">
        <v>4256</v>
      </c>
      <c r="AK570" s="6" t="s">
        <v>4321</v>
      </c>
      <c r="AL570" s="4" t="s">
        <v>4638</v>
      </c>
      <c r="AM570" s="10" t="s">
        <v>6830</v>
      </c>
      <c r="AN570" s="4" t="s">
        <v>6922</v>
      </c>
      <c r="AO570" s="649" t="s">
        <v>1599</v>
      </c>
      <c r="AP570" s="6" t="s">
        <v>7188</v>
      </c>
      <c r="AQ570" s="240" t="s">
        <v>1968</v>
      </c>
      <c r="AR570" s="191">
        <v>44529</v>
      </c>
      <c r="AS570" s="482" t="s">
        <v>2470</v>
      </c>
      <c r="AT570" s="191">
        <v>44529</v>
      </c>
      <c r="AU570" s="149" t="s">
        <v>7200</v>
      </c>
      <c r="AV570" s="31" t="s">
        <v>7145</v>
      </c>
      <c r="AW570" s="31" t="s">
        <v>1599</v>
      </c>
      <c r="AX570" s="31" t="s">
        <v>1599</v>
      </c>
      <c r="AY570" s="32" t="s">
        <v>2710</v>
      </c>
      <c r="AZ570" s="30" t="s">
        <v>3728</v>
      </c>
      <c r="BA570" s="30" t="s">
        <v>1599</v>
      </c>
      <c r="BJ570" s="482"/>
      <c r="BK570" s="482"/>
      <c r="BL570" s="482"/>
      <c r="BM570" s="482"/>
      <c r="BN570" s="27"/>
      <c r="BO570" s="482"/>
      <c r="BP570" s="482"/>
    </row>
    <row r="571" spans="1:68" ht="115.5" customHeight="1" x14ac:dyDescent="0.3">
      <c r="A571" s="97" t="s">
        <v>3021</v>
      </c>
      <c r="B571" s="405" t="s">
        <v>3024</v>
      </c>
      <c r="C571" s="232">
        <v>44109</v>
      </c>
      <c r="D571" s="314" t="s">
        <v>1472</v>
      </c>
      <c r="E571" s="12" t="s">
        <v>4246</v>
      </c>
      <c r="F571" s="10" t="s">
        <v>2934</v>
      </c>
      <c r="G571" s="10" t="s">
        <v>2941</v>
      </c>
      <c r="H571" s="325" t="s">
        <v>2942</v>
      </c>
      <c r="I571" s="339" t="s">
        <v>2943</v>
      </c>
      <c r="J571" s="644">
        <v>1</v>
      </c>
      <c r="K571" s="423">
        <v>44152</v>
      </c>
      <c r="L571" s="423">
        <v>44925</v>
      </c>
      <c r="M571" s="600">
        <f t="shared" ref="M571" si="36">+WEEKNUM(L571-K571)</f>
        <v>7</v>
      </c>
      <c r="N571" s="623">
        <v>1</v>
      </c>
      <c r="O571" s="482" t="s">
        <v>903</v>
      </c>
      <c r="P571" s="482"/>
      <c r="Q571" s="4" t="s">
        <v>7646</v>
      </c>
      <c r="R571" s="654">
        <f t="shared" si="28"/>
        <v>340</v>
      </c>
      <c r="S571" s="262" t="s">
        <v>1308</v>
      </c>
      <c r="T571" s="262" t="s">
        <v>1308</v>
      </c>
      <c r="U571" s="262" t="s">
        <v>1308</v>
      </c>
      <c r="V571" s="262" t="s">
        <v>1308</v>
      </c>
      <c r="W571" s="262" t="s">
        <v>1308</v>
      </c>
      <c r="X571" s="262" t="s">
        <v>1308</v>
      </c>
      <c r="Y571" s="262" t="s">
        <v>1308</v>
      </c>
      <c r="Z571" s="262" t="s">
        <v>1308</v>
      </c>
      <c r="AA571" s="262" t="s">
        <v>1308</v>
      </c>
      <c r="AB571" s="262" t="s">
        <v>1308</v>
      </c>
      <c r="AC571" s="262" t="s">
        <v>1308</v>
      </c>
      <c r="AD571" s="262" t="s">
        <v>1308</v>
      </c>
      <c r="AE571" s="262" t="s">
        <v>1308</v>
      </c>
      <c r="AF571" s="262" t="s">
        <v>1308</v>
      </c>
      <c r="AG571" s="262" t="s">
        <v>1308</v>
      </c>
      <c r="AH571" s="6"/>
      <c r="AI571" s="6"/>
      <c r="AJ571" s="6" t="s">
        <v>4256</v>
      </c>
      <c r="AK571" s="6" t="s">
        <v>4321</v>
      </c>
      <c r="AL571" s="4" t="s">
        <v>4638</v>
      </c>
      <c r="AM571" s="10" t="s">
        <v>6830</v>
      </c>
      <c r="AN571" s="4" t="s">
        <v>6922</v>
      </c>
      <c r="AO571" s="649" t="s">
        <v>7241</v>
      </c>
      <c r="AP571" s="6" t="s">
        <v>7669</v>
      </c>
      <c r="AQ571" s="240" t="s">
        <v>884</v>
      </c>
      <c r="AR571" s="191">
        <v>44582</v>
      </c>
      <c r="AS571" s="482" t="s">
        <v>1032</v>
      </c>
      <c r="AT571" s="188"/>
      <c r="AU571" s="116"/>
      <c r="AV571" s="116"/>
      <c r="AW571" s="116"/>
      <c r="AX571" s="116"/>
      <c r="AY571" s="30" t="s">
        <v>1332</v>
      </c>
      <c r="AZ571" s="116"/>
      <c r="BA571" s="116"/>
      <c r="BJ571" s="482"/>
      <c r="BK571" s="482"/>
      <c r="BL571" s="482"/>
      <c r="BM571" s="482"/>
      <c r="BN571" s="27"/>
      <c r="BO571" s="482"/>
      <c r="BP571" s="482"/>
    </row>
    <row r="572" spans="1:68" ht="115.5" hidden="1" customHeight="1" x14ac:dyDescent="0.3">
      <c r="A572" s="29" t="s">
        <v>3022</v>
      </c>
      <c r="B572" s="5" t="s">
        <v>3024</v>
      </c>
      <c r="C572" s="191">
        <v>44109</v>
      </c>
      <c r="D572" s="314" t="s">
        <v>1472</v>
      </c>
      <c r="E572" s="12" t="s">
        <v>4246</v>
      </c>
      <c r="F572" s="12" t="s">
        <v>2934</v>
      </c>
      <c r="G572" s="12" t="s">
        <v>2944</v>
      </c>
      <c r="H572" s="12" t="s">
        <v>2945</v>
      </c>
      <c r="I572" s="12" t="s">
        <v>2946</v>
      </c>
      <c r="J572" s="335">
        <v>1</v>
      </c>
      <c r="K572" s="191">
        <v>44152</v>
      </c>
      <c r="L572" s="191">
        <v>44316</v>
      </c>
      <c r="M572" s="79">
        <f t="shared" si="29"/>
        <v>24</v>
      </c>
      <c r="N572" s="337">
        <v>0</v>
      </c>
      <c r="O572" s="482" t="s">
        <v>903</v>
      </c>
      <c r="P572" s="482"/>
      <c r="Q572" s="4" t="s">
        <v>4651</v>
      </c>
      <c r="R572" s="654">
        <f t="shared" si="28"/>
        <v>298</v>
      </c>
      <c r="S572" s="36"/>
      <c r="T572" s="36"/>
      <c r="U572" s="262" t="s">
        <v>1308</v>
      </c>
      <c r="V572" s="262" t="s">
        <v>1308</v>
      </c>
      <c r="W572" s="262" t="s">
        <v>1308</v>
      </c>
      <c r="X572" s="262" t="s">
        <v>1308</v>
      </c>
      <c r="Y572" s="262" t="s">
        <v>1308</v>
      </c>
      <c r="Z572" s="262" t="s">
        <v>1308</v>
      </c>
      <c r="AA572" s="262" t="s">
        <v>1308</v>
      </c>
      <c r="AB572" s="262" t="s">
        <v>1308</v>
      </c>
      <c r="AC572" s="262" t="s">
        <v>1308</v>
      </c>
      <c r="AD572" s="262" t="s">
        <v>1308</v>
      </c>
      <c r="AE572" s="262" t="s">
        <v>1308</v>
      </c>
      <c r="AF572" s="262" t="s">
        <v>1308</v>
      </c>
      <c r="AG572" s="262" t="s">
        <v>1308</v>
      </c>
      <c r="AH572" s="6" t="s">
        <v>3038</v>
      </c>
      <c r="AI572" s="6" t="s">
        <v>3243</v>
      </c>
      <c r="AJ572" s="6" t="s">
        <v>4339</v>
      </c>
      <c r="AK572" s="6" t="s">
        <v>4071</v>
      </c>
      <c r="AL572" s="12" t="s">
        <v>4656</v>
      </c>
      <c r="AM572" s="146" t="s">
        <v>4071</v>
      </c>
      <c r="AN572" s="40" t="s">
        <v>6331</v>
      </c>
      <c r="AO572" s="649" t="s">
        <v>1599</v>
      </c>
      <c r="AP572" s="40" t="s">
        <v>7160</v>
      </c>
      <c r="AQ572" s="240" t="s">
        <v>1968</v>
      </c>
      <c r="AR572" s="191">
        <v>44377</v>
      </c>
      <c r="AS572" s="482" t="s">
        <v>2470</v>
      </c>
      <c r="AT572" s="191">
        <v>44377</v>
      </c>
      <c r="AU572" s="149" t="s">
        <v>4294</v>
      </c>
      <c r="AV572" s="31" t="s">
        <v>4290</v>
      </c>
      <c r="AW572" s="31" t="s">
        <v>1599</v>
      </c>
      <c r="AX572" s="31" t="s">
        <v>1599</v>
      </c>
      <c r="AY572" s="32" t="s">
        <v>2710</v>
      </c>
      <c r="AZ572" s="30" t="s">
        <v>3728</v>
      </c>
      <c r="BA572" s="30" t="s">
        <v>1599</v>
      </c>
      <c r="BJ572" s="482"/>
      <c r="BK572" s="482"/>
      <c r="BL572" s="482"/>
      <c r="BM572" s="482" t="s">
        <v>3962</v>
      </c>
      <c r="BN572" s="27" t="s">
        <v>3823</v>
      </c>
      <c r="BO572" s="482" t="s">
        <v>3904</v>
      </c>
      <c r="BP572" s="482"/>
    </row>
    <row r="573" spans="1:68" ht="115.5" hidden="1" customHeight="1" x14ac:dyDescent="0.3">
      <c r="A573" s="97" t="s">
        <v>3022</v>
      </c>
      <c r="B573" s="405" t="s">
        <v>3024</v>
      </c>
      <c r="C573" s="232">
        <v>44109</v>
      </c>
      <c r="D573" s="314" t="s">
        <v>1472</v>
      </c>
      <c r="E573" s="12" t="s">
        <v>4246</v>
      </c>
      <c r="F573" s="12" t="s">
        <v>2934</v>
      </c>
      <c r="G573" s="12" t="s">
        <v>2944</v>
      </c>
      <c r="H573" s="12" t="s">
        <v>2945</v>
      </c>
      <c r="I573" s="88" t="s">
        <v>2946</v>
      </c>
      <c r="J573" s="333">
        <v>1</v>
      </c>
      <c r="K573" s="232">
        <v>44152</v>
      </c>
      <c r="L573" s="232">
        <v>44560</v>
      </c>
      <c r="M573" s="600">
        <f t="shared" si="29"/>
        <v>7</v>
      </c>
      <c r="N573" s="645">
        <v>0.2</v>
      </c>
      <c r="O573" s="482" t="s">
        <v>903</v>
      </c>
      <c r="P573" s="482"/>
      <c r="Q573" s="4" t="s">
        <v>7156</v>
      </c>
      <c r="R573" s="654">
        <f t="shared" si="28"/>
        <v>380</v>
      </c>
      <c r="S573" s="36"/>
      <c r="T573" s="36"/>
      <c r="U573" s="262"/>
      <c r="V573" s="262"/>
      <c r="W573" s="262"/>
      <c r="X573" s="262"/>
      <c r="Y573" s="262"/>
      <c r="Z573" s="262"/>
      <c r="AA573" s="262"/>
      <c r="AB573" s="262"/>
      <c r="AC573" s="262"/>
      <c r="AD573" s="262"/>
      <c r="AE573" s="262"/>
      <c r="AF573" s="262"/>
      <c r="AG573" s="262"/>
      <c r="AH573" s="6"/>
      <c r="AI573" s="6"/>
      <c r="AJ573" s="6" t="s">
        <v>4257</v>
      </c>
      <c r="AK573" s="6" t="s">
        <v>4322</v>
      </c>
      <c r="AL573" s="4" t="s">
        <v>4356</v>
      </c>
      <c r="AM573" s="10" t="s">
        <v>6831</v>
      </c>
      <c r="AN573" s="4" t="s">
        <v>6863</v>
      </c>
      <c r="AO573" s="649" t="s">
        <v>1599</v>
      </c>
      <c r="AP573" s="6" t="s">
        <v>7188</v>
      </c>
      <c r="AQ573" s="240" t="s">
        <v>1968</v>
      </c>
      <c r="AR573" s="191">
        <v>44529</v>
      </c>
      <c r="AS573" s="482" t="s">
        <v>2470</v>
      </c>
      <c r="AT573" s="191">
        <v>44529</v>
      </c>
      <c r="AU573" s="149" t="s">
        <v>7200</v>
      </c>
      <c r="AV573" s="31" t="s">
        <v>7145</v>
      </c>
      <c r="AW573" s="31" t="s">
        <v>1599</v>
      </c>
      <c r="AX573" s="31" t="s">
        <v>1599</v>
      </c>
      <c r="AY573" s="32" t="s">
        <v>2710</v>
      </c>
      <c r="AZ573" s="30" t="s">
        <v>3728</v>
      </c>
      <c r="BA573" s="30" t="s">
        <v>1599</v>
      </c>
      <c r="BJ573" s="482"/>
      <c r="BK573" s="482"/>
      <c r="BL573" s="482"/>
      <c r="BM573" s="482"/>
      <c r="BN573" s="27"/>
      <c r="BO573" s="482"/>
      <c r="BP573" s="482"/>
    </row>
    <row r="574" spans="1:68" ht="115.5" customHeight="1" x14ac:dyDescent="0.3">
      <c r="A574" s="97" t="s">
        <v>3022</v>
      </c>
      <c r="B574" s="405" t="s">
        <v>3024</v>
      </c>
      <c r="C574" s="232">
        <v>44109</v>
      </c>
      <c r="D574" s="314" t="s">
        <v>1472</v>
      </c>
      <c r="E574" s="12" t="s">
        <v>4246</v>
      </c>
      <c r="F574" s="325" t="s">
        <v>2934</v>
      </c>
      <c r="G574" s="325" t="s">
        <v>2944</v>
      </c>
      <c r="H574" s="325" t="s">
        <v>2945</v>
      </c>
      <c r="I574" s="339" t="s">
        <v>2946</v>
      </c>
      <c r="J574" s="644">
        <v>1</v>
      </c>
      <c r="K574" s="423">
        <v>44152</v>
      </c>
      <c r="L574" s="423">
        <v>44925</v>
      </c>
      <c r="M574" s="600">
        <f t="shared" ref="M574" si="37">+WEEKNUM(L574-K574)</f>
        <v>7</v>
      </c>
      <c r="N574" s="623">
        <v>1</v>
      </c>
      <c r="O574" s="482" t="s">
        <v>903</v>
      </c>
      <c r="P574" s="482"/>
      <c r="Q574" s="4" t="s">
        <v>7621</v>
      </c>
      <c r="R574" s="654">
        <f t="shared" si="28"/>
        <v>236</v>
      </c>
      <c r="S574" s="36"/>
      <c r="T574" s="36"/>
      <c r="U574" s="262"/>
      <c r="V574" s="262"/>
      <c r="W574" s="262"/>
      <c r="X574" s="262"/>
      <c r="Y574" s="262"/>
      <c r="Z574" s="262"/>
      <c r="AA574" s="262"/>
      <c r="AB574" s="262"/>
      <c r="AC574" s="262"/>
      <c r="AD574" s="262"/>
      <c r="AE574" s="262"/>
      <c r="AF574" s="262"/>
      <c r="AG574" s="262"/>
      <c r="AH574" s="6"/>
      <c r="AI574" s="6"/>
      <c r="AJ574" s="6" t="s">
        <v>4257</v>
      </c>
      <c r="AK574" s="6" t="s">
        <v>4322</v>
      </c>
      <c r="AL574" s="4" t="s">
        <v>4356</v>
      </c>
      <c r="AM574" s="10" t="s">
        <v>6831</v>
      </c>
      <c r="AN574" s="4" t="s">
        <v>6863</v>
      </c>
      <c r="AO574" s="649" t="s">
        <v>7242</v>
      </c>
      <c r="AP574" s="6" t="s">
        <v>7670</v>
      </c>
      <c r="AQ574" s="240" t="s">
        <v>884</v>
      </c>
      <c r="AR574" s="191">
        <v>44582</v>
      </c>
      <c r="AS574" s="482" t="s">
        <v>1032</v>
      </c>
      <c r="AT574" s="188"/>
      <c r="AU574" s="116"/>
      <c r="AV574" s="116"/>
      <c r="AW574" s="116"/>
      <c r="AX574" s="116"/>
      <c r="AY574" s="30" t="s">
        <v>1332</v>
      </c>
      <c r="AZ574" s="116"/>
      <c r="BA574" s="116"/>
      <c r="BJ574" s="482"/>
      <c r="BK574" s="482"/>
      <c r="BL574" s="482"/>
      <c r="BM574" s="482"/>
      <c r="BN574" s="27"/>
      <c r="BO574" s="482"/>
      <c r="BP574" s="482"/>
    </row>
    <row r="575" spans="1:68" ht="115.5" hidden="1" customHeight="1" x14ac:dyDescent="0.3">
      <c r="A575" s="29" t="s">
        <v>3023</v>
      </c>
      <c r="B575" s="5" t="s">
        <v>3024</v>
      </c>
      <c r="C575" s="191">
        <v>44109</v>
      </c>
      <c r="D575" s="314" t="s">
        <v>1472</v>
      </c>
      <c r="E575" s="12" t="s">
        <v>4246</v>
      </c>
      <c r="F575" s="12" t="s">
        <v>2934</v>
      </c>
      <c r="G575" s="12" t="s">
        <v>2947</v>
      </c>
      <c r="H575" s="12" t="s">
        <v>2948</v>
      </c>
      <c r="I575" s="12" t="s">
        <v>2949</v>
      </c>
      <c r="J575" s="315">
        <v>20</v>
      </c>
      <c r="K575" s="191">
        <v>44152</v>
      </c>
      <c r="L575" s="191">
        <v>44407</v>
      </c>
      <c r="M575" s="79">
        <f t="shared" si="29"/>
        <v>37</v>
      </c>
      <c r="N575" s="337">
        <v>0</v>
      </c>
      <c r="O575" s="482" t="s">
        <v>903</v>
      </c>
      <c r="P575" s="482"/>
      <c r="Q575" s="4" t="s">
        <v>4652</v>
      </c>
      <c r="R575" s="654">
        <f t="shared" si="28"/>
        <v>298</v>
      </c>
      <c r="S575" s="36"/>
      <c r="T575" s="36"/>
      <c r="U575" s="262" t="s">
        <v>1308</v>
      </c>
      <c r="V575" s="262" t="s">
        <v>1308</v>
      </c>
      <c r="W575" s="262" t="s">
        <v>1308</v>
      </c>
      <c r="X575" s="262" t="s">
        <v>1308</v>
      </c>
      <c r="Y575" s="262" t="s">
        <v>1308</v>
      </c>
      <c r="Z575" s="262" t="s">
        <v>1308</v>
      </c>
      <c r="AA575" s="262" t="s">
        <v>1308</v>
      </c>
      <c r="AB575" s="262" t="s">
        <v>1308</v>
      </c>
      <c r="AC575" s="262" t="s">
        <v>1308</v>
      </c>
      <c r="AD575" s="262" t="s">
        <v>1308</v>
      </c>
      <c r="AE575" s="262" t="s">
        <v>1308</v>
      </c>
      <c r="AF575" s="262" t="s">
        <v>1308</v>
      </c>
      <c r="AG575" s="262" t="s">
        <v>1308</v>
      </c>
      <c r="AH575" s="6" t="s">
        <v>3038</v>
      </c>
      <c r="AI575" s="6" t="s">
        <v>3244</v>
      </c>
      <c r="AJ575" s="6" t="s">
        <v>4258</v>
      </c>
      <c r="AK575" s="374" t="s">
        <v>4323</v>
      </c>
      <c r="AL575" s="199" t="s">
        <v>4357</v>
      </c>
      <c r="AM575" s="146" t="s">
        <v>4071</v>
      </c>
      <c r="AN575" s="40" t="s">
        <v>6331</v>
      </c>
      <c r="AO575" s="649" t="s">
        <v>1599</v>
      </c>
      <c r="AP575" s="40" t="s">
        <v>7160</v>
      </c>
      <c r="AQ575" s="240" t="s">
        <v>1968</v>
      </c>
      <c r="AR575" s="191">
        <v>44377</v>
      </c>
      <c r="AS575" s="482" t="s">
        <v>2470</v>
      </c>
      <c r="AT575" s="191">
        <v>44377</v>
      </c>
      <c r="AU575" s="149" t="s">
        <v>4294</v>
      </c>
      <c r="AV575" s="31" t="s">
        <v>4290</v>
      </c>
      <c r="AW575" s="31" t="s">
        <v>1599</v>
      </c>
      <c r="AX575" s="31" t="s">
        <v>1599</v>
      </c>
      <c r="AY575" s="32" t="s">
        <v>2710</v>
      </c>
      <c r="AZ575" s="30" t="s">
        <v>3728</v>
      </c>
      <c r="BA575" s="30" t="s">
        <v>1599</v>
      </c>
      <c r="BJ575" s="482"/>
      <c r="BK575" s="482"/>
      <c r="BL575" s="482"/>
      <c r="BM575" s="482" t="s">
        <v>3962</v>
      </c>
      <c r="BN575" s="27" t="s">
        <v>3823</v>
      </c>
      <c r="BO575" s="482" t="s">
        <v>3904</v>
      </c>
      <c r="BP575" s="482"/>
    </row>
    <row r="576" spans="1:68" ht="115.5" hidden="1" customHeight="1" x14ac:dyDescent="0.3">
      <c r="A576" s="97" t="s">
        <v>3023</v>
      </c>
      <c r="B576" s="405" t="s">
        <v>3024</v>
      </c>
      <c r="C576" s="232">
        <v>44109</v>
      </c>
      <c r="D576" s="314" t="s">
        <v>1472</v>
      </c>
      <c r="E576" s="12" t="s">
        <v>4246</v>
      </c>
      <c r="F576" s="12" t="s">
        <v>2934</v>
      </c>
      <c r="G576" s="12" t="s">
        <v>2947</v>
      </c>
      <c r="H576" s="12" t="s">
        <v>2948</v>
      </c>
      <c r="I576" s="88" t="s">
        <v>2949</v>
      </c>
      <c r="J576" s="315">
        <v>20</v>
      </c>
      <c r="K576" s="232">
        <v>44152</v>
      </c>
      <c r="L576" s="232">
        <v>44560</v>
      </c>
      <c r="M576" s="600">
        <f t="shared" si="29"/>
        <v>7</v>
      </c>
      <c r="N576" s="633">
        <v>6</v>
      </c>
      <c r="O576" s="482" t="s">
        <v>903</v>
      </c>
      <c r="P576" s="482"/>
      <c r="Q576" s="4" t="s">
        <v>7156</v>
      </c>
      <c r="R576" s="654">
        <f t="shared" si="28"/>
        <v>380</v>
      </c>
      <c r="S576" s="36"/>
      <c r="T576" s="36"/>
      <c r="U576" s="262"/>
      <c r="V576" s="262"/>
      <c r="W576" s="262"/>
      <c r="X576" s="262"/>
      <c r="Y576" s="262"/>
      <c r="Z576" s="262"/>
      <c r="AA576" s="262"/>
      <c r="AB576" s="262"/>
      <c r="AC576" s="262"/>
      <c r="AD576" s="262"/>
      <c r="AE576" s="262"/>
      <c r="AF576" s="262"/>
      <c r="AG576" s="262"/>
      <c r="AH576" s="6"/>
      <c r="AI576" s="6"/>
      <c r="AJ576" s="6" t="s">
        <v>4338</v>
      </c>
      <c r="AK576" s="6" t="s">
        <v>4323</v>
      </c>
      <c r="AL576" s="4" t="s">
        <v>4596</v>
      </c>
      <c r="AM576" s="10" t="s">
        <v>6832</v>
      </c>
      <c r="AN576" s="4" t="s">
        <v>6847</v>
      </c>
      <c r="AO576" s="649" t="s">
        <v>1599</v>
      </c>
      <c r="AP576" s="6" t="s">
        <v>7188</v>
      </c>
      <c r="AQ576" s="240" t="s">
        <v>1968</v>
      </c>
      <c r="AR576" s="191">
        <v>44529</v>
      </c>
      <c r="AS576" s="482" t="s">
        <v>2470</v>
      </c>
      <c r="AT576" s="191">
        <v>44529</v>
      </c>
      <c r="AU576" s="149" t="s">
        <v>7200</v>
      </c>
      <c r="AV576" s="31" t="s">
        <v>7145</v>
      </c>
      <c r="AW576" s="31" t="s">
        <v>1599</v>
      </c>
      <c r="AX576" s="31" t="s">
        <v>1599</v>
      </c>
      <c r="AY576" s="32" t="s">
        <v>2710</v>
      </c>
      <c r="AZ576" s="30" t="s">
        <v>3728</v>
      </c>
      <c r="BA576" s="30" t="s">
        <v>1599</v>
      </c>
      <c r="BJ576" s="482"/>
      <c r="BK576" s="482"/>
      <c r="BL576" s="482"/>
      <c r="BM576" s="482"/>
      <c r="BN576" s="27"/>
      <c r="BO576" s="482"/>
      <c r="BP576" s="482"/>
    </row>
    <row r="577" spans="1:68" ht="115.5" customHeight="1" x14ac:dyDescent="0.3">
      <c r="A577" s="97" t="s">
        <v>3023</v>
      </c>
      <c r="B577" s="405" t="s">
        <v>3024</v>
      </c>
      <c r="C577" s="232">
        <v>44109</v>
      </c>
      <c r="D577" s="314" t="s">
        <v>1472</v>
      </c>
      <c r="E577" s="12" t="s">
        <v>4246</v>
      </c>
      <c r="F577" s="325" t="s">
        <v>2934</v>
      </c>
      <c r="G577" s="325" t="s">
        <v>2947</v>
      </c>
      <c r="H577" s="325" t="s">
        <v>2948</v>
      </c>
      <c r="I577" s="339" t="s">
        <v>2949</v>
      </c>
      <c r="J577" s="640">
        <v>20</v>
      </c>
      <c r="K577" s="423">
        <v>44152</v>
      </c>
      <c r="L577" s="423">
        <v>44925</v>
      </c>
      <c r="M577" s="600">
        <f t="shared" ref="M577" si="38">+WEEKNUM(L577-K577)</f>
        <v>7</v>
      </c>
      <c r="N577" s="660">
        <v>12</v>
      </c>
      <c r="O577" s="482" t="s">
        <v>903</v>
      </c>
      <c r="P577" s="482"/>
      <c r="Q577" s="4" t="s">
        <v>7622</v>
      </c>
      <c r="R577" s="654">
        <f t="shared" si="28"/>
        <v>319</v>
      </c>
      <c r="S577" s="36"/>
      <c r="T577" s="36"/>
      <c r="U577" s="262"/>
      <c r="V577" s="262"/>
      <c r="W577" s="262"/>
      <c r="X577" s="262"/>
      <c r="Y577" s="262"/>
      <c r="Z577" s="262"/>
      <c r="AA577" s="262"/>
      <c r="AB577" s="262"/>
      <c r="AC577" s="262"/>
      <c r="AD577" s="262"/>
      <c r="AE577" s="262"/>
      <c r="AF577" s="262"/>
      <c r="AG577" s="262"/>
      <c r="AH577" s="6"/>
      <c r="AI577" s="6"/>
      <c r="AJ577" s="6" t="s">
        <v>4338</v>
      </c>
      <c r="AK577" s="6" t="s">
        <v>4323</v>
      </c>
      <c r="AL577" s="4" t="s">
        <v>4596</v>
      </c>
      <c r="AM577" s="10" t="s">
        <v>6832</v>
      </c>
      <c r="AN577" s="4" t="s">
        <v>6847</v>
      </c>
      <c r="AO577" s="649" t="s">
        <v>7243</v>
      </c>
      <c r="AP577" s="653" t="s">
        <v>7660</v>
      </c>
      <c r="AQ577" s="240" t="s">
        <v>884</v>
      </c>
      <c r="AR577" s="191">
        <v>44582</v>
      </c>
      <c r="AS577" s="482" t="s">
        <v>1032</v>
      </c>
      <c r="AT577" s="188"/>
      <c r="AU577" s="116"/>
      <c r="AV577" s="116"/>
      <c r="AW577" s="116"/>
      <c r="AX577" s="116"/>
      <c r="AY577" s="30" t="s">
        <v>1332</v>
      </c>
      <c r="AZ577" s="116"/>
      <c r="BA577" s="116"/>
      <c r="BJ577" s="482"/>
      <c r="BK577" s="482"/>
      <c r="BL577" s="482"/>
      <c r="BM577" s="482"/>
      <c r="BN577" s="27"/>
      <c r="BO577" s="482"/>
      <c r="BP577" s="482"/>
    </row>
    <row r="578" spans="1:68" s="14" customFormat="1" ht="115.5" hidden="1" customHeight="1" x14ac:dyDescent="0.25">
      <c r="A578" s="29" t="s">
        <v>3444</v>
      </c>
      <c r="B578" s="195" t="s">
        <v>3488</v>
      </c>
      <c r="C578" s="191">
        <v>44182</v>
      </c>
      <c r="D578" s="463" t="s">
        <v>1422</v>
      </c>
      <c r="E578" s="12" t="s">
        <v>6562</v>
      </c>
      <c r="F578" s="472" t="s">
        <v>3370</v>
      </c>
      <c r="G578" s="472" t="s">
        <v>4502</v>
      </c>
      <c r="H578" s="472" t="s">
        <v>3385</v>
      </c>
      <c r="I578" s="472" t="s">
        <v>3424</v>
      </c>
      <c r="J578" s="463">
        <v>1</v>
      </c>
      <c r="K578" s="220">
        <v>44242</v>
      </c>
      <c r="L578" s="220">
        <v>44331</v>
      </c>
      <c r="M578" s="79">
        <f t="shared" si="29"/>
        <v>13</v>
      </c>
      <c r="N578" s="334">
        <v>1</v>
      </c>
      <c r="O578" s="482" t="s">
        <v>234</v>
      </c>
      <c r="P578" s="482" t="s">
        <v>16</v>
      </c>
      <c r="Q578" s="32" t="s">
        <v>4503</v>
      </c>
      <c r="R578" s="654">
        <f t="shared" si="28"/>
        <v>127</v>
      </c>
      <c r="S578" s="36"/>
      <c r="T578" s="36"/>
      <c r="U578" s="262" t="s">
        <v>1308</v>
      </c>
      <c r="V578" s="262" t="s">
        <v>1308</v>
      </c>
      <c r="W578" s="262" t="s">
        <v>1308</v>
      </c>
      <c r="X578" s="262" t="s">
        <v>1308</v>
      </c>
      <c r="Y578" s="262" t="s">
        <v>1308</v>
      </c>
      <c r="Z578" s="262" t="s">
        <v>1308</v>
      </c>
      <c r="AA578" s="262" t="s">
        <v>1308</v>
      </c>
      <c r="AB578" s="262" t="s">
        <v>1308</v>
      </c>
      <c r="AC578" s="262" t="s">
        <v>1308</v>
      </c>
      <c r="AD578" s="262" t="s">
        <v>1308</v>
      </c>
      <c r="AE578" s="262" t="s">
        <v>1308</v>
      </c>
      <c r="AF578" s="262" t="s">
        <v>1308</v>
      </c>
      <c r="AG578" s="262" t="s">
        <v>1308</v>
      </c>
      <c r="AH578" s="262" t="s">
        <v>1308</v>
      </c>
      <c r="AI578" s="262" t="s">
        <v>1308</v>
      </c>
      <c r="AJ578" s="6" t="s">
        <v>3478</v>
      </c>
      <c r="AK578" s="10" t="s">
        <v>4463</v>
      </c>
      <c r="AL578" s="6" t="s">
        <v>4664</v>
      </c>
      <c r="AM578" s="146" t="s">
        <v>4071</v>
      </c>
      <c r="AN578" s="146" t="s">
        <v>6221</v>
      </c>
      <c r="AO578" s="649" t="s">
        <v>1599</v>
      </c>
      <c r="AP578" s="146" t="s">
        <v>6221</v>
      </c>
      <c r="AQ578" s="240" t="s">
        <v>1028</v>
      </c>
      <c r="AR578" s="191">
        <v>44391</v>
      </c>
      <c r="AS578" s="482" t="s">
        <v>1032</v>
      </c>
      <c r="AT578" s="464"/>
      <c r="AU578" s="30"/>
      <c r="AV578" s="30"/>
      <c r="AW578" s="30"/>
      <c r="AX578" s="30"/>
      <c r="AY578" s="30" t="s">
        <v>1332</v>
      </c>
      <c r="AZ578" s="30"/>
      <c r="BA578" s="30"/>
      <c r="BJ578" s="482"/>
      <c r="BK578" s="482"/>
      <c r="BL578" s="482"/>
      <c r="BM578" s="482" t="s">
        <v>3758</v>
      </c>
      <c r="BN578" s="482" t="s">
        <v>3907</v>
      </c>
      <c r="BO578" s="482" t="s">
        <v>3982</v>
      </c>
      <c r="BP578" s="482"/>
    </row>
    <row r="579" spans="1:68" s="14" customFormat="1" ht="115.5" hidden="1" customHeight="1" x14ac:dyDescent="0.25">
      <c r="A579" s="29" t="s">
        <v>3445</v>
      </c>
      <c r="B579" s="195" t="s">
        <v>3488</v>
      </c>
      <c r="C579" s="191">
        <v>44182</v>
      </c>
      <c r="D579" s="463" t="s">
        <v>1422</v>
      </c>
      <c r="E579" s="12" t="s">
        <v>6562</v>
      </c>
      <c r="F579" s="472" t="s">
        <v>3370</v>
      </c>
      <c r="G579" s="472" t="s">
        <v>3386</v>
      </c>
      <c r="H579" s="472" t="s">
        <v>3387</v>
      </c>
      <c r="I579" s="472" t="s">
        <v>3425</v>
      </c>
      <c r="J579" s="463">
        <v>1</v>
      </c>
      <c r="K579" s="220">
        <v>44332</v>
      </c>
      <c r="L579" s="220">
        <v>44377</v>
      </c>
      <c r="M579" s="79">
        <f t="shared" si="29"/>
        <v>7</v>
      </c>
      <c r="N579" s="334">
        <v>1</v>
      </c>
      <c r="O579" s="482" t="s">
        <v>234</v>
      </c>
      <c r="P579" s="482" t="s">
        <v>3479</v>
      </c>
      <c r="Q579" s="32" t="s">
        <v>4653</v>
      </c>
      <c r="R579" s="654">
        <f t="shared" ref="R579:R642" si="39">LEN(Q579)</f>
        <v>198</v>
      </c>
      <c r="S579" s="36"/>
      <c r="T579" s="36"/>
      <c r="U579" s="262" t="s">
        <v>1308</v>
      </c>
      <c r="V579" s="262" t="s">
        <v>1308</v>
      </c>
      <c r="W579" s="262" t="s">
        <v>1308</v>
      </c>
      <c r="X579" s="262" t="s">
        <v>1308</v>
      </c>
      <c r="Y579" s="262" t="s">
        <v>1308</v>
      </c>
      <c r="Z579" s="262" t="s">
        <v>1308</v>
      </c>
      <c r="AA579" s="262" t="s">
        <v>1308</v>
      </c>
      <c r="AB579" s="262" t="s">
        <v>1308</v>
      </c>
      <c r="AC579" s="262" t="s">
        <v>1308</v>
      </c>
      <c r="AD579" s="262" t="s">
        <v>1308</v>
      </c>
      <c r="AE579" s="262" t="s">
        <v>1308</v>
      </c>
      <c r="AF579" s="262" t="s">
        <v>1308</v>
      </c>
      <c r="AG579" s="262" t="s">
        <v>1308</v>
      </c>
      <c r="AH579" s="262" t="s">
        <v>1308</v>
      </c>
      <c r="AI579" s="262" t="s">
        <v>1308</v>
      </c>
      <c r="AJ579" s="6" t="s">
        <v>3478</v>
      </c>
      <c r="AK579" s="10" t="s">
        <v>4464</v>
      </c>
      <c r="AL579" s="6" t="s">
        <v>4665</v>
      </c>
      <c r="AM579" s="146" t="s">
        <v>4071</v>
      </c>
      <c r="AN579" s="146" t="s">
        <v>6221</v>
      </c>
      <c r="AO579" s="649" t="s">
        <v>1599</v>
      </c>
      <c r="AP579" s="146" t="s">
        <v>6221</v>
      </c>
      <c r="AQ579" s="240" t="s">
        <v>882</v>
      </c>
      <c r="AR579" s="191">
        <v>44391</v>
      </c>
      <c r="AS579" s="482" t="s">
        <v>1032</v>
      </c>
      <c r="AT579" s="464"/>
      <c r="AU579" s="30"/>
      <c r="AV579" s="30"/>
      <c r="AW579" s="30"/>
      <c r="AX579" s="30"/>
      <c r="AY579" s="30" t="s">
        <v>1332</v>
      </c>
      <c r="AZ579" s="30"/>
      <c r="BA579" s="30"/>
      <c r="BJ579" s="482"/>
      <c r="BK579" s="482"/>
      <c r="BL579" s="482"/>
      <c r="BM579" s="482" t="s">
        <v>3758</v>
      </c>
      <c r="BN579" s="482" t="s">
        <v>3907</v>
      </c>
      <c r="BO579" s="482" t="s">
        <v>3982</v>
      </c>
      <c r="BP579" s="482"/>
    </row>
    <row r="580" spans="1:68" s="14" customFormat="1" ht="115.5" hidden="1" customHeight="1" x14ac:dyDescent="0.25">
      <c r="A580" s="97" t="s">
        <v>3446</v>
      </c>
      <c r="B580" s="472" t="s">
        <v>3488</v>
      </c>
      <c r="C580" s="232">
        <v>44182</v>
      </c>
      <c r="D580" s="463" t="s">
        <v>1422</v>
      </c>
      <c r="E580" s="12" t="s">
        <v>6982</v>
      </c>
      <c r="F580" s="472" t="s">
        <v>3370</v>
      </c>
      <c r="G580" s="472" t="s">
        <v>3388</v>
      </c>
      <c r="H580" s="472" t="s">
        <v>4504</v>
      </c>
      <c r="I580" s="472" t="s">
        <v>3426</v>
      </c>
      <c r="J580" s="463">
        <v>6</v>
      </c>
      <c r="K580" s="220">
        <v>44378</v>
      </c>
      <c r="L580" s="220">
        <v>44440</v>
      </c>
      <c r="M580" s="600">
        <f t="shared" si="29"/>
        <v>9</v>
      </c>
      <c r="N580" s="552">
        <v>6</v>
      </c>
      <c r="O580" s="482" t="s">
        <v>234</v>
      </c>
      <c r="P580" s="482" t="s">
        <v>3479</v>
      </c>
      <c r="Q580" s="6" t="s">
        <v>4556</v>
      </c>
      <c r="R580" s="654">
        <f t="shared" si="39"/>
        <v>128</v>
      </c>
      <c r="S580" s="36"/>
      <c r="T580" s="36"/>
      <c r="U580" s="262" t="s">
        <v>1308</v>
      </c>
      <c r="V580" s="262" t="s">
        <v>1308</v>
      </c>
      <c r="W580" s="262" t="s">
        <v>1308</v>
      </c>
      <c r="X580" s="262" t="s">
        <v>1308</v>
      </c>
      <c r="Y580" s="262" t="s">
        <v>1308</v>
      </c>
      <c r="Z580" s="262" t="s">
        <v>1308</v>
      </c>
      <c r="AA580" s="262" t="s">
        <v>1308</v>
      </c>
      <c r="AB580" s="262" t="s">
        <v>1308</v>
      </c>
      <c r="AC580" s="262" t="s">
        <v>1308</v>
      </c>
      <c r="AD580" s="262" t="s">
        <v>1308</v>
      </c>
      <c r="AE580" s="262" t="s">
        <v>1308</v>
      </c>
      <c r="AF580" s="262" t="s">
        <v>1308</v>
      </c>
      <c r="AG580" s="262" t="s">
        <v>1308</v>
      </c>
      <c r="AH580" s="262" t="s">
        <v>1308</v>
      </c>
      <c r="AI580" s="262" t="s">
        <v>1308</v>
      </c>
      <c r="AJ580" s="6" t="s">
        <v>3478</v>
      </c>
      <c r="AK580" s="10" t="s">
        <v>1308</v>
      </c>
      <c r="AL580" s="6" t="s">
        <v>4666</v>
      </c>
      <c r="AM580" s="146" t="s">
        <v>6403</v>
      </c>
      <c r="AN580" s="6" t="s">
        <v>6696</v>
      </c>
      <c r="AO580" s="649" t="s">
        <v>1599</v>
      </c>
      <c r="AP580" s="6" t="s">
        <v>7143</v>
      </c>
      <c r="AQ580" s="240" t="s">
        <v>882</v>
      </c>
      <c r="AR580" s="191">
        <v>44480</v>
      </c>
      <c r="AS580" s="482" t="s">
        <v>1032</v>
      </c>
      <c r="AT580" s="464"/>
      <c r="AU580" s="30"/>
      <c r="AV580" s="30"/>
      <c r="AW580" s="30"/>
      <c r="AX580" s="30"/>
      <c r="AY580" s="30" t="s">
        <v>1332</v>
      </c>
      <c r="AZ580" s="30"/>
      <c r="BA580" s="30"/>
      <c r="BJ580" s="482"/>
      <c r="BK580" s="482"/>
      <c r="BL580" s="482"/>
      <c r="BM580" s="482" t="s">
        <v>3758</v>
      </c>
      <c r="BN580" s="482" t="s">
        <v>3907</v>
      </c>
      <c r="BO580" s="482" t="s">
        <v>3982</v>
      </c>
      <c r="BP580" s="482"/>
    </row>
    <row r="581" spans="1:68" s="14" customFormat="1" ht="115.5" customHeight="1" x14ac:dyDescent="0.25">
      <c r="A581" s="97" t="s">
        <v>3447</v>
      </c>
      <c r="B581" s="472" t="s">
        <v>3488</v>
      </c>
      <c r="C581" s="232">
        <v>44182</v>
      </c>
      <c r="D581" s="463" t="s">
        <v>1422</v>
      </c>
      <c r="E581" s="12" t="s">
        <v>3906</v>
      </c>
      <c r="F581" s="472" t="s">
        <v>3370</v>
      </c>
      <c r="G581" s="472" t="s">
        <v>3389</v>
      </c>
      <c r="H581" s="472" t="s">
        <v>3390</v>
      </c>
      <c r="I581" s="472" t="s">
        <v>3427</v>
      </c>
      <c r="J581" s="463">
        <v>1</v>
      </c>
      <c r="K581" s="220">
        <v>44378</v>
      </c>
      <c r="L581" s="220">
        <v>45108</v>
      </c>
      <c r="M581" s="600">
        <f t="shared" si="29"/>
        <v>53</v>
      </c>
      <c r="N581" s="550">
        <v>0</v>
      </c>
      <c r="O581" s="482" t="s">
        <v>27</v>
      </c>
      <c r="P581" s="482" t="s">
        <v>234</v>
      </c>
      <c r="Q581" s="6" t="s">
        <v>7531</v>
      </c>
      <c r="R581" s="654">
        <f t="shared" si="39"/>
        <v>197</v>
      </c>
      <c r="S581" s="36"/>
      <c r="T581" s="36"/>
      <c r="U581" s="262" t="s">
        <v>1308</v>
      </c>
      <c r="V581" s="262" t="s">
        <v>1308</v>
      </c>
      <c r="W581" s="262" t="s">
        <v>1308</v>
      </c>
      <c r="X581" s="262" t="s">
        <v>1308</v>
      </c>
      <c r="Y581" s="262" t="s">
        <v>1308</v>
      </c>
      <c r="Z581" s="262" t="s">
        <v>1308</v>
      </c>
      <c r="AA581" s="262" t="s">
        <v>1308</v>
      </c>
      <c r="AB581" s="262" t="s">
        <v>1308</v>
      </c>
      <c r="AC581" s="262" t="s">
        <v>1308</v>
      </c>
      <c r="AD581" s="262" t="s">
        <v>1308</v>
      </c>
      <c r="AE581" s="262" t="s">
        <v>1308</v>
      </c>
      <c r="AF581" s="262" t="s">
        <v>1308</v>
      </c>
      <c r="AG581" s="262" t="s">
        <v>1308</v>
      </c>
      <c r="AH581" s="262" t="s">
        <v>1308</v>
      </c>
      <c r="AI581" s="262" t="s">
        <v>1308</v>
      </c>
      <c r="AJ581" s="6" t="s">
        <v>3478</v>
      </c>
      <c r="AK581" s="6" t="s">
        <v>4730</v>
      </c>
      <c r="AL581" s="6" t="s">
        <v>4731</v>
      </c>
      <c r="AM581" s="10" t="s">
        <v>6642</v>
      </c>
      <c r="AN581" s="6" t="s">
        <v>6666</v>
      </c>
      <c r="AO581" s="649"/>
      <c r="AP581" s="6" t="s">
        <v>7524</v>
      </c>
      <c r="AQ581" s="240" t="s">
        <v>884</v>
      </c>
      <c r="AR581" s="191">
        <v>44566</v>
      </c>
      <c r="AS581" s="482" t="s">
        <v>1032</v>
      </c>
      <c r="AT581" s="464"/>
      <c r="AU581" s="30"/>
      <c r="AV581" s="30"/>
      <c r="AW581" s="30"/>
      <c r="AX581" s="30"/>
      <c r="AY581" s="30" t="s">
        <v>1332</v>
      </c>
      <c r="AZ581" s="30"/>
      <c r="BA581" s="30"/>
      <c r="BJ581" s="482"/>
      <c r="BK581" s="482"/>
      <c r="BL581" s="482"/>
      <c r="BM581" s="482" t="s">
        <v>3758</v>
      </c>
      <c r="BN581" s="482" t="s">
        <v>3907</v>
      </c>
      <c r="BO581" s="482" t="s">
        <v>3982</v>
      </c>
      <c r="BP581" s="482"/>
    </row>
    <row r="582" spans="1:68" s="14" customFormat="1" ht="115.5" customHeight="1" x14ac:dyDescent="0.25">
      <c r="A582" s="97" t="s">
        <v>3448</v>
      </c>
      <c r="B582" s="472" t="s">
        <v>3488</v>
      </c>
      <c r="C582" s="232">
        <v>44182</v>
      </c>
      <c r="D582" s="222" t="s">
        <v>1510</v>
      </c>
      <c r="E582" s="12" t="s">
        <v>3908</v>
      </c>
      <c r="F582" s="472" t="s">
        <v>3371</v>
      </c>
      <c r="G582" s="472" t="s">
        <v>3391</v>
      </c>
      <c r="H582" s="472" t="s">
        <v>3392</v>
      </c>
      <c r="I582" s="472" t="s">
        <v>3428</v>
      </c>
      <c r="J582" s="223">
        <v>82175</v>
      </c>
      <c r="K582" s="220">
        <v>44228</v>
      </c>
      <c r="L582" s="220">
        <v>44742</v>
      </c>
      <c r="M582" s="600">
        <f t="shared" si="29"/>
        <v>22</v>
      </c>
      <c r="N582" s="550">
        <v>0</v>
      </c>
      <c r="O582" s="482" t="s">
        <v>27</v>
      </c>
      <c r="P582" s="482" t="s">
        <v>16</v>
      </c>
      <c r="Q582" s="6" t="s">
        <v>7532</v>
      </c>
      <c r="R582" s="654">
        <f t="shared" si="39"/>
        <v>196</v>
      </c>
      <c r="S582" s="36"/>
      <c r="T582" s="36"/>
      <c r="U582" s="262" t="s">
        <v>1308</v>
      </c>
      <c r="V582" s="262" t="s">
        <v>1308</v>
      </c>
      <c r="W582" s="262" t="s">
        <v>1308</v>
      </c>
      <c r="X582" s="262" t="s">
        <v>1308</v>
      </c>
      <c r="Y582" s="262" t="s">
        <v>1308</v>
      </c>
      <c r="Z582" s="262" t="s">
        <v>1308</v>
      </c>
      <c r="AA582" s="262" t="s">
        <v>1308</v>
      </c>
      <c r="AB582" s="262" t="s">
        <v>1308</v>
      </c>
      <c r="AC582" s="262" t="s">
        <v>1308</v>
      </c>
      <c r="AD582" s="262" t="s">
        <v>1308</v>
      </c>
      <c r="AE582" s="262" t="s">
        <v>1308</v>
      </c>
      <c r="AF582" s="262" t="s">
        <v>1308</v>
      </c>
      <c r="AG582" s="262" t="s">
        <v>1308</v>
      </c>
      <c r="AH582" s="262" t="s">
        <v>1308</v>
      </c>
      <c r="AI582" s="262" t="s">
        <v>1308</v>
      </c>
      <c r="AJ582" s="6" t="s">
        <v>3478</v>
      </c>
      <c r="AK582" s="6" t="s">
        <v>4732</v>
      </c>
      <c r="AL582" s="6" t="s">
        <v>4733</v>
      </c>
      <c r="AM582" s="10" t="s">
        <v>6643</v>
      </c>
      <c r="AN582" s="6" t="s">
        <v>6668</v>
      </c>
      <c r="AO582" s="649" t="s">
        <v>7495</v>
      </c>
      <c r="AP582" s="6" t="s">
        <v>7525</v>
      </c>
      <c r="AQ582" s="240" t="s">
        <v>884</v>
      </c>
      <c r="AR582" s="191">
        <v>44566</v>
      </c>
      <c r="AS582" s="482" t="s">
        <v>1032</v>
      </c>
      <c r="AT582" s="464"/>
      <c r="AU582" s="30"/>
      <c r="AV582" s="30"/>
      <c r="AW582" s="30"/>
      <c r="AX582" s="30"/>
      <c r="AY582" s="30" t="s">
        <v>1332</v>
      </c>
      <c r="AZ582" s="30"/>
      <c r="BA582" s="30"/>
      <c r="BJ582" s="482"/>
      <c r="BK582" s="482"/>
      <c r="BL582" s="482"/>
      <c r="BM582" s="482" t="s">
        <v>3758</v>
      </c>
      <c r="BN582" s="482" t="s">
        <v>3909</v>
      </c>
      <c r="BO582" s="482"/>
      <c r="BP582" s="482"/>
    </row>
    <row r="583" spans="1:68" s="14" customFormat="1" ht="115.5" customHeight="1" x14ac:dyDescent="0.25">
      <c r="A583" s="97" t="s">
        <v>3449</v>
      </c>
      <c r="B583" s="472" t="s">
        <v>3488</v>
      </c>
      <c r="C583" s="232">
        <v>44182</v>
      </c>
      <c r="D583" s="222" t="s">
        <v>1510</v>
      </c>
      <c r="E583" s="12" t="s">
        <v>3908</v>
      </c>
      <c r="F583" s="472" t="s">
        <v>3371</v>
      </c>
      <c r="G583" s="472" t="s">
        <v>3391</v>
      </c>
      <c r="H583" s="472" t="s">
        <v>3393</v>
      </c>
      <c r="I583" s="472" t="s">
        <v>3428</v>
      </c>
      <c r="J583" s="223">
        <v>126000</v>
      </c>
      <c r="K583" s="220">
        <v>44228</v>
      </c>
      <c r="L583" s="220">
        <v>44742</v>
      </c>
      <c r="M583" s="600">
        <f t="shared" si="29"/>
        <v>22</v>
      </c>
      <c r="N583" s="552">
        <v>126000</v>
      </c>
      <c r="O583" s="482" t="s">
        <v>56</v>
      </c>
      <c r="P583" s="482" t="s">
        <v>16</v>
      </c>
      <c r="Q583" s="32" t="s">
        <v>7678</v>
      </c>
      <c r="R583" s="654">
        <f t="shared" si="39"/>
        <v>368</v>
      </c>
      <c r="S583" s="36"/>
      <c r="T583" s="36"/>
      <c r="U583" s="262" t="s">
        <v>1308</v>
      </c>
      <c r="V583" s="262" t="s">
        <v>1308</v>
      </c>
      <c r="W583" s="262" t="s">
        <v>1308</v>
      </c>
      <c r="X583" s="262" t="s">
        <v>1308</v>
      </c>
      <c r="Y583" s="262" t="s">
        <v>1308</v>
      </c>
      <c r="Z583" s="262" t="s">
        <v>1308</v>
      </c>
      <c r="AA583" s="262" t="s">
        <v>1308</v>
      </c>
      <c r="AB583" s="262" t="s">
        <v>1308</v>
      </c>
      <c r="AC583" s="262" t="s">
        <v>1308</v>
      </c>
      <c r="AD583" s="262" t="s">
        <v>1308</v>
      </c>
      <c r="AE583" s="262" t="s">
        <v>1308</v>
      </c>
      <c r="AF583" s="262" t="s">
        <v>1308</v>
      </c>
      <c r="AG583" s="262" t="s">
        <v>1308</v>
      </c>
      <c r="AH583" s="262" t="s">
        <v>1308</v>
      </c>
      <c r="AI583" s="262" t="s">
        <v>1308</v>
      </c>
      <c r="AJ583" s="6" t="s">
        <v>3478</v>
      </c>
      <c r="AK583" s="39" t="s">
        <v>4417</v>
      </c>
      <c r="AL583" s="6" t="s">
        <v>4564</v>
      </c>
      <c r="AM583" s="346" t="s">
        <v>6720</v>
      </c>
      <c r="AN583" s="6" t="s">
        <v>6874</v>
      </c>
      <c r="AO583" s="649" t="s">
        <v>7570</v>
      </c>
      <c r="AP583" s="6" t="s">
        <v>7589</v>
      </c>
      <c r="AQ583" s="655" t="s">
        <v>5106</v>
      </c>
      <c r="AR583" s="191">
        <v>44580</v>
      </c>
      <c r="AS583" s="482" t="s">
        <v>1032</v>
      </c>
      <c r="AT583" s="464"/>
      <c r="AU583" s="30"/>
      <c r="AV583" s="30"/>
      <c r="AW583" s="30"/>
      <c r="AX583" s="30"/>
      <c r="AY583" s="30" t="s">
        <v>1332</v>
      </c>
      <c r="AZ583" s="30"/>
      <c r="BA583" s="30"/>
      <c r="BJ583" s="482"/>
      <c r="BK583" s="482"/>
      <c r="BL583" s="482"/>
      <c r="BM583" s="482" t="s">
        <v>3758</v>
      </c>
      <c r="BN583" s="482" t="s">
        <v>3909</v>
      </c>
      <c r="BO583" s="482"/>
      <c r="BP583" s="482"/>
    </row>
    <row r="584" spans="1:68" s="14" customFormat="1" ht="115.5" customHeight="1" x14ac:dyDescent="0.25">
      <c r="A584" s="97" t="s">
        <v>3450</v>
      </c>
      <c r="B584" s="472" t="s">
        <v>3488</v>
      </c>
      <c r="C584" s="232">
        <v>44182</v>
      </c>
      <c r="D584" s="222" t="s">
        <v>1510</v>
      </c>
      <c r="E584" s="12" t="s">
        <v>3908</v>
      </c>
      <c r="F584" s="472" t="s">
        <v>3372</v>
      </c>
      <c r="G584" s="472" t="s">
        <v>3394</v>
      </c>
      <c r="H584" s="472" t="s">
        <v>3395</v>
      </c>
      <c r="I584" s="472" t="s">
        <v>694</v>
      </c>
      <c r="J584" s="463">
        <v>4</v>
      </c>
      <c r="K584" s="220">
        <v>44228</v>
      </c>
      <c r="L584" s="220">
        <v>44742</v>
      </c>
      <c r="M584" s="600">
        <f t="shared" si="29"/>
        <v>22</v>
      </c>
      <c r="N584" s="550">
        <v>0</v>
      </c>
      <c r="O584" s="482" t="s">
        <v>27</v>
      </c>
      <c r="P584" s="482" t="s">
        <v>16</v>
      </c>
      <c r="Q584" s="6" t="s">
        <v>7561</v>
      </c>
      <c r="R584" s="654">
        <f t="shared" si="39"/>
        <v>295</v>
      </c>
      <c r="S584" s="36"/>
      <c r="T584" s="36"/>
      <c r="U584" s="262" t="s">
        <v>1308</v>
      </c>
      <c r="V584" s="262" t="s">
        <v>1308</v>
      </c>
      <c r="W584" s="262" t="s">
        <v>1308</v>
      </c>
      <c r="X584" s="262" t="s">
        <v>1308</v>
      </c>
      <c r="Y584" s="262" t="s">
        <v>1308</v>
      </c>
      <c r="Z584" s="262" t="s">
        <v>1308</v>
      </c>
      <c r="AA584" s="262" t="s">
        <v>1308</v>
      </c>
      <c r="AB584" s="262" t="s">
        <v>1308</v>
      </c>
      <c r="AC584" s="262" t="s">
        <v>1308</v>
      </c>
      <c r="AD584" s="262" t="s">
        <v>1308</v>
      </c>
      <c r="AE584" s="262" t="s">
        <v>1308</v>
      </c>
      <c r="AF584" s="262" t="s">
        <v>1308</v>
      </c>
      <c r="AG584" s="262" t="s">
        <v>1308</v>
      </c>
      <c r="AH584" s="262" t="s">
        <v>1308</v>
      </c>
      <c r="AI584" s="262" t="s">
        <v>1308</v>
      </c>
      <c r="AJ584" s="6" t="s">
        <v>3478</v>
      </c>
      <c r="AK584" s="6" t="s">
        <v>4734</v>
      </c>
      <c r="AL584" s="6" t="s">
        <v>4735</v>
      </c>
      <c r="AM584" s="10" t="s">
        <v>6643</v>
      </c>
      <c r="AN584" s="6" t="s">
        <v>6697</v>
      </c>
      <c r="AO584" s="649" t="s">
        <v>7209</v>
      </c>
      <c r="AP584" s="6" t="s">
        <v>7548</v>
      </c>
      <c r="AQ584" s="240" t="s">
        <v>884</v>
      </c>
      <c r="AR584" s="191">
        <v>44568</v>
      </c>
      <c r="AS584" s="482" t="s">
        <v>1032</v>
      </c>
      <c r="AT584" s="464"/>
      <c r="AU584" s="30"/>
      <c r="AV584" s="30"/>
      <c r="AW584" s="30"/>
      <c r="AX584" s="30"/>
      <c r="AY584" s="30" t="s">
        <v>1332</v>
      </c>
      <c r="AZ584" s="30"/>
      <c r="BA584" s="30"/>
      <c r="BJ584" s="482"/>
      <c r="BK584" s="482"/>
      <c r="BL584" s="482"/>
      <c r="BM584" s="482" t="s">
        <v>3758</v>
      </c>
      <c r="BN584" s="482" t="s">
        <v>3909</v>
      </c>
      <c r="BO584" s="482"/>
      <c r="BP584" s="482"/>
    </row>
    <row r="585" spans="1:68" s="14" customFormat="1" ht="115.5" hidden="1" customHeight="1" x14ac:dyDescent="0.25">
      <c r="A585" s="97" t="s">
        <v>3451</v>
      </c>
      <c r="B585" s="472" t="s">
        <v>3488</v>
      </c>
      <c r="C585" s="232">
        <v>44182</v>
      </c>
      <c r="D585" s="222" t="s">
        <v>1423</v>
      </c>
      <c r="E585" s="12" t="s">
        <v>4259</v>
      </c>
      <c r="F585" s="472" t="s">
        <v>3373</v>
      </c>
      <c r="G585" s="472" t="s">
        <v>3396</v>
      </c>
      <c r="H585" s="472" t="s">
        <v>3397</v>
      </c>
      <c r="I585" s="320" t="s">
        <v>3429</v>
      </c>
      <c r="J585" s="221">
        <v>3</v>
      </c>
      <c r="K585" s="220">
        <v>44270</v>
      </c>
      <c r="L585" s="220">
        <v>44392</v>
      </c>
      <c r="M585" s="600">
        <f t="shared" si="29"/>
        <v>18</v>
      </c>
      <c r="N585" s="633">
        <v>0</v>
      </c>
      <c r="O585" s="482" t="s">
        <v>52</v>
      </c>
      <c r="P585" s="482" t="s">
        <v>3480</v>
      </c>
      <c r="Q585" s="6" t="s">
        <v>7169</v>
      </c>
      <c r="R585" s="654">
        <f t="shared" si="39"/>
        <v>338</v>
      </c>
      <c r="S585" s="36"/>
      <c r="T585" s="36"/>
      <c r="U585" s="262" t="s">
        <v>1308</v>
      </c>
      <c r="V585" s="262" t="s">
        <v>1308</v>
      </c>
      <c r="W585" s="262" t="s">
        <v>1308</v>
      </c>
      <c r="X585" s="262" t="s">
        <v>1308</v>
      </c>
      <c r="Y585" s="262" t="s">
        <v>1308</v>
      </c>
      <c r="Z585" s="262" t="s">
        <v>1308</v>
      </c>
      <c r="AA585" s="262" t="s">
        <v>1308</v>
      </c>
      <c r="AB585" s="262" t="s">
        <v>1308</v>
      </c>
      <c r="AC585" s="262" t="s">
        <v>1308</v>
      </c>
      <c r="AD585" s="262" t="s">
        <v>1308</v>
      </c>
      <c r="AE585" s="262" t="s">
        <v>1308</v>
      </c>
      <c r="AF585" s="262" t="s">
        <v>1308</v>
      </c>
      <c r="AG585" s="262" t="s">
        <v>1308</v>
      </c>
      <c r="AH585" s="262" t="s">
        <v>1308</v>
      </c>
      <c r="AI585" s="262" t="s">
        <v>1308</v>
      </c>
      <c r="AJ585" s="6" t="s">
        <v>3478</v>
      </c>
      <c r="AK585" s="6" t="s">
        <v>4736</v>
      </c>
      <c r="AL585" s="6" t="s">
        <v>4737</v>
      </c>
      <c r="AM585" s="537" t="s">
        <v>6644</v>
      </c>
      <c r="AN585" s="6" t="s">
        <v>6944</v>
      </c>
      <c r="AO585" s="649" t="s">
        <v>1599</v>
      </c>
      <c r="AP585" s="6" t="s">
        <v>7187</v>
      </c>
      <c r="AQ585" s="240" t="s">
        <v>1968</v>
      </c>
      <c r="AR585" s="191">
        <v>44529</v>
      </c>
      <c r="AS585" s="482" t="s">
        <v>2470</v>
      </c>
      <c r="AT585" s="191">
        <v>44529</v>
      </c>
      <c r="AU585" s="149" t="s">
        <v>7153</v>
      </c>
      <c r="AV585" s="31" t="s">
        <v>7145</v>
      </c>
      <c r="AW585" s="31" t="s">
        <v>1599</v>
      </c>
      <c r="AX585" s="31" t="s">
        <v>1599</v>
      </c>
      <c r="AY585" s="32" t="s">
        <v>2710</v>
      </c>
      <c r="AZ585" s="30" t="s">
        <v>3728</v>
      </c>
      <c r="BA585" s="30" t="s">
        <v>1599</v>
      </c>
      <c r="BJ585" s="482"/>
      <c r="BK585" s="482"/>
      <c r="BL585" s="482"/>
      <c r="BM585" s="482" t="s">
        <v>3758</v>
      </c>
      <c r="BN585" s="32" t="s">
        <v>3838</v>
      </c>
      <c r="BO585" s="482" t="s">
        <v>3910</v>
      </c>
      <c r="BP585" s="482"/>
    </row>
    <row r="586" spans="1:68" s="14" customFormat="1" ht="115.5" customHeight="1" x14ac:dyDescent="0.3">
      <c r="A586" s="97" t="s">
        <v>3451</v>
      </c>
      <c r="B586" s="472" t="s">
        <v>3488</v>
      </c>
      <c r="C586" s="232">
        <v>44182</v>
      </c>
      <c r="D586" s="222" t="s">
        <v>1423</v>
      </c>
      <c r="E586" s="12" t="s">
        <v>4259</v>
      </c>
      <c r="F586" s="468" t="s">
        <v>3373</v>
      </c>
      <c r="G586" s="468" t="s">
        <v>7182</v>
      </c>
      <c r="H586" s="468" t="s">
        <v>7183</v>
      </c>
      <c r="I586" s="417" t="s">
        <v>7184</v>
      </c>
      <c r="J586" s="525">
        <v>1</v>
      </c>
      <c r="K586" s="469">
        <v>44270</v>
      </c>
      <c r="L586" s="469">
        <v>44711</v>
      </c>
      <c r="M586" s="600">
        <f t="shared" ref="M586" si="40">+WEEKNUM(L586-K586)</f>
        <v>11</v>
      </c>
      <c r="N586" s="550">
        <v>0</v>
      </c>
      <c r="O586" s="482" t="s">
        <v>52</v>
      </c>
      <c r="P586" s="482" t="s">
        <v>3480</v>
      </c>
      <c r="Q586" s="6" t="s">
        <v>7533</v>
      </c>
      <c r="R586" s="654">
        <f t="shared" si="39"/>
        <v>198</v>
      </c>
      <c r="S586" s="36"/>
      <c r="T586" s="36"/>
      <c r="U586" s="262" t="s">
        <v>1308</v>
      </c>
      <c r="V586" s="262" t="s">
        <v>1308</v>
      </c>
      <c r="W586" s="262" t="s">
        <v>1308</v>
      </c>
      <c r="X586" s="262" t="s">
        <v>1308</v>
      </c>
      <c r="Y586" s="262" t="s">
        <v>1308</v>
      </c>
      <c r="Z586" s="262" t="s">
        <v>1308</v>
      </c>
      <c r="AA586" s="262" t="s">
        <v>1308</v>
      </c>
      <c r="AB586" s="262" t="s">
        <v>1308</v>
      </c>
      <c r="AC586" s="262" t="s">
        <v>1308</v>
      </c>
      <c r="AD586" s="262" t="s">
        <v>1308</v>
      </c>
      <c r="AE586" s="262" t="s">
        <v>1308</v>
      </c>
      <c r="AF586" s="262" t="s">
        <v>1308</v>
      </c>
      <c r="AG586" s="262" t="s">
        <v>1308</v>
      </c>
      <c r="AH586" s="262" t="s">
        <v>1308</v>
      </c>
      <c r="AI586" s="262" t="s">
        <v>1308</v>
      </c>
      <c r="AJ586" s="6" t="s">
        <v>3478</v>
      </c>
      <c r="AK586" s="6" t="s">
        <v>4736</v>
      </c>
      <c r="AL586" s="6" t="s">
        <v>4737</v>
      </c>
      <c r="AM586" s="537" t="s">
        <v>6644</v>
      </c>
      <c r="AN586" s="6" t="s">
        <v>6944</v>
      </c>
      <c r="AO586" s="650" t="s">
        <v>7483</v>
      </c>
      <c r="AP586" s="6" t="s">
        <v>7526</v>
      </c>
      <c r="AQ586" s="240" t="s">
        <v>884</v>
      </c>
      <c r="AR586" s="191">
        <v>44566</v>
      </c>
      <c r="AS586" s="482" t="s">
        <v>1032</v>
      </c>
      <c r="AT586" s="188"/>
      <c r="AU586" s="116"/>
      <c r="AV586" s="116"/>
      <c r="AW586" s="116"/>
      <c r="AX586" s="116"/>
      <c r="AY586" s="30" t="s">
        <v>1332</v>
      </c>
      <c r="AZ586" s="116"/>
      <c r="BA586" s="116"/>
      <c r="BJ586" s="482"/>
      <c r="BK586" s="482"/>
      <c r="BL586" s="482"/>
      <c r="BM586" s="482" t="s">
        <v>3758</v>
      </c>
      <c r="BN586" s="32" t="s">
        <v>3838</v>
      </c>
      <c r="BO586" s="482" t="s">
        <v>3910</v>
      </c>
      <c r="BP586" s="482"/>
    </row>
    <row r="587" spans="1:68" s="14" customFormat="1" ht="115.5" hidden="1" customHeight="1" x14ac:dyDescent="0.25">
      <c r="A587" s="29" t="s">
        <v>3452</v>
      </c>
      <c r="B587" s="195" t="s">
        <v>3488</v>
      </c>
      <c r="C587" s="191">
        <v>44182</v>
      </c>
      <c r="D587" s="222" t="s">
        <v>1439</v>
      </c>
      <c r="E587" s="12" t="s">
        <v>3905</v>
      </c>
      <c r="F587" s="472" t="s">
        <v>3374</v>
      </c>
      <c r="G587" s="472" t="s">
        <v>2888</v>
      </c>
      <c r="H587" s="472" t="s">
        <v>3398</v>
      </c>
      <c r="I587" s="320" t="s">
        <v>3430</v>
      </c>
      <c r="J587" s="221">
        <v>1</v>
      </c>
      <c r="K587" s="220">
        <v>44228</v>
      </c>
      <c r="L587" s="220">
        <v>44256</v>
      </c>
      <c r="M587" s="79">
        <f t="shared" si="29"/>
        <v>4</v>
      </c>
      <c r="N587" s="334">
        <v>1</v>
      </c>
      <c r="O587" s="482" t="s">
        <v>52</v>
      </c>
      <c r="P587" s="482" t="s">
        <v>135</v>
      </c>
      <c r="Q587" s="6" t="s">
        <v>4798</v>
      </c>
      <c r="R587" s="654">
        <f t="shared" si="39"/>
        <v>372</v>
      </c>
      <c r="S587" s="36"/>
      <c r="T587" s="36"/>
      <c r="U587" s="262" t="s">
        <v>1308</v>
      </c>
      <c r="V587" s="262" t="s">
        <v>1308</v>
      </c>
      <c r="W587" s="262" t="s">
        <v>1308</v>
      </c>
      <c r="X587" s="262" t="s">
        <v>1308</v>
      </c>
      <c r="Y587" s="262" t="s">
        <v>1308</v>
      </c>
      <c r="Z587" s="262" t="s">
        <v>1308</v>
      </c>
      <c r="AA587" s="262" t="s">
        <v>1308</v>
      </c>
      <c r="AB587" s="262" t="s">
        <v>1308</v>
      </c>
      <c r="AC587" s="262" t="s">
        <v>1308</v>
      </c>
      <c r="AD587" s="262" t="s">
        <v>1308</v>
      </c>
      <c r="AE587" s="262" t="s">
        <v>1308</v>
      </c>
      <c r="AF587" s="262" t="s">
        <v>1308</v>
      </c>
      <c r="AG587" s="262" t="s">
        <v>1308</v>
      </c>
      <c r="AH587" s="262" t="s">
        <v>1308</v>
      </c>
      <c r="AI587" s="262" t="s">
        <v>1308</v>
      </c>
      <c r="AJ587" s="6" t="s">
        <v>3478</v>
      </c>
      <c r="AK587" s="6" t="s">
        <v>4738</v>
      </c>
      <c r="AL587" s="6" t="s">
        <v>4739</v>
      </c>
      <c r="AM587" s="146" t="s">
        <v>4071</v>
      </c>
      <c r="AN587" s="146" t="s">
        <v>6221</v>
      </c>
      <c r="AO587" s="649" t="s">
        <v>1599</v>
      </c>
      <c r="AP587" s="146" t="s">
        <v>6221</v>
      </c>
      <c r="AQ587" s="240" t="s">
        <v>882</v>
      </c>
      <c r="AR587" s="191">
        <v>44396</v>
      </c>
      <c r="AS587" s="482" t="s">
        <v>1032</v>
      </c>
      <c r="AT587" s="464"/>
      <c r="AU587" s="30"/>
      <c r="AV587" s="30"/>
      <c r="AW587" s="30"/>
      <c r="AX587" s="30"/>
      <c r="AY587" s="30" t="s">
        <v>1332</v>
      </c>
      <c r="AZ587" s="30"/>
      <c r="BA587" s="30"/>
      <c r="BJ587" s="482"/>
      <c r="BK587" s="482"/>
      <c r="BL587" s="482"/>
      <c r="BM587" s="482" t="s">
        <v>3758</v>
      </c>
      <c r="BN587" s="32" t="s">
        <v>3838</v>
      </c>
      <c r="BO587" s="482" t="s">
        <v>3983</v>
      </c>
      <c r="BP587" s="482"/>
    </row>
    <row r="588" spans="1:68" s="14" customFormat="1" ht="115.5" customHeight="1" x14ac:dyDescent="0.25">
      <c r="A588" s="97" t="s">
        <v>3453</v>
      </c>
      <c r="B588" s="472" t="s">
        <v>3488</v>
      </c>
      <c r="C588" s="232">
        <v>44182</v>
      </c>
      <c r="D588" s="222" t="s">
        <v>1439</v>
      </c>
      <c r="E588" s="12" t="s">
        <v>6980</v>
      </c>
      <c r="F588" s="12" t="s">
        <v>2891</v>
      </c>
      <c r="G588" s="12" t="s">
        <v>6981</v>
      </c>
      <c r="H588" s="472" t="s">
        <v>2892</v>
      </c>
      <c r="I588" s="88" t="s">
        <v>2893</v>
      </c>
      <c r="J588" s="221">
        <v>6</v>
      </c>
      <c r="K588" s="220">
        <v>44256</v>
      </c>
      <c r="L588" s="220">
        <v>44562</v>
      </c>
      <c r="M588" s="600">
        <f t="shared" si="29"/>
        <v>44</v>
      </c>
      <c r="N588" s="550">
        <v>1.5</v>
      </c>
      <c r="O588" s="482" t="s">
        <v>52</v>
      </c>
      <c r="P588" s="482"/>
      <c r="Q588" s="4" t="s">
        <v>7530</v>
      </c>
      <c r="R588" s="654">
        <f t="shared" si="39"/>
        <v>390</v>
      </c>
      <c r="S588" s="36"/>
      <c r="T588" s="36"/>
      <c r="U588" s="262" t="s">
        <v>1308</v>
      </c>
      <c r="V588" s="262" t="s">
        <v>1308</v>
      </c>
      <c r="W588" s="262" t="s">
        <v>1308</v>
      </c>
      <c r="X588" s="262" t="s">
        <v>1308</v>
      </c>
      <c r="Y588" s="262" t="s">
        <v>1308</v>
      </c>
      <c r="Z588" s="262" t="s">
        <v>1308</v>
      </c>
      <c r="AA588" s="262" t="s">
        <v>1308</v>
      </c>
      <c r="AB588" s="262" t="s">
        <v>1308</v>
      </c>
      <c r="AC588" s="262" t="s">
        <v>1308</v>
      </c>
      <c r="AD588" s="262" t="s">
        <v>1308</v>
      </c>
      <c r="AE588" s="262" t="s">
        <v>1308</v>
      </c>
      <c r="AF588" s="262" t="s">
        <v>1308</v>
      </c>
      <c r="AG588" s="262" t="s">
        <v>1308</v>
      </c>
      <c r="AH588" s="262" t="s">
        <v>1308</v>
      </c>
      <c r="AI588" s="262" t="s">
        <v>1308</v>
      </c>
      <c r="AJ588" s="6" t="s">
        <v>3478</v>
      </c>
      <c r="AK588" s="6" t="s">
        <v>4740</v>
      </c>
      <c r="AL588" s="6" t="s">
        <v>6665</v>
      </c>
      <c r="AM588" s="482" t="s">
        <v>6640</v>
      </c>
      <c r="AN588" s="240" t="s">
        <v>6698</v>
      </c>
      <c r="AO588" s="651" t="s">
        <v>7481</v>
      </c>
      <c r="AP588" s="655" t="s">
        <v>7549</v>
      </c>
      <c r="AQ588" s="655" t="s">
        <v>884</v>
      </c>
      <c r="AR588" s="191">
        <v>44566</v>
      </c>
      <c r="AS588" s="482" t="s">
        <v>1032</v>
      </c>
      <c r="AT588" s="464"/>
      <c r="AU588" s="30"/>
      <c r="AV588" s="30"/>
      <c r="AW588" s="30"/>
      <c r="AX588" s="30"/>
      <c r="AY588" s="30" t="s">
        <v>1332</v>
      </c>
      <c r="AZ588" s="30"/>
      <c r="BA588" s="30"/>
      <c r="BJ588" s="482"/>
      <c r="BK588" s="482"/>
      <c r="BL588" s="482"/>
      <c r="BM588" s="482" t="s">
        <v>3758</v>
      </c>
      <c r="BN588" s="32" t="s">
        <v>3838</v>
      </c>
      <c r="BO588" s="482" t="s">
        <v>3983</v>
      </c>
      <c r="BP588" s="482"/>
    </row>
    <row r="589" spans="1:68" s="14" customFormat="1" ht="115.5" hidden="1" customHeight="1" x14ac:dyDescent="0.25">
      <c r="A589" s="97" t="s">
        <v>3454</v>
      </c>
      <c r="B589" s="472" t="s">
        <v>3488</v>
      </c>
      <c r="C589" s="232">
        <v>44182</v>
      </c>
      <c r="D589" s="222" t="s">
        <v>1429</v>
      </c>
      <c r="E589" s="12" t="s">
        <v>3911</v>
      </c>
      <c r="F589" s="472" t="s">
        <v>3489</v>
      </c>
      <c r="G589" s="472" t="s">
        <v>3399</v>
      </c>
      <c r="H589" s="472" t="s">
        <v>3400</v>
      </c>
      <c r="I589" s="320" t="s">
        <v>694</v>
      </c>
      <c r="J589" s="221">
        <v>1</v>
      </c>
      <c r="K589" s="220">
        <v>44232</v>
      </c>
      <c r="L589" s="220">
        <v>44286</v>
      </c>
      <c r="M589" s="600">
        <f t="shared" si="29"/>
        <v>8</v>
      </c>
      <c r="N589" s="552">
        <v>1</v>
      </c>
      <c r="O589" s="482" t="s">
        <v>27</v>
      </c>
      <c r="P589" s="482" t="s">
        <v>56</v>
      </c>
      <c r="Q589" s="6" t="s">
        <v>6928</v>
      </c>
      <c r="R589" s="654">
        <f t="shared" si="39"/>
        <v>146</v>
      </c>
      <c r="S589" s="36"/>
      <c r="T589" s="36"/>
      <c r="U589" s="262" t="s">
        <v>1308</v>
      </c>
      <c r="V589" s="262" t="s">
        <v>1308</v>
      </c>
      <c r="W589" s="262" t="s">
        <v>1308</v>
      </c>
      <c r="X589" s="262" t="s">
        <v>1308</v>
      </c>
      <c r="Y589" s="262" t="s">
        <v>1308</v>
      </c>
      <c r="Z589" s="262" t="s">
        <v>1308</v>
      </c>
      <c r="AA589" s="262" t="s">
        <v>1308</v>
      </c>
      <c r="AB589" s="262" t="s">
        <v>1308</v>
      </c>
      <c r="AC589" s="262" t="s">
        <v>1308</v>
      </c>
      <c r="AD589" s="262" t="s">
        <v>1308</v>
      </c>
      <c r="AE589" s="262" t="s">
        <v>1308</v>
      </c>
      <c r="AF589" s="262" t="s">
        <v>1308</v>
      </c>
      <c r="AG589" s="262" t="s">
        <v>1308</v>
      </c>
      <c r="AH589" s="262" t="s">
        <v>1308</v>
      </c>
      <c r="AI589" s="262" t="s">
        <v>1308</v>
      </c>
      <c r="AJ589" s="6" t="s">
        <v>3478</v>
      </c>
      <c r="AK589" s="6" t="s">
        <v>4741</v>
      </c>
      <c r="AL589" s="6" t="s">
        <v>4742</v>
      </c>
      <c r="AM589" s="542" t="s">
        <v>6645</v>
      </c>
      <c r="AN589" s="6" t="s">
        <v>6945</v>
      </c>
      <c r="AO589" s="649" t="s">
        <v>1599</v>
      </c>
      <c r="AP589" s="6" t="s">
        <v>7143</v>
      </c>
      <c r="AQ589" s="240" t="s">
        <v>1028</v>
      </c>
      <c r="AR589" s="191">
        <v>44496</v>
      </c>
      <c r="AS589" s="482" t="s">
        <v>1032</v>
      </c>
      <c r="AT589" s="464"/>
      <c r="AU589" s="30"/>
      <c r="AV589" s="30"/>
      <c r="AW589" s="30"/>
      <c r="AX589" s="30"/>
      <c r="AY589" s="30" t="s">
        <v>1332</v>
      </c>
      <c r="AZ589" s="30"/>
      <c r="BA589" s="30"/>
      <c r="BJ589" s="482"/>
      <c r="BK589" s="482"/>
      <c r="BL589" s="482"/>
      <c r="BM589" s="482" t="s">
        <v>3758</v>
      </c>
      <c r="BN589" s="28" t="s">
        <v>3719</v>
      </c>
      <c r="BO589" s="28" t="s">
        <v>3718</v>
      </c>
      <c r="BP589" s="482"/>
    </row>
    <row r="590" spans="1:68" s="14" customFormat="1" ht="115.5" customHeight="1" x14ac:dyDescent="0.25">
      <c r="A590" s="618" t="s">
        <v>3455</v>
      </c>
      <c r="B590" s="396" t="s">
        <v>3488</v>
      </c>
      <c r="C590" s="555">
        <v>44182</v>
      </c>
      <c r="D590" s="395" t="s">
        <v>1429</v>
      </c>
      <c r="E590" s="212" t="s">
        <v>3911</v>
      </c>
      <c r="F590" s="396" t="s">
        <v>3375</v>
      </c>
      <c r="G590" s="396" t="s">
        <v>3401</v>
      </c>
      <c r="H590" s="396" t="s">
        <v>3402</v>
      </c>
      <c r="I590" s="397" t="s">
        <v>3490</v>
      </c>
      <c r="J590" s="398">
        <v>3</v>
      </c>
      <c r="K590" s="220">
        <v>44253</v>
      </c>
      <c r="L590" s="220">
        <v>44530</v>
      </c>
      <c r="M590" s="600">
        <f t="shared" si="29"/>
        <v>40</v>
      </c>
      <c r="N590" s="622">
        <v>3</v>
      </c>
      <c r="O590" s="93" t="s">
        <v>135</v>
      </c>
      <c r="P590" s="482" t="s">
        <v>3742</v>
      </c>
      <c r="Q590" s="369" t="s">
        <v>7659</v>
      </c>
      <c r="R590" s="654">
        <f t="shared" si="39"/>
        <v>256</v>
      </c>
      <c r="S590" s="36"/>
      <c r="T590" s="36"/>
      <c r="U590" s="262" t="s">
        <v>1308</v>
      </c>
      <c r="V590" s="262" t="s">
        <v>1308</v>
      </c>
      <c r="W590" s="262" t="s">
        <v>1308</v>
      </c>
      <c r="X590" s="262" t="s">
        <v>1308</v>
      </c>
      <c r="Y590" s="262" t="s">
        <v>1308</v>
      </c>
      <c r="Z590" s="262" t="s">
        <v>1308</v>
      </c>
      <c r="AA590" s="262" t="s">
        <v>1308</v>
      </c>
      <c r="AB590" s="262" t="s">
        <v>1308</v>
      </c>
      <c r="AC590" s="262" t="s">
        <v>1308</v>
      </c>
      <c r="AD590" s="262" t="s">
        <v>1308</v>
      </c>
      <c r="AE590" s="262" t="s">
        <v>1308</v>
      </c>
      <c r="AF590" s="262" t="s">
        <v>1308</v>
      </c>
      <c r="AG590" s="262" t="s">
        <v>1308</v>
      </c>
      <c r="AH590" s="262" t="s">
        <v>1308</v>
      </c>
      <c r="AI590" s="262" t="s">
        <v>1308</v>
      </c>
      <c r="AJ590" s="146" t="s">
        <v>3478</v>
      </c>
      <c r="AK590" s="146" t="s">
        <v>4115</v>
      </c>
      <c r="AL590" s="146" t="s">
        <v>6618</v>
      </c>
      <c r="AM590" s="146" t="s">
        <v>6584</v>
      </c>
      <c r="AN590" s="146" t="s">
        <v>6784</v>
      </c>
      <c r="AO590" s="649" t="s">
        <v>7260</v>
      </c>
      <c r="AP590" s="146" t="s">
        <v>7653</v>
      </c>
      <c r="AQ590" s="250" t="s">
        <v>882</v>
      </c>
      <c r="AR590" s="191">
        <v>44582</v>
      </c>
      <c r="AS590" s="482" t="s">
        <v>1032</v>
      </c>
      <c r="AT590" s="464"/>
      <c r="AU590" s="30"/>
      <c r="AV590" s="30"/>
      <c r="AW590" s="30"/>
      <c r="AX590" s="30"/>
      <c r="AY590" s="30" t="s">
        <v>1332</v>
      </c>
      <c r="AZ590" s="30"/>
      <c r="BA590" s="30"/>
      <c r="BJ590" s="482"/>
      <c r="BK590" s="482"/>
      <c r="BL590" s="482"/>
      <c r="BM590" s="482" t="s">
        <v>3758</v>
      </c>
      <c r="BN590" s="28" t="s">
        <v>3719</v>
      </c>
      <c r="BO590" s="28" t="s">
        <v>3718</v>
      </c>
      <c r="BP590" s="482"/>
    </row>
    <row r="591" spans="1:68" s="14" customFormat="1" ht="115.5" hidden="1" customHeight="1" x14ac:dyDescent="0.25">
      <c r="A591" s="29" t="s">
        <v>3456</v>
      </c>
      <c r="B591" s="195" t="s">
        <v>3488</v>
      </c>
      <c r="C591" s="191">
        <v>44182</v>
      </c>
      <c r="D591" s="463" t="s">
        <v>1427</v>
      </c>
      <c r="E591" s="12" t="s">
        <v>3912</v>
      </c>
      <c r="F591" s="472" t="s">
        <v>3376</v>
      </c>
      <c r="G591" s="472" t="s">
        <v>3491</v>
      </c>
      <c r="H591" s="472" t="s">
        <v>3618</v>
      </c>
      <c r="I591" s="320" t="s">
        <v>3431</v>
      </c>
      <c r="J591" s="221">
        <v>1</v>
      </c>
      <c r="K591" s="220">
        <v>44228</v>
      </c>
      <c r="L591" s="220">
        <v>44377</v>
      </c>
      <c r="M591" s="79">
        <f t="shared" si="29"/>
        <v>22</v>
      </c>
      <c r="N591" s="334">
        <v>1</v>
      </c>
      <c r="O591" s="482" t="s">
        <v>857</v>
      </c>
      <c r="P591" s="482" t="s">
        <v>3482</v>
      </c>
      <c r="Q591" s="32" t="s">
        <v>7432</v>
      </c>
      <c r="R591" s="654">
        <f t="shared" si="39"/>
        <v>117</v>
      </c>
      <c r="S591" s="36"/>
      <c r="T591" s="36"/>
      <c r="U591" s="262" t="s">
        <v>1308</v>
      </c>
      <c r="V591" s="262" t="s">
        <v>1308</v>
      </c>
      <c r="W591" s="262" t="s">
        <v>1308</v>
      </c>
      <c r="X591" s="262" t="s">
        <v>1308</v>
      </c>
      <c r="Y591" s="262" t="s">
        <v>1308</v>
      </c>
      <c r="Z591" s="262" t="s">
        <v>1308</v>
      </c>
      <c r="AA591" s="262" t="s">
        <v>1308</v>
      </c>
      <c r="AB591" s="262" t="s">
        <v>1308</v>
      </c>
      <c r="AC591" s="262" t="s">
        <v>1308</v>
      </c>
      <c r="AD591" s="262" t="s">
        <v>1308</v>
      </c>
      <c r="AE591" s="262" t="s">
        <v>1308</v>
      </c>
      <c r="AF591" s="262" t="s">
        <v>1308</v>
      </c>
      <c r="AG591" s="262" t="s">
        <v>1308</v>
      </c>
      <c r="AH591" s="262" t="s">
        <v>1308</v>
      </c>
      <c r="AI591" s="262" t="s">
        <v>1308</v>
      </c>
      <c r="AJ591" s="6" t="s">
        <v>3478</v>
      </c>
      <c r="AK591" s="10" t="s">
        <v>4465</v>
      </c>
      <c r="AL591" s="6" t="s">
        <v>4659</v>
      </c>
      <c r="AM591" s="146" t="s">
        <v>4071</v>
      </c>
      <c r="AN591" s="146" t="s">
        <v>6221</v>
      </c>
      <c r="AO591" s="649" t="s">
        <v>1599</v>
      </c>
      <c r="AP591" s="146" t="s">
        <v>6221</v>
      </c>
      <c r="AQ591" s="240" t="s">
        <v>882</v>
      </c>
      <c r="AR591" s="191">
        <v>44399</v>
      </c>
      <c r="AS591" s="482" t="s">
        <v>1032</v>
      </c>
      <c r="AT591" s="464"/>
      <c r="AU591" s="30"/>
      <c r="AV591" s="30"/>
      <c r="AW591" s="30"/>
      <c r="AX591" s="30"/>
      <c r="AY591" s="30" t="s">
        <v>1332</v>
      </c>
      <c r="AZ591" s="30"/>
      <c r="BA591" s="30"/>
      <c r="BJ591" s="482"/>
      <c r="BK591" s="482"/>
      <c r="BL591" s="482"/>
      <c r="BM591" s="482" t="s">
        <v>3962</v>
      </c>
      <c r="BN591" s="482" t="s">
        <v>3782</v>
      </c>
      <c r="BO591" s="482" t="s">
        <v>3913</v>
      </c>
      <c r="BP591" s="482"/>
    </row>
    <row r="592" spans="1:68" s="14" customFormat="1" ht="115.5" hidden="1" customHeight="1" x14ac:dyDescent="0.25">
      <c r="A592" s="97" t="s">
        <v>3457</v>
      </c>
      <c r="B592" s="472" t="s">
        <v>3488</v>
      </c>
      <c r="C592" s="232">
        <v>44182</v>
      </c>
      <c r="D592" s="222" t="s">
        <v>1516</v>
      </c>
      <c r="E592" s="12" t="s">
        <v>6563</v>
      </c>
      <c r="F592" s="472" t="s">
        <v>6983</v>
      </c>
      <c r="G592" s="472" t="s">
        <v>6984</v>
      </c>
      <c r="H592" s="472" t="s">
        <v>7025</v>
      </c>
      <c r="I592" s="320" t="s">
        <v>7026</v>
      </c>
      <c r="J592" s="463">
        <v>6</v>
      </c>
      <c r="K592" s="220">
        <v>44228</v>
      </c>
      <c r="L592" s="220">
        <v>44408</v>
      </c>
      <c r="M592" s="600">
        <f t="shared" si="29"/>
        <v>26</v>
      </c>
      <c r="N592" s="552">
        <v>6</v>
      </c>
      <c r="O592" s="482" t="s">
        <v>3034</v>
      </c>
      <c r="P592" s="482" t="s">
        <v>857</v>
      </c>
      <c r="Q592" s="32" t="s">
        <v>7684</v>
      </c>
      <c r="R592" s="654">
        <f t="shared" si="39"/>
        <v>243</v>
      </c>
      <c r="S592" s="36"/>
      <c r="T592" s="36"/>
      <c r="U592" s="262" t="s">
        <v>1308</v>
      </c>
      <c r="V592" s="262" t="s">
        <v>1308</v>
      </c>
      <c r="W592" s="262" t="s">
        <v>1308</v>
      </c>
      <c r="X592" s="262" t="s">
        <v>1308</v>
      </c>
      <c r="Y592" s="262" t="s">
        <v>1308</v>
      </c>
      <c r="Z592" s="262" t="s">
        <v>1308</v>
      </c>
      <c r="AA592" s="262" t="s">
        <v>1308</v>
      </c>
      <c r="AB592" s="262" t="s">
        <v>1308</v>
      </c>
      <c r="AC592" s="262" t="s">
        <v>1308</v>
      </c>
      <c r="AD592" s="262" t="s">
        <v>1308</v>
      </c>
      <c r="AE592" s="262" t="s">
        <v>1308</v>
      </c>
      <c r="AF592" s="262" t="s">
        <v>1308</v>
      </c>
      <c r="AG592" s="262" t="s">
        <v>1308</v>
      </c>
      <c r="AH592" s="262" t="s">
        <v>1308</v>
      </c>
      <c r="AI592" s="262" t="s">
        <v>1308</v>
      </c>
      <c r="AJ592" s="6" t="s">
        <v>3478</v>
      </c>
      <c r="AK592" s="10" t="s">
        <v>4466</v>
      </c>
      <c r="AL592" s="6" t="s">
        <v>6791</v>
      </c>
      <c r="AM592" s="6" t="s">
        <v>6771</v>
      </c>
      <c r="AN592" s="6" t="s">
        <v>6947</v>
      </c>
      <c r="AO592" s="649" t="s">
        <v>1599</v>
      </c>
      <c r="AP592" s="6" t="s">
        <v>7143</v>
      </c>
      <c r="AQ592" s="240" t="s">
        <v>882</v>
      </c>
      <c r="AR592" s="191">
        <v>44497</v>
      </c>
      <c r="AS592" s="482" t="s">
        <v>1032</v>
      </c>
      <c r="AT592" s="464"/>
      <c r="AU592" s="30"/>
      <c r="AV592" s="30"/>
      <c r="AW592" s="30"/>
      <c r="AX592" s="30"/>
      <c r="AY592" s="30" t="s">
        <v>1332</v>
      </c>
      <c r="AZ592" s="30"/>
      <c r="BA592" s="30"/>
      <c r="BJ592" s="482"/>
      <c r="BK592" s="482"/>
      <c r="BL592" s="482"/>
      <c r="BM592" s="482" t="s">
        <v>3962</v>
      </c>
      <c r="BN592" s="482" t="s">
        <v>3782</v>
      </c>
      <c r="BO592" s="482" t="s">
        <v>3914</v>
      </c>
      <c r="BP592" s="482"/>
    </row>
    <row r="593" spans="1:68" s="14" customFormat="1" ht="115.5" hidden="1" customHeight="1" x14ac:dyDescent="0.25">
      <c r="A593" s="97" t="s">
        <v>3458</v>
      </c>
      <c r="B593" s="472" t="s">
        <v>3488</v>
      </c>
      <c r="C593" s="232">
        <v>44182</v>
      </c>
      <c r="D593" s="222" t="s">
        <v>1428</v>
      </c>
      <c r="E593" s="12" t="s">
        <v>6985</v>
      </c>
      <c r="F593" s="472" t="s">
        <v>3492</v>
      </c>
      <c r="G593" s="472" t="s">
        <v>6986</v>
      </c>
      <c r="H593" s="472" t="s">
        <v>3493</v>
      </c>
      <c r="I593" s="472" t="s">
        <v>3494</v>
      </c>
      <c r="J593" s="463">
        <v>1</v>
      </c>
      <c r="K593" s="220">
        <v>44242</v>
      </c>
      <c r="L593" s="220">
        <v>44454</v>
      </c>
      <c r="M593" s="600">
        <f t="shared" si="29"/>
        <v>31</v>
      </c>
      <c r="N593" s="552">
        <v>1</v>
      </c>
      <c r="O593" s="482" t="s">
        <v>3034</v>
      </c>
      <c r="P593" s="482" t="s">
        <v>3623</v>
      </c>
      <c r="Q593" s="32" t="s">
        <v>4654</v>
      </c>
      <c r="R593" s="654">
        <f t="shared" si="39"/>
        <v>327</v>
      </c>
      <c r="S593" s="36"/>
      <c r="T593" s="36"/>
      <c r="U593" s="262" t="s">
        <v>1308</v>
      </c>
      <c r="V593" s="262" t="s">
        <v>1308</v>
      </c>
      <c r="W593" s="262" t="s">
        <v>1308</v>
      </c>
      <c r="X593" s="262" t="s">
        <v>1308</v>
      </c>
      <c r="Y593" s="262" t="s">
        <v>1308</v>
      </c>
      <c r="Z593" s="262" t="s">
        <v>1308</v>
      </c>
      <c r="AA593" s="262" t="s">
        <v>1308</v>
      </c>
      <c r="AB593" s="262" t="s">
        <v>1308</v>
      </c>
      <c r="AC593" s="262" t="s">
        <v>1308</v>
      </c>
      <c r="AD593" s="262" t="s">
        <v>1308</v>
      </c>
      <c r="AE593" s="262" t="s">
        <v>1308</v>
      </c>
      <c r="AF593" s="262" t="s">
        <v>1308</v>
      </c>
      <c r="AG593" s="262" t="s">
        <v>1308</v>
      </c>
      <c r="AH593" s="262" t="s">
        <v>1308</v>
      </c>
      <c r="AI593" s="262" t="s">
        <v>1308</v>
      </c>
      <c r="AJ593" s="6" t="s">
        <v>3478</v>
      </c>
      <c r="AK593" s="10" t="s">
        <v>4467</v>
      </c>
      <c r="AL593" s="6" t="s">
        <v>4583</v>
      </c>
      <c r="AM593" s="6" t="s">
        <v>6790</v>
      </c>
      <c r="AN593" s="6" t="s">
        <v>6875</v>
      </c>
      <c r="AO593" s="649" t="s">
        <v>1599</v>
      </c>
      <c r="AP593" s="6" t="s">
        <v>7143</v>
      </c>
      <c r="AQ593" s="240" t="s">
        <v>882</v>
      </c>
      <c r="AR593" s="191">
        <v>44487</v>
      </c>
      <c r="AS593" s="482" t="s">
        <v>1032</v>
      </c>
      <c r="AT593" s="464"/>
      <c r="AU593" s="30"/>
      <c r="AV593" s="30"/>
      <c r="AW593" s="30"/>
      <c r="AX593" s="30"/>
      <c r="AY593" s="30" t="s">
        <v>1332</v>
      </c>
      <c r="AZ593" s="30"/>
      <c r="BA593" s="30"/>
      <c r="BJ593" s="482"/>
      <c r="BK593" s="482"/>
      <c r="BL593" s="482"/>
      <c r="BM593" s="482" t="s">
        <v>3762</v>
      </c>
      <c r="BN593" s="32" t="s">
        <v>3763</v>
      </c>
      <c r="BO593" s="482" t="s">
        <v>3901</v>
      </c>
      <c r="BP593" s="482"/>
    </row>
    <row r="594" spans="1:68" s="14" customFormat="1" ht="115.5" hidden="1" customHeight="1" x14ac:dyDescent="0.25">
      <c r="A594" s="29" t="s">
        <v>3459</v>
      </c>
      <c r="B594" s="195" t="s">
        <v>3488</v>
      </c>
      <c r="C594" s="191">
        <v>44182</v>
      </c>
      <c r="D594" s="222" t="s">
        <v>1517</v>
      </c>
      <c r="E594" s="12" t="s">
        <v>3918</v>
      </c>
      <c r="F594" s="472" t="s">
        <v>3377</v>
      </c>
      <c r="G594" s="472" t="s">
        <v>3403</v>
      </c>
      <c r="H594" s="472" t="s">
        <v>3404</v>
      </c>
      <c r="I594" s="320" t="s">
        <v>3432</v>
      </c>
      <c r="J594" s="463">
        <v>1</v>
      </c>
      <c r="K594" s="220">
        <v>44228</v>
      </c>
      <c r="L594" s="220">
        <v>44407</v>
      </c>
      <c r="M594" s="79">
        <f t="shared" ref="M594:M668" si="41">+WEEKNUM(L594-K594)</f>
        <v>26</v>
      </c>
      <c r="N594" s="337">
        <v>0</v>
      </c>
      <c r="O594" s="482" t="s">
        <v>3034</v>
      </c>
      <c r="P594" s="482" t="s">
        <v>857</v>
      </c>
      <c r="Q594" s="4" t="s">
        <v>4655</v>
      </c>
      <c r="R594" s="654">
        <f t="shared" si="39"/>
        <v>298</v>
      </c>
      <c r="S594" s="36"/>
      <c r="T594" s="36"/>
      <c r="U594" s="262" t="s">
        <v>1308</v>
      </c>
      <c r="V594" s="262" t="s">
        <v>1308</v>
      </c>
      <c r="W594" s="262" t="s">
        <v>1308</v>
      </c>
      <c r="X594" s="262" t="s">
        <v>1308</v>
      </c>
      <c r="Y594" s="262" t="s">
        <v>1308</v>
      </c>
      <c r="Z594" s="262" t="s">
        <v>1308</v>
      </c>
      <c r="AA594" s="262" t="s">
        <v>1308</v>
      </c>
      <c r="AB594" s="262" t="s">
        <v>1308</v>
      </c>
      <c r="AC594" s="262" t="s">
        <v>1308</v>
      </c>
      <c r="AD594" s="262" t="s">
        <v>1308</v>
      </c>
      <c r="AE594" s="262" t="s">
        <v>1308</v>
      </c>
      <c r="AF594" s="262" t="s">
        <v>1308</v>
      </c>
      <c r="AG594" s="262" t="s">
        <v>1308</v>
      </c>
      <c r="AH594" s="262" t="s">
        <v>1308</v>
      </c>
      <c r="AI594" s="262" t="s">
        <v>1308</v>
      </c>
      <c r="AJ594" s="6" t="s">
        <v>3478</v>
      </c>
      <c r="AK594" s="10" t="s">
        <v>4468</v>
      </c>
      <c r="AL594" s="199" t="s">
        <v>4557</v>
      </c>
      <c r="AM594" s="40" t="s">
        <v>4071</v>
      </c>
      <c r="AN594" s="40" t="s">
        <v>6331</v>
      </c>
      <c r="AO594" s="649"/>
      <c r="AP594" s="40"/>
      <c r="AQ594" s="240" t="s">
        <v>1968</v>
      </c>
      <c r="AR594" s="191">
        <v>44377</v>
      </c>
      <c r="AS594" s="482" t="s">
        <v>1032</v>
      </c>
      <c r="AT594" s="464"/>
      <c r="AU594" s="30"/>
      <c r="AV594" s="30"/>
      <c r="AW594" s="30"/>
      <c r="AX594" s="30"/>
      <c r="AY594" s="30" t="s">
        <v>1332</v>
      </c>
      <c r="AZ594" s="30"/>
      <c r="BA594" s="30"/>
      <c r="BJ594" s="482"/>
      <c r="BK594" s="482"/>
      <c r="BL594" s="482"/>
      <c r="BM594" s="482" t="s">
        <v>3962</v>
      </c>
      <c r="BN594" s="181"/>
      <c r="BO594" s="482"/>
      <c r="BP594" s="482"/>
    </row>
    <row r="595" spans="1:68" s="14" customFormat="1" ht="115.5" customHeight="1" x14ac:dyDescent="0.25">
      <c r="A595" s="97" t="s">
        <v>3459</v>
      </c>
      <c r="B595" s="472" t="s">
        <v>3488</v>
      </c>
      <c r="C595" s="232">
        <v>44182</v>
      </c>
      <c r="D595" s="222" t="s">
        <v>1517</v>
      </c>
      <c r="E595" s="12" t="s">
        <v>6987</v>
      </c>
      <c r="F595" s="468" t="s">
        <v>3377</v>
      </c>
      <c r="G595" s="468" t="s">
        <v>3403</v>
      </c>
      <c r="H595" s="468" t="s">
        <v>3404</v>
      </c>
      <c r="I595" s="417" t="s">
        <v>3432</v>
      </c>
      <c r="J595" s="481">
        <v>1</v>
      </c>
      <c r="K595" s="469">
        <v>44228</v>
      </c>
      <c r="L595" s="469">
        <v>44499</v>
      </c>
      <c r="M595" s="600">
        <f t="shared" si="41"/>
        <v>39</v>
      </c>
      <c r="N595" s="552">
        <v>1</v>
      </c>
      <c r="O595" s="482" t="s">
        <v>3034</v>
      </c>
      <c r="P595" s="482"/>
      <c r="Q595" s="655" t="s">
        <v>7402</v>
      </c>
      <c r="R595" s="654">
        <f t="shared" si="39"/>
        <v>191</v>
      </c>
      <c r="S595" s="36"/>
      <c r="T595" s="36"/>
      <c r="U595" s="262"/>
      <c r="V595" s="262"/>
      <c r="W595" s="262"/>
      <c r="X595" s="262"/>
      <c r="Y595" s="262"/>
      <c r="Z595" s="262"/>
      <c r="AA595" s="262"/>
      <c r="AB595" s="262"/>
      <c r="AC595" s="262"/>
      <c r="AD595" s="262"/>
      <c r="AE595" s="262"/>
      <c r="AF595" s="262"/>
      <c r="AG595" s="262"/>
      <c r="AH595" s="262"/>
      <c r="AI595" s="262"/>
      <c r="AJ595" s="6" t="s">
        <v>1599</v>
      </c>
      <c r="AK595" s="10" t="s">
        <v>4468</v>
      </c>
      <c r="AL595" s="199" t="s">
        <v>4819</v>
      </c>
      <c r="AM595" s="199" t="s">
        <v>6404</v>
      </c>
      <c r="AN595" s="199" t="s">
        <v>6564</v>
      </c>
      <c r="AO595" s="649" t="s">
        <v>7341</v>
      </c>
      <c r="AP595" s="199" t="s">
        <v>7401</v>
      </c>
      <c r="AQ595" s="655" t="s">
        <v>882</v>
      </c>
      <c r="AR595" s="191">
        <v>44579</v>
      </c>
      <c r="AS595" s="482" t="s">
        <v>1032</v>
      </c>
      <c r="AT595" s="464"/>
      <c r="AU595" s="30"/>
      <c r="AV595" s="30"/>
      <c r="AW595" s="30"/>
      <c r="AX595" s="30"/>
      <c r="AY595" s="30" t="s">
        <v>1332</v>
      </c>
      <c r="AZ595" s="30"/>
      <c r="BA595" s="30"/>
      <c r="BJ595" s="482"/>
      <c r="BK595" s="482"/>
      <c r="BL595" s="482"/>
      <c r="BM595" s="482"/>
      <c r="BN595" s="181"/>
      <c r="BO595" s="482"/>
      <c r="BP595" s="482"/>
    </row>
    <row r="596" spans="1:68" s="14" customFormat="1" ht="115.5" customHeight="1" x14ac:dyDescent="0.25">
      <c r="A596" s="97" t="s">
        <v>3460</v>
      </c>
      <c r="B596" s="472" t="s">
        <v>3488</v>
      </c>
      <c r="C596" s="232">
        <v>44182</v>
      </c>
      <c r="D596" s="222" t="s">
        <v>1431</v>
      </c>
      <c r="E596" s="12" t="s">
        <v>3915</v>
      </c>
      <c r="F596" s="472" t="s">
        <v>6988</v>
      </c>
      <c r="G596" s="472" t="s">
        <v>3405</v>
      </c>
      <c r="H596" s="472" t="s">
        <v>7027</v>
      </c>
      <c r="I596" s="472" t="s">
        <v>3433</v>
      </c>
      <c r="J596" s="463">
        <v>2</v>
      </c>
      <c r="K596" s="220">
        <v>44228</v>
      </c>
      <c r="L596" s="220">
        <v>44561</v>
      </c>
      <c r="M596" s="600">
        <f t="shared" si="41"/>
        <v>48</v>
      </c>
      <c r="N596" s="552">
        <v>2</v>
      </c>
      <c r="O596" s="482" t="s">
        <v>3034</v>
      </c>
      <c r="P596" s="482" t="s">
        <v>857</v>
      </c>
      <c r="Q596" s="655" t="s">
        <v>7433</v>
      </c>
      <c r="R596" s="654">
        <f t="shared" si="39"/>
        <v>181</v>
      </c>
      <c r="S596" s="36"/>
      <c r="T596" s="36"/>
      <c r="U596" s="262" t="s">
        <v>1308</v>
      </c>
      <c r="V596" s="262" t="s">
        <v>1308</v>
      </c>
      <c r="W596" s="262" t="s">
        <v>1308</v>
      </c>
      <c r="X596" s="262" t="s">
        <v>1308</v>
      </c>
      <c r="Y596" s="262" t="s">
        <v>1308</v>
      </c>
      <c r="Z596" s="262" t="s">
        <v>1308</v>
      </c>
      <c r="AA596" s="262" t="s">
        <v>1308</v>
      </c>
      <c r="AB596" s="262" t="s">
        <v>1308</v>
      </c>
      <c r="AC596" s="262" t="s">
        <v>1308</v>
      </c>
      <c r="AD596" s="262" t="s">
        <v>1308</v>
      </c>
      <c r="AE596" s="262" t="s">
        <v>1308</v>
      </c>
      <c r="AF596" s="262" t="s">
        <v>1308</v>
      </c>
      <c r="AG596" s="262" t="s">
        <v>1308</v>
      </c>
      <c r="AH596" s="262" t="s">
        <v>1308</v>
      </c>
      <c r="AI596" s="262" t="s">
        <v>1308</v>
      </c>
      <c r="AJ596" s="6" t="s">
        <v>3478</v>
      </c>
      <c r="AK596" s="9" t="s">
        <v>4577</v>
      </c>
      <c r="AL596" s="6" t="s">
        <v>4576</v>
      </c>
      <c r="AM596" s="6" t="s">
        <v>6405</v>
      </c>
      <c r="AN596" s="6" t="s">
        <v>6699</v>
      </c>
      <c r="AO596" s="649" t="s">
        <v>7350</v>
      </c>
      <c r="AP596" s="649" t="s">
        <v>7631</v>
      </c>
      <c r="AQ596" s="240" t="s">
        <v>882</v>
      </c>
      <c r="AR596" s="191">
        <v>44575</v>
      </c>
      <c r="AS596" s="482" t="s">
        <v>1032</v>
      </c>
      <c r="AT596" s="464"/>
      <c r="AU596" s="30"/>
      <c r="AV596" s="30"/>
      <c r="AW596" s="30"/>
      <c r="AX596" s="30"/>
      <c r="AY596" s="30" t="s">
        <v>1332</v>
      </c>
      <c r="AZ596" s="30"/>
      <c r="BA596" s="30"/>
      <c r="BJ596" s="482"/>
      <c r="BK596" s="482"/>
      <c r="BL596" s="482"/>
      <c r="BM596" s="482" t="s">
        <v>3962</v>
      </c>
      <c r="BN596" s="482" t="s">
        <v>3919</v>
      </c>
      <c r="BO596" s="482"/>
      <c r="BP596" s="482"/>
    </row>
    <row r="597" spans="1:68" s="14" customFormat="1" ht="115.5" customHeight="1" x14ac:dyDescent="0.25">
      <c r="A597" s="97" t="s">
        <v>3461</v>
      </c>
      <c r="B597" s="472" t="s">
        <v>3488</v>
      </c>
      <c r="C597" s="232">
        <v>44182</v>
      </c>
      <c r="D597" s="222" t="s">
        <v>1432</v>
      </c>
      <c r="E597" s="12" t="s">
        <v>6989</v>
      </c>
      <c r="F597" s="472" t="s">
        <v>6990</v>
      </c>
      <c r="G597" s="472" t="s">
        <v>3406</v>
      </c>
      <c r="H597" s="472" t="s">
        <v>7028</v>
      </c>
      <c r="I597" s="320" t="s">
        <v>3434</v>
      </c>
      <c r="J597" s="463">
        <v>20</v>
      </c>
      <c r="K597" s="220">
        <v>44256</v>
      </c>
      <c r="L597" s="220">
        <v>44561</v>
      </c>
      <c r="M597" s="600">
        <f t="shared" si="41"/>
        <v>44</v>
      </c>
      <c r="N597" s="552">
        <v>20</v>
      </c>
      <c r="O597" s="482" t="s">
        <v>3034</v>
      </c>
      <c r="P597" s="482" t="s">
        <v>857</v>
      </c>
      <c r="Q597" s="32" t="s">
        <v>7354</v>
      </c>
      <c r="R597" s="654">
        <f t="shared" si="39"/>
        <v>249</v>
      </c>
      <c r="S597" s="36"/>
      <c r="T597" s="36"/>
      <c r="U597" s="262" t="s">
        <v>1308</v>
      </c>
      <c r="V597" s="262" t="s">
        <v>1308</v>
      </c>
      <c r="W597" s="262" t="s">
        <v>1308</v>
      </c>
      <c r="X597" s="262" t="s">
        <v>1308</v>
      </c>
      <c r="Y597" s="262" t="s">
        <v>1308</v>
      </c>
      <c r="Z597" s="262" t="s">
        <v>1308</v>
      </c>
      <c r="AA597" s="262" t="s">
        <v>1308</v>
      </c>
      <c r="AB597" s="262" t="s">
        <v>1308</v>
      </c>
      <c r="AC597" s="262" t="s">
        <v>1308</v>
      </c>
      <c r="AD597" s="262" t="s">
        <v>1308</v>
      </c>
      <c r="AE597" s="262" t="s">
        <v>1308</v>
      </c>
      <c r="AF597" s="262" t="s">
        <v>1308</v>
      </c>
      <c r="AG597" s="262" t="s">
        <v>1308</v>
      </c>
      <c r="AH597" s="262" t="s">
        <v>1308</v>
      </c>
      <c r="AI597" s="262" t="s">
        <v>1308</v>
      </c>
      <c r="AJ597" s="6" t="s">
        <v>3478</v>
      </c>
      <c r="AK597" s="10" t="s">
        <v>4470</v>
      </c>
      <c r="AL597" s="6" t="s">
        <v>4584</v>
      </c>
      <c r="AM597" s="6" t="s">
        <v>6406</v>
      </c>
      <c r="AN597" s="6" t="s">
        <v>6565</v>
      </c>
      <c r="AO597" s="649" t="s">
        <v>7342</v>
      </c>
      <c r="AP597" s="6" t="s">
        <v>7353</v>
      </c>
      <c r="AQ597" s="240" t="s">
        <v>882</v>
      </c>
      <c r="AR597" s="191">
        <v>44575</v>
      </c>
      <c r="AS597" s="482" t="s">
        <v>1032</v>
      </c>
      <c r="AT597" s="464"/>
      <c r="AU597" s="30"/>
      <c r="AV597" s="30"/>
      <c r="AW597" s="30"/>
      <c r="AX597" s="30"/>
      <c r="AY597" s="30" t="s">
        <v>1332</v>
      </c>
      <c r="AZ597" s="30"/>
      <c r="BA597" s="30"/>
      <c r="BJ597" s="482"/>
      <c r="BK597" s="482"/>
      <c r="BL597" s="482"/>
      <c r="BM597" s="482" t="s">
        <v>3962</v>
      </c>
      <c r="BN597" s="482" t="s">
        <v>3984</v>
      </c>
      <c r="BO597" s="482" t="s">
        <v>3920</v>
      </c>
      <c r="BP597" s="482"/>
    </row>
    <row r="598" spans="1:68" s="14" customFormat="1" ht="115.5" hidden="1" customHeight="1" x14ac:dyDescent="0.25">
      <c r="A598" s="29" t="s">
        <v>3462</v>
      </c>
      <c r="B598" s="195" t="s">
        <v>3488</v>
      </c>
      <c r="C598" s="191">
        <v>44182</v>
      </c>
      <c r="D598" s="222" t="s">
        <v>1433</v>
      </c>
      <c r="E598" s="12" t="s">
        <v>3916</v>
      </c>
      <c r="F598" s="472" t="s">
        <v>3378</v>
      </c>
      <c r="G598" s="472" t="s">
        <v>3407</v>
      </c>
      <c r="H598" s="472" t="s">
        <v>3408</v>
      </c>
      <c r="I598" s="320" t="s">
        <v>3435</v>
      </c>
      <c r="J598" s="463">
        <v>1</v>
      </c>
      <c r="K598" s="220">
        <v>44256</v>
      </c>
      <c r="L598" s="220">
        <v>44377</v>
      </c>
      <c r="M598" s="79">
        <f t="shared" si="41"/>
        <v>18</v>
      </c>
      <c r="N598" s="334">
        <v>1</v>
      </c>
      <c r="O598" s="482" t="s">
        <v>3034</v>
      </c>
      <c r="P598" s="482" t="s">
        <v>857</v>
      </c>
      <c r="Q598" s="32" t="s">
        <v>4578</v>
      </c>
      <c r="R598" s="654">
        <f t="shared" si="39"/>
        <v>147</v>
      </c>
      <c r="S598" s="36"/>
      <c r="T598" s="36"/>
      <c r="U598" s="262" t="s">
        <v>1308</v>
      </c>
      <c r="V598" s="262" t="s">
        <v>1308</v>
      </c>
      <c r="W598" s="262" t="s">
        <v>1308</v>
      </c>
      <c r="X598" s="262" t="s">
        <v>1308</v>
      </c>
      <c r="Y598" s="262" t="s">
        <v>1308</v>
      </c>
      <c r="Z598" s="262" t="s">
        <v>1308</v>
      </c>
      <c r="AA598" s="262" t="s">
        <v>1308</v>
      </c>
      <c r="AB598" s="262" t="s">
        <v>1308</v>
      </c>
      <c r="AC598" s="262" t="s">
        <v>1308</v>
      </c>
      <c r="AD598" s="262" t="s">
        <v>1308</v>
      </c>
      <c r="AE598" s="262" t="s">
        <v>1308</v>
      </c>
      <c r="AF598" s="262" t="s">
        <v>1308</v>
      </c>
      <c r="AG598" s="262" t="s">
        <v>1308</v>
      </c>
      <c r="AH598" s="262" t="s">
        <v>1308</v>
      </c>
      <c r="AI598" s="262" t="s">
        <v>1308</v>
      </c>
      <c r="AJ598" s="6" t="s">
        <v>3478</v>
      </c>
      <c r="AK598" s="10" t="s">
        <v>4471</v>
      </c>
      <c r="AL598" s="6" t="s">
        <v>4585</v>
      </c>
      <c r="AM598" s="146" t="s">
        <v>4071</v>
      </c>
      <c r="AN598" s="146" t="s">
        <v>6221</v>
      </c>
      <c r="AO598" s="649" t="s">
        <v>1599</v>
      </c>
      <c r="AP598" s="146" t="s">
        <v>6221</v>
      </c>
      <c r="AQ598" s="240" t="s">
        <v>882</v>
      </c>
      <c r="AR598" s="191">
        <v>44393</v>
      </c>
      <c r="AS598" s="482" t="s">
        <v>1032</v>
      </c>
      <c r="AT598" s="464"/>
      <c r="AU598" s="30"/>
      <c r="AV598" s="30"/>
      <c r="AW598" s="30"/>
      <c r="AX598" s="30"/>
      <c r="AY598" s="30" t="s">
        <v>1332</v>
      </c>
      <c r="AZ598" s="30"/>
      <c r="BA598" s="30"/>
      <c r="BJ598" s="482"/>
      <c r="BK598" s="482"/>
      <c r="BL598" s="482"/>
      <c r="BM598" s="482" t="s">
        <v>3962</v>
      </c>
      <c r="BN598" s="482" t="s">
        <v>3921</v>
      </c>
      <c r="BO598" s="482" t="s">
        <v>3985</v>
      </c>
      <c r="BP598" s="482"/>
    </row>
    <row r="599" spans="1:68" s="14" customFormat="1" ht="115.5" customHeight="1" x14ac:dyDescent="0.25">
      <c r="A599" s="97" t="s">
        <v>3463</v>
      </c>
      <c r="B599" s="472" t="s">
        <v>3488</v>
      </c>
      <c r="C599" s="232">
        <v>44182</v>
      </c>
      <c r="D599" s="222" t="s">
        <v>1434</v>
      </c>
      <c r="E599" s="12" t="s">
        <v>4260</v>
      </c>
      <c r="F599" s="472" t="s">
        <v>3379</v>
      </c>
      <c r="G599" s="472" t="s">
        <v>3499</v>
      </c>
      <c r="H599" s="472" t="s">
        <v>4423</v>
      </c>
      <c r="I599" s="472" t="s">
        <v>4422</v>
      </c>
      <c r="J599" s="463">
        <v>1</v>
      </c>
      <c r="K599" s="220">
        <v>44256</v>
      </c>
      <c r="L599" s="220">
        <v>44742</v>
      </c>
      <c r="M599" s="600">
        <f t="shared" si="41"/>
        <v>18</v>
      </c>
      <c r="N599" s="550">
        <v>0</v>
      </c>
      <c r="O599" s="482" t="s">
        <v>56</v>
      </c>
      <c r="P599" s="482" t="s">
        <v>234</v>
      </c>
      <c r="Q599" s="32" t="s">
        <v>7607</v>
      </c>
      <c r="R599" s="654">
        <f t="shared" si="39"/>
        <v>170</v>
      </c>
      <c r="S599" s="36"/>
      <c r="T599" s="36"/>
      <c r="U599" s="262" t="s">
        <v>1308</v>
      </c>
      <c r="V599" s="262" t="s">
        <v>1308</v>
      </c>
      <c r="W599" s="262" t="s">
        <v>1308</v>
      </c>
      <c r="X599" s="262" t="s">
        <v>1308</v>
      </c>
      <c r="Y599" s="262" t="s">
        <v>1308</v>
      </c>
      <c r="Z599" s="262" t="s">
        <v>1308</v>
      </c>
      <c r="AA599" s="262" t="s">
        <v>1308</v>
      </c>
      <c r="AB599" s="262" t="s">
        <v>1308</v>
      </c>
      <c r="AC599" s="262" t="s">
        <v>1308</v>
      </c>
      <c r="AD599" s="262" t="s">
        <v>1308</v>
      </c>
      <c r="AE599" s="262" t="s">
        <v>1308</v>
      </c>
      <c r="AF599" s="262" t="s">
        <v>1308</v>
      </c>
      <c r="AG599" s="262" t="s">
        <v>1308</v>
      </c>
      <c r="AH599" s="262" t="s">
        <v>1308</v>
      </c>
      <c r="AI599" s="262" t="s">
        <v>1308</v>
      </c>
      <c r="AJ599" s="6" t="s">
        <v>3478</v>
      </c>
      <c r="AK599" s="39" t="s">
        <v>4418</v>
      </c>
      <c r="AL599" s="6" t="s">
        <v>6736</v>
      </c>
      <c r="AM599" s="346" t="s">
        <v>6721</v>
      </c>
      <c r="AN599" s="6" t="s">
        <v>6876</v>
      </c>
      <c r="AO599" s="649" t="s">
        <v>7571</v>
      </c>
      <c r="AP599" s="6" t="s">
        <v>7601</v>
      </c>
      <c r="AQ599" s="240" t="s">
        <v>884</v>
      </c>
      <c r="AR599" s="191">
        <v>44580</v>
      </c>
      <c r="AS599" s="482" t="s">
        <v>1032</v>
      </c>
      <c r="AT599" s="464"/>
      <c r="AU599" s="30"/>
      <c r="AV599" s="30"/>
      <c r="AW599" s="30"/>
      <c r="AX599" s="30"/>
      <c r="AY599" s="30" t="s">
        <v>1332</v>
      </c>
      <c r="AZ599" s="30"/>
      <c r="BA599" s="30"/>
      <c r="BJ599" s="482"/>
      <c r="BK599" s="482"/>
      <c r="BL599" s="482"/>
      <c r="BM599" s="482" t="s">
        <v>3818</v>
      </c>
      <c r="BN599" s="482" t="s">
        <v>3922</v>
      </c>
      <c r="BO599" s="482" t="s">
        <v>3923</v>
      </c>
      <c r="BP599" s="482"/>
    </row>
    <row r="600" spans="1:68" s="14" customFormat="1" ht="115.5" hidden="1" customHeight="1" x14ac:dyDescent="0.25">
      <c r="A600" s="29" t="s">
        <v>3464</v>
      </c>
      <c r="B600" s="195" t="s">
        <v>3488</v>
      </c>
      <c r="C600" s="191">
        <v>44182</v>
      </c>
      <c r="D600" s="222" t="s">
        <v>1435</v>
      </c>
      <c r="E600" s="12" t="s">
        <v>4261</v>
      </c>
      <c r="F600" s="472" t="s">
        <v>3380</v>
      </c>
      <c r="G600" s="472" t="s">
        <v>3619</v>
      </c>
      <c r="H600" s="472" t="s">
        <v>3409</v>
      </c>
      <c r="I600" s="320" t="s">
        <v>3495</v>
      </c>
      <c r="J600" s="221">
        <v>1</v>
      </c>
      <c r="K600" s="220">
        <v>44242</v>
      </c>
      <c r="L600" s="220">
        <v>44372</v>
      </c>
      <c r="M600" s="79">
        <f t="shared" si="41"/>
        <v>19</v>
      </c>
      <c r="N600" s="334">
        <v>1</v>
      </c>
      <c r="O600" s="482" t="s">
        <v>234</v>
      </c>
      <c r="P600" s="482" t="s">
        <v>3034</v>
      </c>
      <c r="Q600" s="32" t="s">
        <v>4506</v>
      </c>
      <c r="R600" s="654">
        <f t="shared" si="39"/>
        <v>191</v>
      </c>
      <c r="S600" s="36"/>
      <c r="T600" s="36"/>
      <c r="U600" s="262" t="s">
        <v>1308</v>
      </c>
      <c r="V600" s="262" t="s">
        <v>1308</v>
      </c>
      <c r="W600" s="262" t="s">
        <v>1308</v>
      </c>
      <c r="X600" s="262" t="s">
        <v>1308</v>
      </c>
      <c r="Y600" s="262" t="s">
        <v>1308</v>
      </c>
      <c r="Z600" s="262" t="s">
        <v>1308</v>
      </c>
      <c r="AA600" s="262" t="s">
        <v>1308</v>
      </c>
      <c r="AB600" s="262" t="s">
        <v>1308</v>
      </c>
      <c r="AC600" s="262" t="s">
        <v>1308</v>
      </c>
      <c r="AD600" s="262" t="s">
        <v>1308</v>
      </c>
      <c r="AE600" s="262" t="s">
        <v>1308</v>
      </c>
      <c r="AF600" s="262" t="s">
        <v>1308</v>
      </c>
      <c r="AG600" s="262" t="s">
        <v>1308</v>
      </c>
      <c r="AH600" s="262" t="s">
        <v>1308</v>
      </c>
      <c r="AI600" s="262" t="s">
        <v>1308</v>
      </c>
      <c r="AJ600" s="6" t="s">
        <v>3478</v>
      </c>
      <c r="AK600" s="10" t="s">
        <v>4472</v>
      </c>
      <c r="AL600" s="6" t="s">
        <v>4505</v>
      </c>
      <c r="AM600" s="146" t="s">
        <v>4071</v>
      </c>
      <c r="AN600" s="146" t="s">
        <v>6221</v>
      </c>
      <c r="AO600" s="649" t="s">
        <v>1599</v>
      </c>
      <c r="AP600" s="146" t="s">
        <v>6221</v>
      </c>
      <c r="AQ600" s="240" t="s">
        <v>882</v>
      </c>
      <c r="AR600" s="191">
        <v>44391</v>
      </c>
      <c r="AS600" s="482" t="s">
        <v>1032</v>
      </c>
      <c r="AT600" s="464"/>
      <c r="AU600" s="30"/>
      <c r="AV600" s="30"/>
      <c r="AW600" s="30"/>
      <c r="AX600" s="30"/>
      <c r="AY600" s="30" t="s">
        <v>1332</v>
      </c>
      <c r="AZ600" s="30"/>
      <c r="BA600" s="30"/>
      <c r="BJ600" s="482"/>
      <c r="BK600" s="482"/>
      <c r="BL600" s="482"/>
      <c r="BM600" s="482" t="s">
        <v>3818</v>
      </c>
      <c r="BN600" s="482" t="s">
        <v>3767</v>
      </c>
      <c r="BO600" s="482"/>
      <c r="BP600" s="482"/>
    </row>
    <row r="601" spans="1:68" s="14" customFormat="1" ht="115.5" hidden="1" customHeight="1" x14ac:dyDescent="0.25">
      <c r="A601" s="97" t="s">
        <v>3465</v>
      </c>
      <c r="B601" s="472" t="s">
        <v>3488</v>
      </c>
      <c r="C601" s="232">
        <v>44182</v>
      </c>
      <c r="D601" s="222" t="s">
        <v>1435</v>
      </c>
      <c r="E601" s="12" t="s">
        <v>4261</v>
      </c>
      <c r="F601" s="472" t="s">
        <v>3380</v>
      </c>
      <c r="G601" s="472" t="s">
        <v>6991</v>
      </c>
      <c r="H601" s="472" t="s">
        <v>7029</v>
      </c>
      <c r="I601" s="320" t="s">
        <v>4507</v>
      </c>
      <c r="J601" s="221">
        <v>1</v>
      </c>
      <c r="K601" s="220">
        <v>44249</v>
      </c>
      <c r="L601" s="220">
        <v>44456</v>
      </c>
      <c r="M601" s="600">
        <f t="shared" si="41"/>
        <v>30</v>
      </c>
      <c r="N601" s="552">
        <v>1</v>
      </c>
      <c r="O601" s="482" t="s">
        <v>234</v>
      </c>
      <c r="P601" s="482"/>
      <c r="Q601" s="32" t="s">
        <v>7434</v>
      </c>
      <c r="R601" s="654">
        <f t="shared" si="39"/>
        <v>192</v>
      </c>
      <c r="S601" s="36"/>
      <c r="T601" s="36"/>
      <c r="U601" s="262" t="s">
        <v>1308</v>
      </c>
      <c r="V601" s="262" t="s">
        <v>1308</v>
      </c>
      <c r="W601" s="262" t="s">
        <v>1308</v>
      </c>
      <c r="X601" s="262" t="s">
        <v>1308</v>
      </c>
      <c r="Y601" s="262" t="s">
        <v>1308</v>
      </c>
      <c r="Z601" s="262" t="s">
        <v>1308</v>
      </c>
      <c r="AA601" s="262" t="s">
        <v>1308</v>
      </c>
      <c r="AB601" s="262" t="s">
        <v>1308</v>
      </c>
      <c r="AC601" s="262" t="s">
        <v>1308</v>
      </c>
      <c r="AD601" s="262" t="s">
        <v>1308</v>
      </c>
      <c r="AE601" s="262" t="s">
        <v>1308</v>
      </c>
      <c r="AF601" s="262" t="s">
        <v>1308</v>
      </c>
      <c r="AG601" s="262" t="s">
        <v>1308</v>
      </c>
      <c r="AH601" s="262" t="s">
        <v>1308</v>
      </c>
      <c r="AI601" s="262" t="s">
        <v>1308</v>
      </c>
      <c r="AJ601" s="6" t="s">
        <v>3478</v>
      </c>
      <c r="AK601" s="10" t="s">
        <v>4473</v>
      </c>
      <c r="AL601" s="6" t="s">
        <v>6566</v>
      </c>
      <c r="AM601" s="6" t="s">
        <v>6407</v>
      </c>
      <c r="AN601" s="161" t="s">
        <v>6763</v>
      </c>
      <c r="AO601" s="649" t="s">
        <v>1599</v>
      </c>
      <c r="AP601" s="6" t="s">
        <v>7143</v>
      </c>
      <c r="AQ601" s="32" t="s">
        <v>882</v>
      </c>
      <c r="AR601" s="33">
        <v>44481</v>
      </c>
      <c r="AS601" s="482" t="s">
        <v>1032</v>
      </c>
      <c r="AT601" s="464"/>
      <c r="AU601" s="30"/>
      <c r="AV601" s="30"/>
      <c r="AW601" s="30"/>
      <c r="AX601" s="30"/>
      <c r="AY601" s="30" t="s">
        <v>1332</v>
      </c>
      <c r="AZ601" s="30"/>
      <c r="BA601" s="30"/>
      <c r="BJ601" s="482"/>
      <c r="BK601" s="482"/>
      <c r="BL601" s="482"/>
      <c r="BM601" s="482" t="s">
        <v>3818</v>
      </c>
      <c r="BN601" s="482" t="s">
        <v>3925</v>
      </c>
      <c r="BO601" s="482" t="s">
        <v>3767</v>
      </c>
      <c r="BP601" s="482"/>
    </row>
    <row r="602" spans="1:68" s="14" customFormat="1" ht="115.5" customHeight="1" x14ac:dyDescent="0.25">
      <c r="A602" s="97" t="s">
        <v>3466</v>
      </c>
      <c r="B602" s="472" t="s">
        <v>3488</v>
      </c>
      <c r="C602" s="232">
        <v>44182</v>
      </c>
      <c r="D602" s="222" t="s">
        <v>1436</v>
      </c>
      <c r="E602" s="12" t="s">
        <v>4262</v>
      </c>
      <c r="F602" s="472" t="s">
        <v>3381</v>
      </c>
      <c r="G602" s="472" t="s">
        <v>3410</v>
      </c>
      <c r="H602" s="472" t="s">
        <v>3411</v>
      </c>
      <c r="I602" s="320" t="s">
        <v>3436</v>
      </c>
      <c r="J602" s="221">
        <v>1</v>
      </c>
      <c r="K602" s="220">
        <v>44242</v>
      </c>
      <c r="L602" s="220">
        <v>44530</v>
      </c>
      <c r="M602" s="600">
        <f t="shared" si="41"/>
        <v>42</v>
      </c>
      <c r="N602" s="552">
        <v>1</v>
      </c>
      <c r="O602" s="482" t="s">
        <v>234</v>
      </c>
      <c r="P602" s="482"/>
      <c r="Q602" s="240" t="s">
        <v>7447</v>
      </c>
      <c r="R602" s="654">
        <f t="shared" si="39"/>
        <v>177</v>
      </c>
      <c r="S602" s="36"/>
      <c r="T602" s="36"/>
      <c r="U602" s="262" t="s">
        <v>1308</v>
      </c>
      <c r="V602" s="262" t="s">
        <v>1308</v>
      </c>
      <c r="W602" s="262" t="s">
        <v>1308</v>
      </c>
      <c r="X602" s="262" t="s">
        <v>1308</v>
      </c>
      <c r="Y602" s="262" t="s">
        <v>1308</v>
      </c>
      <c r="Z602" s="262" t="s">
        <v>1308</v>
      </c>
      <c r="AA602" s="262" t="s">
        <v>1308</v>
      </c>
      <c r="AB602" s="262" t="s">
        <v>1308</v>
      </c>
      <c r="AC602" s="262" t="s">
        <v>1308</v>
      </c>
      <c r="AD602" s="262" t="s">
        <v>1308</v>
      </c>
      <c r="AE602" s="262" t="s">
        <v>1308</v>
      </c>
      <c r="AF602" s="262" t="s">
        <v>1308</v>
      </c>
      <c r="AG602" s="262" t="s">
        <v>1308</v>
      </c>
      <c r="AH602" s="262" t="s">
        <v>1308</v>
      </c>
      <c r="AI602" s="262" t="s">
        <v>1308</v>
      </c>
      <c r="AJ602" s="6" t="s">
        <v>3478</v>
      </c>
      <c r="AK602" s="650" t="s">
        <v>4474</v>
      </c>
      <c r="AL602" s="6" t="s">
        <v>4820</v>
      </c>
      <c r="AM602" s="6" t="s">
        <v>6408</v>
      </c>
      <c r="AN602" s="6" t="s">
        <v>6764</v>
      </c>
      <c r="AO602" s="649" t="s">
        <v>7343</v>
      </c>
      <c r="AP602" s="649" t="s">
        <v>7396</v>
      </c>
      <c r="AQ602" s="32" t="s">
        <v>882</v>
      </c>
      <c r="AR602" s="33">
        <v>44576</v>
      </c>
      <c r="AS602" s="482" t="s">
        <v>1032</v>
      </c>
      <c r="AT602" s="464"/>
      <c r="AU602" s="30"/>
      <c r="AV602" s="30"/>
      <c r="AW602" s="30"/>
      <c r="AX602" s="30"/>
      <c r="AY602" s="30" t="s">
        <v>1332</v>
      </c>
      <c r="AZ602" s="30"/>
      <c r="BA602" s="30"/>
      <c r="BJ602" s="482"/>
      <c r="BK602" s="482"/>
      <c r="BL602" s="482"/>
      <c r="BM602" s="482" t="s">
        <v>3818</v>
      </c>
      <c r="BN602" s="482" t="s">
        <v>3925</v>
      </c>
      <c r="BO602" s="482" t="s">
        <v>3924</v>
      </c>
      <c r="BP602" s="482"/>
    </row>
    <row r="603" spans="1:68" s="14" customFormat="1" ht="115.5" customHeight="1" x14ac:dyDescent="0.25">
      <c r="A603" s="97" t="s">
        <v>3467</v>
      </c>
      <c r="B603" s="472" t="s">
        <v>3488</v>
      </c>
      <c r="C603" s="232">
        <v>44182</v>
      </c>
      <c r="D603" s="222" t="s">
        <v>1437</v>
      </c>
      <c r="E603" s="12" t="s">
        <v>3928</v>
      </c>
      <c r="F603" s="472" t="s">
        <v>3500</v>
      </c>
      <c r="G603" s="472" t="s">
        <v>3412</v>
      </c>
      <c r="H603" s="472" t="s">
        <v>3413</v>
      </c>
      <c r="I603" s="472" t="s">
        <v>3437</v>
      </c>
      <c r="J603" s="221">
        <v>1</v>
      </c>
      <c r="K603" s="220">
        <v>44263</v>
      </c>
      <c r="L603" s="220">
        <v>44530</v>
      </c>
      <c r="M603" s="600">
        <f t="shared" si="41"/>
        <v>39</v>
      </c>
      <c r="N603" s="552">
        <v>1</v>
      </c>
      <c r="O603" s="482" t="s">
        <v>234</v>
      </c>
      <c r="P603" s="482"/>
      <c r="Q603" s="240" t="s">
        <v>7449</v>
      </c>
      <c r="R603" s="654">
        <f t="shared" si="39"/>
        <v>173</v>
      </c>
      <c r="S603" s="36"/>
      <c r="T603" s="36"/>
      <c r="U603" s="262" t="s">
        <v>1308</v>
      </c>
      <c r="V603" s="262" t="s">
        <v>1308</v>
      </c>
      <c r="W603" s="262" t="s">
        <v>1308</v>
      </c>
      <c r="X603" s="262" t="s">
        <v>1308</v>
      </c>
      <c r="Y603" s="262" t="s">
        <v>1308</v>
      </c>
      <c r="Z603" s="262" t="s">
        <v>1308</v>
      </c>
      <c r="AA603" s="262" t="s">
        <v>1308</v>
      </c>
      <c r="AB603" s="262" t="s">
        <v>1308</v>
      </c>
      <c r="AC603" s="262" t="s">
        <v>1308</v>
      </c>
      <c r="AD603" s="262" t="s">
        <v>1308</v>
      </c>
      <c r="AE603" s="262" t="s">
        <v>1308</v>
      </c>
      <c r="AF603" s="262" t="s">
        <v>1308</v>
      </c>
      <c r="AG603" s="262" t="s">
        <v>1308</v>
      </c>
      <c r="AH603" s="262" t="s">
        <v>1308</v>
      </c>
      <c r="AI603" s="262" t="s">
        <v>1308</v>
      </c>
      <c r="AJ603" s="6" t="s">
        <v>3478</v>
      </c>
      <c r="AK603" s="10" t="s">
        <v>4475</v>
      </c>
      <c r="AL603" s="6" t="s">
        <v>4821</v>
      </c>
      <c r="AM603" s="6" t="s">
        <v>6409</v>
      </c>
      <c r="AN603" s="6" t="s">
        <v>6765</v>
      </c>
      <c r="AO603" s="649" t="s">
        <v>7344</v>
      </c>
      <c r="AP603" s="649" t="s">
        <v>7448</v>
      </c>
      <c r="AQ603" s="32" t="s">
        <v>882</v>
      </c>
      <c r="AR603" s="652">
        <v>44576</v>
      </c>
      <c r="AS603" s="482" t="s">
        <v>1032</v>
      </c>
      <c r="AT603" s="464"/>
      <c r="AU603" s="30"/>
      <c r="AV603" s="30"/>
      <c r="AW603" s="30"/>
      <c r="AX603" s="30"/>
      <c r="AY603" s="30" t="s">
        <v>1332</v>
      </c>
      <c r="AZ603" s="30"/>
      <c r="BA603" s="30"/>
      <c r="BJ603" s="482"/>
      <c r="BK603" s="482"/>
      <c r="BL603" s="482"/>
      <c r="BM603" s="482" t="s">
        <v>3927</v>
      </c>
      <c r="BN603" s="482" t="s">
        <v>3925</v>
      </c>
      <c r="BO603" s="482" t="s">
        <v>3929</v>
      </c>
      <c r="BP603" s="482"/>
    </row>
    <row r="604" spans="1:68" s="14" customFormat="1" ht="123.75" customHeight="1" x14ac:dyDescent="0.25">
      <c r="A604" s="97" t="s">
        <v>3468</v>
      </c>
      <c r="B604" s="472" t="s">
        <v>3488</v>
      </c>
      <c r="C604" s="232">
        <v>44182</v>
      </c>
      <c r="D604" s="222" t="s">
        <v>1438</v>
      </c>
      <c r="E604" s="12" t="s">
        <v>3926</v>
      </c>
      <c r="F604" s="472" t="s">
        <v>3382</v>
      </c>
      <c r="G604" s="472" t="s">
        <v>3414</v>
      </c>
      <c r="H604" s="472" t="s">
        <v>7357</v>
      </c>
      <c r="I604" s="320" t="s">
        <v>4567</v>
      </c>
      <c r="J604" s="463">
        <v>1</v>
      </c>
      <c r="K604" s="220">
        <v>44228</v>
      </c>
      <c r="L604" s="220">
        <v>44696</v>
      </c>
      <c r="M604" s="600">
        <f t="shared" si="41"/>
        <v>15</v>
      </c>
      <c r="N604" s="552">
        <v>1</v>
      </c>
      <c r="O604" s="482" t="s">
        <v>857</v>
      </c>
      <c r="P604" s="482" t="s">
        <v>3624</v>
      </c>
      <c r="Q604" s="32" t="s">
        <v>7356</v>
      </c>
      <c r="R604" s="654">
        <f t="shared" si="39"/>
        <v>291</v>
      </c>
      <c r="S604" s="36"/>
      <c r="T604" s="36"/>
      <c r="U604" s="262" t="s">
        <v>1308</v>
      </c>
      <c r="V604" s="262" t="s">
        <v>1308</v>
      </c>
      <c r="W604" s="262" t="s">
        <v>1308</v>
      </c>
      <c r="X604" s="262" t="s">
        <v>1308</v>
      </c>
      <c r="Y604" s="262" t="s">
        <v>1308</v>
      </c>
      <c r="Z604" s="262" t="s">
        <v>1308</v>
      </c>
      <c r="AA604" s="262" t="s">
        <v>1308</v>
      </c>
      <c r="AB604" s="262" t="s">
        <v>1308</v>
      </c>
      <c r="AC604" s="262" t="s">
        <v>1308</v>
      </c>
      <c r="AD604" s="262" t="s">
        <v>1308</v>
      </c>
      <c r="AE604" s="262" t="s">
        <v>1308</v>
      </c>
      <c r="AF604" s="262" t="s">
        <v>1308</v>
      </c>
      <c r="AG604" s="262" t="s">
        <v>1308</v>
      </c>
      <c r="AH604" s="262" t="s">
        <v>1308</v>
      </c>
      <c r="AI604" s="262" t="s">
        <v>1308</v>
      </c>
      <c r="AJ604" s="6" t="s">
        <v>3478</v>
      </c>
      <c r="AK604" s="10" t="s">
        <v>4476</v>
      </c>
      <c r="AL604" s="161" t="s">
        <v>4592</v>
      </c>
      <c r="AM604" s="6" t="s">
        <v>6410</v>
      </c>
      <c r="AN604" s="161" t="s">
        <v>6700</v>
      </c>
      <c r="AO604" s="649" t="s">
        <v>7345</v>
      </c>
      <c r="AP604" s="161" t="s">
        <v>7355</v>
      </c>
      <c r="AQ604" s="655" t="s">
        <v>5106</v>
      </c>
      <c r="AR604" s="191">
        <v>44575</v>
      </c>
      <c r="AS604" s="482" t="s">
        <v>1032</v>
      </c>
      <c r="AT604" s="464"/>
      <c r="AU604" s="30"/>
      <c r="AV604" s="30"/>
      <c r="AW604" s="30"/>
      <c r="AX604" s="30"/>
      <c r="AY604" s="30" t="s">
        <v>1332</v>
      </c>
      <c r="AZ604" s="30"/>
      <c r="BA604" s="30"/>
      <c r="BJ604" s="482"/>
      <c r="BK604" s="482"/>
      <c r="BL604" s="482"/>
      <c r="BM604" s="482" t="s">
        <v>3962</v>
      </c>
      <c r="BN604" s="482" t="s">
        <v>3782</v>
      </c>
      <c r="BO604" s="482" t="s">
        <v>3986</v>
      </c>
      <c r="BP604" s="482"/>
    </row>
    <row r="605" spans="1:68" s="14" customFormat="1" ht="115.5" customHeight="1" x14ac:dyDescent="0.25">
      <c r="A605" s="97" t="s">
        <v>3469</v>
      </c>
      <c r="B605" s="472" t="s">
        <v>3488</v>
      </c>
      <c r="C605" s="232">
        <v>44182</v>
      </c>
      <c r="D605" s="222" t="s">
        <v>1438</v>
      </c>
      <c r="E605" s="12" t="s">
        <v>3917</v>
      </c>
      <c r="F605" s="472" t="s">
        <v>3383</v>
      </c>
      <c r="G605" s="472" t="s">
        <v>7358</v>
      </c>
      <c r="H605" s="472" t="s">
        <v>7351</v>
      </c>
      <c r="I605" s="320" t="s">
        <v>3496</v>
      </c>
      <c r="J605" s="463">
        <v>1</v>
      </c>
      <c r="K605" s="220">
        <v>44228</v>
      </c>
      <c r="L605" s="220">
        <v>44561</v>
      </c>
      <c r="M605" s="600">
        <f t="shared" si="41"/>
        <v>48</v>
      </c>
      <c r="N605" s="552">
        <v>1</v>
      </c>
      <c r="O605" s="482" t="s">
        <v>3034</v>
      </c>
      <c r="P605" s="482" t="s">
        <v>135</v>
      </c>
      <c r="Q605" s="32" t="s">
        <v>7360</v>
      </c>
      <c r="R605" s="654">
        <f t="shared" si="39"/>
        <v>207</v>
      </c>
      <c r="S605" s="36"/>
      <c r="T605" s="36"/>
      <c r="U605" s="262" t="s">
        <v>1308</v>
      </c>
      <c r="V605" s="262" t="s">
        <v>1308</v>
      </c>
      <c r="W605" s="262" t="s">
        <v>1308</v>
      </c>
      <c r="X605" s="262" t="s">
        <v>1308</v>
      </c>
      <c r="Y605" s="262" t="s">
        <v>1308</v>
      </c>
      <c r="Z605" s="262" t="s">
        <v>1308</v>
      </c>
      <c r="AA605" s="262" t="s">
        <v>1308</v>
      </c>
      <c r="AB605" s="262" t="s">
        <v>1308</v>
      </c>
      <c r="AC605" s="262" t="s">
        <v>1308</v>
      </c>
      <c r="AD605" s="262" t="s">
        <v>1308</v>
      </c>
      <c r="AE605" s="262" t="s">
        <v>1308</v>
      </c>
      <c r="AF605" s="262" t="s">
        <v>1308</v>
      </c>
      <c r="AG605" s="262" t="s">
        <v>1308</v>
      </c>
      <c r="AH605" s="262" t="s">
        <v>1308</v>
      </c>
      <c r="AI605" s="262" t="s">
        <v>1308</v>
      </c>
      <c r="AJ605" s="6" t="s">
        <v>3478</v>
      </c>
      <c r="AK605" s="10" t="s">
        <v>4477</v>
      </c>
      <c r="AL605" s="6" t="s">
        <v>4586</v>
      </c>
      <c r="AM605" s="6" t="s">
        <v>6411</v>
      </c>
      <c r="AN605" s="6" t="s">
        <v>6701</v>
      </c>
      <c r="AO605" s="649" t="s">
        <v>7346</v>
      </c>
      <c r="AP605" s="6" t="s">
        <v>7359</v>
      </c>
      <c r="AQ605" s="240" t="s">
        <v>882</v>
      </c>
      <c r="AR605" s="191">
        <v>44575</v>
      </c>
      <c r="AS605" s="482" t="s">
        <v>1032</v>
      </c>
      <c r="AT605" s="464"/>
      <c r="AU605" s="30"/>
      <c r="AV605" s="30"/>
      <c r="AW605" s="30"/>
      <c r="AX605" s="30"/>
      <c r="AY605" s="30" t="s">
        <v>1332</v>
      </c>
      <c r="AZ605" s="30"/>
      <c r="BA605" s="30"/>
      <c r="BJ605" s="482"/>
      <c r="BK605" s="482"/>
      <c r="BL605" s="482"/>
      <c r="BM605" s="482" t="s">
        <v>3962</v>
      </c>
      <c r="BN605" s="482" t="s">
        <v>3782</v>
      </c>
      <c r="BO605" s="482" t="s">
        <v>3986</v>
      </c>
      <c r="BP605" s="482"/>
    </row>
    <row r="606" spans="1:68" s="14" customFormat="1" ht="115.5" hidden="1" customHeight="1" x14ac:dyDescent="0.25">
      <c r="A606" s="97" t="s">
        <v>3470</v>
      </c>
      <c r="B606" s="472" t="s">
        <v>3488</v>
      </c>
      <c r="C606" s="232">
        <v>44182</v>
      </c>
      <c r="D606" s="222" t="s">
        <v>1463</v>
      </c>
      <c r="E606" s="12" t="s">
        <v>3930</v>
      </c>
      <c r="F606" s="472" t="s">
        <v>6992</v>
      </c>
      <c r="G606" s="472" t="s">
        <v>3415</v>
      </c>
      <c r="H606" s="472" t="s">
        <v>7030</v>
      </c>
      <c r="I606" s="320" t="s">
        <v>3438</v>
      </c>
      <c r="J606" s="463">
        <v>1</v>
      </c>
      <c r="K606" s="220">
        <v>44256</v>
      </c>
      <c r="L606" s="220">
        <v>44561</v>
      </c>
      <c r="M606" s="600">
        <f t="shared" si="41"/>
        <v>44</v>
      </c>
      <c r="N606" s="552">
        <v>1</v>
      </c>
      <c r="O606" s="482" t="s">
        <v>3034</v>
      </c>
      <c r="P606" s="482" t="s">
        <v>16</v>
      </c>
      <c r="Q606" s="32" t="s">
        <v>6789</v>
      </c>
      <c r="R606" s="654">
        <f t="shared" si="39"/>
        <v>300</v>
      </c>
      <c r="S606" s="36"/>
      <c r="T606" s="36"/>
      <c r="U606" s="262" t="s">
        <v>1308</v>
      </c>
      <c r="V606" s="262" t="s">
        <v>1308</v>
      </c>
      <c r="W606" s="262" t="s">
        <v>1308</v>
      </c>
      <c r="X606" s="262" t="s">
        <v>1308</v>
      </c>
      <c r="Y606" s="262" t="s">
        <v>1308</v>
      </c>
      <c r="Z606" s="262" t="s">
        <v>1308</v>
      </c>
      <c r="AA606" s="262" t="s">
        <v>1308</v>
      </c>
      <c r="AB606" s="262" t="s">
        <v>1308</v>
      </c>
      <c r="AC606" s="262" t="s">
        <v>1308</v>
      </c>
      <c r="AD606" s="262" t="s">
        <v>1308</v>
      </c>
      <c r="AE606" s="262" t="s">
        <v>1308</v>
      </c>
      <c r="AF606" s="262" t="s">
        <v>1308</v>
      </c>
      <c r="AG606" s="262" t="s">
        <v>1308</v>
      </c>
      <c r="AH606" s="262" t="s">
        <v>1308</v>
      </c>
      <c r="AI606" s="262" t="s">
        <v>1308</v>
      </c>
      <c r="AJ606" s="6" t="s">
        <v>3478</v>
      </c>
      <c r="AK606" s="10" t="s">
        <v>4478</v>
      </c>
      <c r="AL606" s="6" t="s">
        <v>4579</v>
      </c>
      <c r="AM606" s="6" t="s">
        <v>6787</v>
      </c>
      <c r="AN606" s="6" t="s">
        <v>6788</v>
      </c>
      <c r="AO606" s="649" t="s">
        <v>1599</v>
      </c>
      <c r="AP606" s="6" t="s">
        <v>7143</v>
      </c>
      <c r="AQ606" s="240" t="s">
        <v>5106</v>
      </c>
      <c r="AR606" s="191">
        <v>44487</v>
      </c>
      <c r="AS606" s="482" t="s">
        <v>1032</v>
      </c>
      <c r="AT606" s="464"/>
      <c r="AU606" s="30"/>
      <c r="AV606" s="30"/>
      <c r="AW606" s="30"/>
      <c r="AX606" s="30"/>
      <c r="AY606" s="30" t="s">
        <v>1332</v>
      </c>
      <c r="AZ606" s="30"/>
      <c r="BA606" s="30"/>
      <c r="BJ606" s="482" t="s">
        <v>3684</v>
      </c>
      <c r="BK606" s="482" t="s">
        <v>3933</v>
      </c>
      <c r="BL606" s="482"/>
      <c r="BM606" s="482" t="s">
        <v>3962</v>
      </c>
      <c r="BN606" s="482" t="s">
        <v>3932</v>
      </c>
      <c r="BO606" s="482" t="s">
        <v>3931</v>
      </c>
      <c r="BP606" s="482"/>
    </row>
    <row r="607" spans="1:68" s="14" customFormat="1" ht="115.5" hidden="1" customHeight="1" x14ac:dyDescent="0.25">
      <c r="A607" s="97" t="s">
        <v>3471</v>
      </c>
      <c r="B607" s="472" t="s">
        <v>3488</v>
      </c>
      <c r="C607" s="232">
        <v>44182</v>
      </c>
      <c r="D607" s="222" t="s">
        <v>1464</v>
      </c>
      <c r="E607" s="12" t="s">
        <v>3934</v>
      </c>
      <c r="F607" s="472" t="s">
        <v>6993</v>
      </c>
      <c r="G607" s="472" t="s">
        <v>3416</v>
      </c>
      <c r="H607" s="472" t="s">
        <v>7031</v>
      </c>
      <c r="I607" s="320" t="s">
        <v>3439</v>
      </c>
      <c r="J607" s="463">
        <v>4</v>
      </c>
      <c r="K607" s="220">
        <v>44256</v>
      </c>
      <c r="L607" s="220">
        <v>44407</v>
      </c>
      <c r="M607" s="600">
        <f t="shared" si="41"/>
        <v>22</v>
      </c>
      <c r="N607" s="552">
        <v>4</v>
      </c>
      <c r="O607" s="482" t="s">
        <v>3034</v>
      </c>
      <c r="P607" s="482" t="s">
        <v>3483</v>
      </c>
      <c r="Q607" s="32" t="s">
        <v>6567</v>
      </c>
      <c r="R607" s="654">
        <f t="shared" si="39"/>
        <v>265</v>
      </c>
      <c r="S607" s="36"/>
      <c r="T607" s="36"/>
      <c r="U607" s="262" t="s">
        <v>1308</v>
      </c>
      <c r="V607" s="262" t="s">
        <v>1308</v>
      </c>
      <c r="W607" s="262" t="s">
        <v>1308</v>
      </c>
      <c r="X607" s="262" t="s">
        <v>1308</v>
      </c>
      <c r="Y607" s="262" t="s">
        <v>1308</v>
      </c>
      <c r="Z607" s="262" t="s">
        <v>1308</v>
      </c>
      <c r="AA607" s="262" t="s">
        <v>1308</v>
      </c>
      <c r="AB607" s="262" t="s">
        <v>1308</v>
      </c>
      <c r="AC607" s="262" t="s">
        <v>1308</v>
      </c>
      <c r="AD607" s="262" t="s">
        <v>1308</v>
      </c>
      <c r="AE607" s="262" t="s">
        <v>1308</v>
      </c>
      <c r="AF607" s="262" t="s">
        <v>1308</v>
      </c>
      <c r="AG607" s="262" t="s">
        <v>1308</v>
      </c>
      <c r="AH607" s="262" t="s">
        <v>1308</v>
      </c>
      <c r="AI607" s="262" t="s">
        <v>1308</v>
      </c>
      <c r="AJ607" s="6" t="s">
        <v>3478</v>
      </c>
      <c r="AK607" s="344" t="s">
        <v>4479</v>
      </c>
      <c r="AL607" s="6" t="s">
        <v>4580</v>
      </c>
      <c r="AM607" s="6" t="s">
        <v>6412</v>
      </c>
      <c r="AN607" s="6" t="s">
        <v>6702</v>
      </c>
      <c r="AO607" s="649" t="s">
        <v>1599</v>
      </c>
      <c r="AP607" s="6" t="s">
        <v>7143</v>
      </c>
      <c r="AQ607" s="240" t="s">
        <v>882</v>
      </c>
      <c r="AR607" s="191">
        <v>44480</v>
      </c>
      <c r="AS607" s="482" t="s">
        <v>1032</v>
      </c>
      <c r="AT607" s="464"/>
      <c r="AU607" s="30"/>
      <c r="AV607" s="30"/>
      <c r="AW607" s="30"/>
      <c r="AX607" s="30"/>
      <c r="AY607" s="30" t="s">
        <v>1332</v>
      </c>
      <c r="AZ607" s="30"/>
      <c r="BA607" s="30"/>
      <c r="BJ607" s="482"/>
      <c r="BK607" s="482"/>
      <c r="BL607" s="482"/>
      <c r="BM607" s="482" t="s">
        <v>3962</v>
      </c>
      <c r="BN607" s="482" t="s">
        <v>3987</v>
      </c>
      <c r="BO607" s="482" t="s">
        <v>3935</v>
      </c>
      <c r="BP607" s="482"/>
    </row>
    <row r="608" spans="1:68" s="14" customFormat="1" ht="115.5" hidden="1" customHeight="1" x14ac:dyDescent="0.25">
      <c r="A608" s="97" t="s">
        <v>3472</v>
      </c>
      <c r="B608" s="472" t="s">
        <v>3488</v>
      </c>
      <c r="C608" s="232">
        <v>44182</v>
      </c>
      <c r="D608" s="222" t="s">
        <v>1465</v>
      </c>
      <c r="E608" s="12" t="s">
        <v>3936</v>
      </c>
      <c r="F608" s="472" t="s">
        <v>6994</v>
      </c>
      <c r="G608" s="472" t="s">
        <v>6995</v>
      </c>
      <c r="H608" s="472" t="s">
        <v>3417</v>
      </c>
      <c r="I608" s="320" t="s">
        <v>3440</v>
      </c>
      <c r="J608" s="463">
        <v>2</v>
      </c>
      <c r="K608" s="220">
        <v>44228</v>
      </c>
      <c r="L608" s="220">
        <v>44545</v>
      </c>
      <c r="M608" s="600">
        <f t="shared" si="41"/>
        <v>46</v>
      </c>
      <c r="N608" s="552">
        <v>2</v>
      </c>
      <c r="O608" s="482" t="s">
        <v>857</v>
      </c>
      <c r="P608" s="482" t="s">
        <v>3622</v>
      </c>
      <c r="Q608" s="32" t="s">
        <v>6572</v>
      </c>
      <c r="R608" s="654">
        <f t="shared" si="39"/>
        <v>332</v>
      </c>
      <c r="S608" s="36"/>
      <c r="T608" s="36"/>
      <c r="U608" s="262" t="s">
        <v>1308</v>
      </c>
      <c r="V608" s="262" t="s">
        <v>1308</v>
      </c>
      <c r="W608" s="262" t="s">
        <v>1308</v>
      </c>
      <c r="X608" s="262" t="s">
        <v>1308</v>
      </c>
      <c r="Y608" s="262" t="s">
        <v>1308</v>
      </c>
      <c r="Z608" s="262" t="s">
        <v>1308</v>
      </c>
      <c r="AA608" s="262" t="s">
        <v>1308</v>
      </c>
      <c r="AB608" s="262" t="s">
        <v>1308</v>
      </c>
      <c r="AC608" s="262" t="s">
        <v>1308</v>
      </c>
      <c r="AD608" s="262" t="s">
        <v>1308</v>
      </c>
      <c r="AE608" s="262" t="s">
        <v>1308</v>
      </c>
      <c r="AF608" s="262" t="s">
        <v>1308</v>
      </c>
      <c r="AG608" s="262" t="s">
        <v>1308</v>
      </c>
      <c r="AH608" s="262" t="s">
        <v>1308</v>
      </c>
      <c r="AI608" s="262" t="s">
        <v>1308</v>
      </c>
      <c r="AJ608" s="6" t="s">
        <v>3478</v>
      </c>
      <c r="AK608" s="10" t="s">
        <v>4480</v>
      </c>
      <c r="AL608" s="6" t="s">
        <v>4587</v>
      </c>
      <c r="AM608" s="6" t="s">
        <v>6413</v>
      </c>
      <c r="AN608" s="161" t="s">
        <v>6877</v>
      </c>
      <c r="AO608" s="649" t="s">
        <v>1599</v>
      </c>
      <c r="AP608" s="6" t="s">
        <v>7143</v>
      </c>
      <c r="AQ608" s="240" t="s">
        <v>5106</v>
      </c>
      <c r="AR608" s="191">
        <v>44480</v>
      </c>
      <c r="AS608" s="482" t="s">
        <v>1032</v>
      </c>
      <c r="AT608" s="464"/>
      <c r="AU608" s="30"/>
      <c r="AV608" s="30"/>
      <c r="AW608" s="30"/>
      <c r="AX608" s="30"/>
      <c r="AY608" s="30" t="s">
        <v>1332</v>
      </c>
      <c r="AZ608" s="30"/>
      <c r="BA608" s="30"/>
      <c r="BJ608" s="482" t="s">
        <v>3684</v>
      </c>
      <c r="BK608" s="482" t="s">
        <v>3715</v>
      </c>
      <c r="BL608" s="482" t="s">
        <v>3716</v>
      </c>
      <c r="BM608" s="482" t="s">
        <v>3962</v>
      </c>
      <c r="BN608" s="27" t="s">
        <v>3823</v>
      </c>
      <c r="BO608" s="482"/>
      <c r="BP608" s="482"/>
    </row>
    <row r="609" spans="1:68" s="14" customFormat="1" ht="115.5" customHeight="1" x14ac:dyDescent="0.25">
      <c r="A609" s="97" t="s">
        <v>3473</v>
      </c>
      <c r="B609" s="472" t="s">
        <v>3488</v>
      </c>
      <c r="C609" s="232">
        <v>44182</v>
      </c>
      <c r="D609" s="463" t="s">
        <v>1466</v>
      </c>
      <c r="E609" s="12" t="s">
        <v>3937</v>
      </c>
      <c r="F609" s="647" t="s">
        <v>7300</v>
      </c>
      <c r="G609" s="472" t="s">
        <v>3418</v>
      </c>
      <c r="H609" s="648" t="s">
        <v>3419</v>
      </c>
      <c r="I609" s="472" t="s">
        <v>1878</v>
      </c>
      <c r="J609" s="224">
        <v>3</v>
      </c>
      <c r="K609" s="220">
        <v>44215</v>
      </c>
      <c r="L609" s="220">
        <v>44561</v>
      </c>
      <c r="M609" s="600">
        <f t="shared" si="41"/>
        <v>50</v>
      </c>
      <c r="N609" s="661">
        <v>0</v>
      </c>
      <c r="O609" s="482" t="s">
        <v>16</v>
      </c>
      <c r="P609" s="482" t="s">
        <v>3479</v>
      </c>
      <c r="Q609" s="365" t="s">
        <v>7301</v>
      </c>
      <c r="R609" s="654">
        <f t="shared" si="39"/>
        <v>230</v>
      </c>
      <c r="S609" s="36"/>
      <c r="T609" s="36"/>
      <c r="U609" s="262" t="s">
        <v>1308</v>
      </c>
      <c r="V609" s="262" t="s">
        <v>1308</v>
      </c>
      <c r="W609" s="262" t="s">
        <v>1308</v>
      </c>
      <c r="X609" s="262" t="s">
        <v>1308</v>
      </c>
      <c r="Y609" s="262" t="s">
        <v>1308</v>
      </c>
      <c r="Z609" s="262" t="s">
        <v>1308</v>
      </c>
      <c r="AA609" s="262" t="s">
        <v>1308</v>
      </c>
      <c r="AB609" s="262" t="s">
        <v>1308</v>
      </c>
      <c r="AC609" s="262" t="s">
        <v>1308</v>
      </c>
      <c r="AD609" s="262" t="s">
        <v>1308</v>
      </c>
      <c r="AE609" s="262" t="s">
        <v>1308</v>
      </c>
      <c r="AF609" s="262" t="s">
        <v>1308</v>
      </c>
      <c r="AG609" s="262" t="s">
        <v>1308</v>
      </c>
      <c r="AH609" s="262" t="s">
        <v>1308</v>
      </c>
      <c r="AI609" s="262" t="s">
        <v>1308</v>
      </c>
      <c r="AJ609" s="6" t="s">
        <v>3478</v>
      </c>
      <c r="AK609" s="6" t="s">
        <v>4743</v>
      </c>
      <c r="AL609" s="365" t="s">
        <v>4744</v>
      </c>
      <c r="AM609" s="10" t="s">
        <v>6794</v>
      </c>
      <c r="AN609" s="365" t="s">
        <v>6800</v>
      </c>
      <c r="AO609" s="649" t="s">
        <v>7286</v>
      </c>
      <c r="AP609" s="650" t="s">
        <v>7314</v>
      </c>
      <c r="AQ609" s="32" t="s">
        <v>883</v>
      </c>
      <c r="AR609" s="33">
        <v>44572</v>
      </c>
      <c r="AS609" s="482" t="s">
        <v>1032</v>
      </c>
      <c r="AT609" s="464"/>
      <c r="AU609" s="30"/>
      <c r="AV609" s="30"/>
      <c r="AW609" s="30"/>
      <c r="AX609" s="30"/>
      <c r="AY609" s="30" t="s">
        <v>1332</v>
      </c>
      <c r="AZ609" s="30"/>
      <c r="BA609" s="30"/>
      <c r="BJ609" s="32" t="s">
        <v>3656</v>
      </c>
      <c r="BK609" s="32" t="s">
        <v>3717</v>
      </c>
      <c r="BL609" s="176"/>
      <c r="BM609" s="25" t="s">
        <v>3758</v>
      </c>
      <c r="BN609" s="28" t="s">
        <v>3719</v>
      </c>
      <c r="BO609" s="28" t="s">
        <v>3718</v>
      </c>
      <c r="BP609" s="482"/>
    </row>
    <row r="610" spans="1:68" s="14" customFormat="1" ht="115.5" hidden="1" customHeight="1" x14ac:dyDescent="0.25">
      <c r="A610" s="97" t="s">
        <v>3474</v>
      </c>
      <c r="B610" s="472" t="s">
        <v>3488</v>
      </c>
      <c r="C610" s="232">
        <v>44182</v>
      </c>
      <c r="D610" s="222" t="s">
        <v>1424</v>
      </c>
      <c r="E610" s="12" t="s">
        <v>4263</v>
      </c>
      <c r="F610" s="472" t="s">
        <v>3384</v>
      </c>
      <c r="G610" s="472" t="s">
        <v>3420</v>
      </c>
      <c r="H610" s="472" t="s">
        <v>3421</v>
      </c>
      <c r="I610" s="472" t="s">
        <v>3441</v>
      </c>
      <c r="J610" s="221">
        <v>1</v>
      </c>
      <c r="K610" s="220">
        <v>44249</v>
      </c>
      <c r="L610" s="220">
        <v>44442</v>
      </c>
      <c r="M610" s="600">
        <f t="shared" si="41"/>
        <v>28</v>
      </c>
      <c r="N610" s="552">
        <v>1</v>
      </c>
      <c r="O610" s="482" t="s">
        <v>234</v>
      </c>
      <c r="P610" s="482" t="s">
        <v>3621</v>
      </c>
      <c r="Q610" s="32" t="s">
        <v>4823</v>
      </c>
      <c r="R610" s="654">
        <f t="shared" si="39"/>
        <v>250</v>
      </c>
      <c r="S610" s="36"/>
      <c r="T610" s="36"/>
      <c r="U610" s="262" t="s">
        <v>1308</v>
      </c>
      <c r="V610" s="262" t="s">
        <v>1308</v>
      </c>
      <c r="W610" s="262" t="s">
        <v>1308</v>
      </c>
      <c r="X610" s="262" t="s">
        <v>1308</v>
      </c>
      <c r="Y610" s="262" t="s">
        <v>1308</v>
      </c>
      <c r="Z610" s="262" t="s">
        <v>1308</v>
      </c>
      <c r="AA610" s="262" t="s">
        <v>1308</v>
      </c>
      <c r="AB610" s="262" t="s">
        <v>1308</v>
      </c>
      <c r="AC610" s="262" t="s">
        <v>1308</v>
      </c>
      <c r="AD610" s="262" t="s">
        <v>1308</v>
      </c>
      <c r="AE610" s="262" t="s">
        <v>1308</v>
      </c>
      <c r="AF610" s="262" t="s">
        <v>1308</v>
      </c>
      <c r="AG610" s="262" t="s">
        <v>1308</v>
      </c>
      <c r="AH610" s="262" t="s">
        <v>1308</v>
      </c>
      <c r="AI610" s="262" t="s">
        <v>1308</v>
      </c>
      <c r="AJ610" s="6" t="s">
        <v>3478</v>
      </c>
      <c r="AK610" s="10" t="s">
        <v>4481</v>
      </c>
      <c r="AL610" s="6" t="s">
        <v>4822</v>
      </c>
      <c r="AM610" s="6" t="s">
        <v>6414</v>
      </c>
      <c r="AN610" s="6" t="s">
        <v>6766</v>
      </c>
      <c r="AO610" s="649" t="s">
        <v>1599</v>
      </c>
      <c r="AP610" s="6" t="s">
        <v>7143</v>
      </c>
      <c r="AQ610" s="32" t="s">
        <v>882</v>
      </c>
      <c r="AR610" s="33">
        <v>44478</v>
      </c>
      <c r="AS610" s="482" t="s">
        <v>1032</v>
      </c>
      <c r="AT610" s="464"/>
      <c r="AU610" s="30"/>
      <c r="AV610" s="30"/>
      <c r="AW610" s="30"/>
      <c r="AX610" s="30"/>
      <c r="AY610" s="30" t="s">
        <v>1332</v>
      </c>
      <c r="AZ610" s="30"/>
      <c r="BA610" s="30"/>
      <c r="BJ610" s="32" t="s">
        <v>3107</v>
      </c>
      <c r="BK610" s="27"/>
      <c r="BL610" s="27"/>
      <c r="BM610" s="27" t="s">
        <v>3818</v>
      </c>
      <c r="BN610" s="27" t="s">
        <v>3819</v>
      </c>
      <c r="BO610" s="482"/>
      <c r="BP610" s="482"/>
    </row>
    <row r="611" spans="1:68" s="14" customFormat="1" ht="115.5" hidden="1" customHeight="1" x14ac:dyDescent="0.25">
      <c r="A611" s="29" t="s">
        <v>3475</v>
      </c>
      <c r="B611" s="195" t="s">
        <v>3488</v>
      </c>
      <c r="C611" s="191">
        <v>44182</v>
      </c>
      <c r="D611" s="222" t="s">
        <v>1424</v>
      </c>
      <c r="E611" s="12" t="s">
        <v>4263</v>
      </c>
      <c r="F611" s="472" t="s">
        <v>3384</v>
      </c>
      <c r="G611" s="472" t="s">
        <v>3422</v>
      </c>
      <c r="H611" s="472" t="s">
        <v>3423</v>
      </c>
      <c r="I611" s="472" t="s">
        <v>3442</v>
      </c>
      <c r="J611" s="221">
        <v>1</v>
      </c>
      <c r="K611" s="220">
        <v>44249</v>
      </c>
      <c r="L611" s="220">
        <v>44505</v>
      </c>
      <c r="M611" s="79">
        <f t="shared" si="41"/>
        <v>37</v>
      </c>
      <c r="N611" s="334">
        <v>1</v>
      </c>
      <c r="O611" s="482" t="s">
        <v>234</v>
      </c>
      <c r="P611" s="482"/>
      <c r="Q611" s="32" t="s">
        <v>4670</v>
      </c>
      <c r="R611" s="654">
        <f t="shared" si="39"/>
        <v>124</v>
      </c>
      <c r="S611" s="36"/>
      <c r="T611" s="36"/>
      <c r="U611" s="262" t="s">
        <v>1308</v>
      </c>
      <c r="V611" s="262" t="s">
        <v>1308</v>
      </c>
      <c r="W611" s="262" t="s">
        <v>1308</v>
      </c>
      <c r="X611" s="262" t="s">
        <v>1308</v>
      </c>
      <c r="Y611" s="262" t="s">
        <v>1308</v>
      </c>
      <c r="Z611" s="262" t="s">
        <v>1308</v>
      </c>
      <c r="AA611" s="262" t="s">
        <v>1308</v>
      </c>
      <c r="AB611" s="262" t="s">
        <v>1308</v>
      </c>
      <c r="AC611" s="262" t="s">
        <v>1308</v>
      </c>
      <c r="AD611" s="262" t="s">
        <v>1308</v>
      </c>
      <c r="AE611" s="262" t="s">
        <v>1308</v>
      </c>
      <c r="AF611" s="262" t="s">
        <v>1308</v>
      </c>
      <c r="AG611" s="262" t="s">
        <v>1308</v>
      </c>
      <c r="AH611" s="262" t="s">
        <v>1308</v>
      </c>
      <c r="AI611" s="262" t="s">
        <v>1308</v>
      </c>
      <c r="AJ611" s="6" t="s">
        <v>3478</v>
      </c>
      <c r="AK611" s="382" t="s">
        <v>4482</v>
      </c>
      <c r="AL611" s="6" t="s">
        <v>4669</v>
      </c>
      <c r="AM611" s="146" t="s">
        <v>4071</v>
      </c>
      <c r="AN611" s="146" t="s">
        <v>6221</v>
      </c>
      <c r="AO611" s="649" t="s">
        <v>1599</v>
      </c>
      <c r="AP611" s="146" t="s">
        <v>6221</v>
      </c>
      <c r="AQ611" s="240" t="s">
        <v>5106</v>
      </c>
      <c r="AR611" s="33">
        <v>44399</v>
      </c>
      <c r="AS611" s="482" t="s">
        <v>1032</v>
      </c>
      <c r="AT611" s="464"/>
      <c r="AU611" s="30"/>
      <c r="AV611" s="30"/>
      <c r="AW611" s="30"/>
      <c r="AX611" s="30"/>
      <c r="AY611" s="30" t="s">
        <v>1332</v>
      </c>
      <c r="AZ611" s="30"/>
      <c r="BA611" s="30"/>
      <c r="BJ611" s="32" t="s">
        <v>3107</v>
      </c>
      <c r="BK611" s="27"/>
      <c r="BL611" s="27"/>
      <c r="BM611" s="27" t="s">
        <v>3818</v>
      </c>
      <c r="BN611" s="27" t="s">
        <v>3819</v>
      </c>
      <c r="BO611" s="130"/>
      <c r="BP611" s="130"/>
    </row>
    <row r="612" spans="1:68" s="14" customFormat="1" ht="115.5" customHeight="1" x14ac:dyDescent="0.25">
      <c r="A612" s="97" t="s">
        <v>3476</v>
      </c>
      <c r="B612" s="472" t="s">
        <v>3488</v>
      </c>
      <c r="C612" s="232">
        <v>44182</v>
      </c>
      <c r="D612" s="222" t="s">
        <v>1426</v>
      </c>
      <c r="E612" s="12" t="s">
        <v>4264</v>
      </c>
      <c r="F612" s="225" t="s">
        <v>6996</v>
      </c>
      <c r="G612" s="472" t="s">
        <v>6997</v>
      </c>
      <c r="H612" s="472" t="s">
        <v>7032</v>
      </c>
      <c r="I612" s="472" t="s">
        <v>3443</v>
      </c>
      <c r="J612" s="221">
        <v>2</v>
      </c>
      <c r="K612" s="220">
        <v>44228</v>
      </c>
      <c r="L612" s="220">
        <v>44560</v>
      </c>
      <c r="M612" s="600">
        <f t="shared" si="41"/>
        <v>48</v>
      </c>
      <c r="N612" s="552">
        <v>2</v>
      </c>
      <c r="O612" s="482" t="s">
        <v>857</v>
      </c>
      <c r="P612" s="482" t="s">
        <v>3621</v>
      </c>
      <c r="Q612" s="32" t="s">
        <v>7435</v>
      </c>
      <c r="R612" s="654">
        <f t="shared" si="39"/>
        <v>331</v>
      </c>
      <c r="S612" s="36"/>
      <c r="T612" s="36"/>
      <c r="U612" s="262" t="s">
        <v>1308</v>
      </c>
      <c r="V612" s="262" t="s">
        <v>1308</v>
      </c>
      <c r="W612" s="262" t="s">
        <v>1308</v>
      </c>
      <c r="X612" s="262" t="s">
        <v>1308</v>
      </c>
      <c r="Y612" s="262" t="s">
        <v>1308</v>
      </c>
      <c r="Z612" s="262" t="s">
        <v>1308</v>
      </c>
      <c r="AA612" s="262" t="s">
        <v>1308</v>
      </c>
      <c r="AB612" s="262" t="s">
        <v>1308</v>
      </c>
      <c r="AC612" s="262" t="s">
        <v>1308</v>
      </c>
      <c r="AD612" s="262" t="s">
        <v>1308</v>
      </c>
      <c r="AE612" s="262" t="s">
        <v>1308</v>
      </c>
      <c r="AF612" s="262" t="s">
        <v>1308</v>
      </c>
      <c r="AG612" s="262" t="s">
        <v>1308</v>
      </c>
      <c r="AH612" s="262" t="s">
        <v>1308</v>
      </c>
      <c r="AI612" s="262" t="s">
        <v>1308</v>
      </c>
      <c r="AJ612" s="6" t="s">
        <v>3478</v>
      </c>
      <c r="AK612" s="10" t="s">
        <v>4483</v>
      </c>
      <c r="AL612" s="6" t="s">
        <v>6568</v>
      </c>
      <c r="AM612" s="6" t="s">
        <v>6415</v>
      </c>
      <c r="AN612" s="6" t="s">
        <v>6792</v>
      </c>
      <c r="AO612" s="649" t="s">
        <v>7347</v>
      </c>
      <c r="AP612" s="649" t="s">
        <v>7362</v>
      </c>
      <c r="AQ612" s="655" t="s">
        <v>882</v>
      </c>
      <c r="AR612" s="191">
        <v>44575</v>
      </c>
      <c r="AS612" s="482" t="s">
        <v>1032</v>
      </c>
      <c r="AT612" s="464"/>
      <c r="AU612" s="30"/>
      <c r="AV612" s="30"/>
      <c r="AW612" s="30"/>
      <c r="AX612" s="30"/>
      <c r="AY612" s="30" t="s">
        <v>1332</v>
      </c>
      <c r="AZ612" s="30"/>
      <c r="BA612" s="30"/>
      <c r="BJ612" s="130"/>
      <c r="BK612" s="130"/>
      <c r="BL612" s="130"/>
      <c r="BM612" s="130" t="s">
        <v>3939</v>
      </c>
      <c r="BN612" s="130" t="s">
        <v>3938</v>
      </c>
      <c r="BO612" s="130"/>
      <c r="BP612" s="130"/>
    </row>
    <row r="613" spans="1:68" s="14" customFormat="1" ht="115.5" hidden="1" customHeight="1" x14ac:dyDescent="0.25">
      <c r="A613" s="87" t="s">
        <v>3477</v>
      </c>
      <c r="B613" s="217" t="s">
        <v>3488</v>
      </c>
      <c r="C613" s="226">
        <v>44182</v>
      </c>
      <c r="D613" s="227" t="s">
        <v>1426</v>
      </c>
      <c r="E613" s="12" t="s">
        <v>4264</v>
      </c>
      <c r="F613" s="228" t="s">
        <v>3497</v>
      </c>
      <c r="G613" s="229" t="s">
        <v>3484</v>
      </c>
      <c r="H613" s="228" t="s">
        <v>3485</v>
      </c>
      <c r="I613" s="366" t="s">
        <v>3486</v>
      </c>
      <c r="J613" s="230" t="s">
        <v>3487</v>
      </c>
      <c r="K613" s="232">
        <v>44230</v>
      </c>
      <c r="L613" s="232">
        <v>44349</v>
      </c>
      <c r="M613" s="79">
        <f t="shared" si="41"/>
        <v>17</v>
      </c>
      <c r="N613" s="334">
        <v>3</v>
      </c>
      <c r="O613" s="130" t="s">
        <v>479</v>
      </c>
      <c r="P613" s="130" t="s">
        <v>3498</v>
      </c>
      <c r="Q613" s="32" t="s">
        <v>4799</v>
      </c>
      <c r="R613" s="654">
        <f t="shared" si="39"/>
        <v>200</v>
      </c>
      <c r="S613" s="112"/>
      <c r="T613" s="112"/>
      <c r="U613" s="263" t="s">
        <v>1308</v>
      </c>
      <c r="V613" s="263" t="s">
        <v>1308</v>
      </c>
      <c r="W613" s="263" t="s">
        <v>1308</v>
      </c>
      <c r="X613" s="263" t="s">
        <v>1308</v>
      </c>
      <c r="Y613" s="263" t="s">
        <v>1308</v>
      </c>
      <c r="Z613" s="263" t="s">
        <v>1308</v>
      </c>
      <c r="AA613" s="263" t="s">
        <v>1308</v>
      </c>
      <c r="AB613" s="263" t="s">
        <v>1308</v>
      </c>
      <c r="AC613" s="263" t="s">
        <v>1308</v>
      </c>
      <c r="AD613" s="263" t="s">
        <v>1308</v>
      </c>
      <c r="AE613" s="263" t="s">
        <v>1308</v>
      </c>
      <c r="AF613" s="263" t="s">
        <v>1308</v>
      </c>
      <c r="AG613" s="263" t="s">
        <v>1308</v>
      </c>
      <c r="AH613" s="263" t="s">
        <v>1308</v>
      </c>
      <c r="AI613" s="263" t="s">
        <v>1308</v>
      </c>
      <c r="AJ613" s="246" t="s">
        <v>3478</v>
      </c>
      <c r="AK613" s="344" t="s">
        <v>4745</v>
      </c>
      <c r="AL613" s="344" t="s">
        <v>4746</v>
      </c>
      <c r="AM613" s="146" t="s">
        <v>4071</v>
      </c>
      <c r="AN613" s="146" t="s">
        <v>6221</v>
      </c>
      <c r="AO613" s="649" t="s">
        <v>1599</v>
      </c>
      <c r="AP613" s="146" t="s">
        <v>6221</v>
      </c>
      <c r="AQ613" s="667" t="s">
        <v>882</v>
      </c>
      <c r="AR613" s="668">
        <v>44396</v>
      </c>
      <c r="AS613" s="130" t="s">
        <v>1032</v>
      </c>
      <c r="AT613" s="164"/>
      <c r="AU613" s="150"/>
      <c r="AV613" s="150"/>
      <c r="AW613" s="150"/>
      <c r="AX613" s="150"/>
      <c r="AY613" s="30" t="s">
        <v>1332</v>
      </c>
      <c r="AZ613" s="30"/>
      <c r="BA613" s="30"/>
      <c r="BJ613" s="130"/>
      <c r="BK613" s="130"/>
      <c r="BL613" s="130"/>
      <c r="BM613" s="130" t="s">
        <v>3939</v>
      </c>
      <c r="BN613" s="130" t="s">
        <v>3938</v>
      </c>
      <c r="BO613" s="130"/>
      <c r="BP613" s="130"/>
    </row>
    <row r="614" spans="1:68" s="14" customFormat="1" ht="115.5" hidden="1" customHeight="1" x14ac:dyDescent="0.25">
      <c r="A614" s="29" t="s">
        <v>3578</v>
      </c>
      <c r="B614" s="195" t="s">
        <v>3610</v>
      </c>
      <c r="C614" s="191">
        <v>44183</v>
      </c>
      <c r="D614" s="222" t="s">
        <v>1423</v>
      </c>
      <c r="E614" s="12" t="s">
        <v>4265</v>
      </c>
      <c r="F614" s="472" t="s">
        <v>3501</v>
      </c>
      <c r="G614" s="472" t="s">
        <v>3502</v>
      </c>
      <c r="H614" s="472" t="s">
        <v>3503</v>
      </c>
      <c r="I614" s="472" t="s">
        <v>3504</v>
      </c>
      <c r="J614" s="222">
        <v>1</v>
      </c>
      <c r="K614" s="171">
        <v>44228</v>
      </c>
      <c r="L614" s="171">
        <v>44255</v>
      </c>
      <c r="M614" s="79">
        <f t="shared" si="41"/>
        <v>4</v>
      </c>
      <c r="N614" s="334">
        <v>1</v>
      </c>
      <c r="O614" s="130" t="s">
        <v>4495</v>
      </c>
      <c r="P614" s="130"/>
      <c r="Q614" s="32" t="s">
        <v>4609</v>
      </c>
      <c r="R614" s="654">
        <f t="shared" si="39"/>
        <v>182</v>
      </c>
      <c r="S614" s="112"/>
      <c r="T614" s="112"/>
      <c r="U614" s="263" t="s">
        <v>1308</v>
      </c>
      <c r="V614" s="263" t="s">
        <v>1308</v>
      </c>
      <c r="W614" s="263" t="s">
        <v>1308</v>
      </c>
      <c r="X614" s="263" t="s">
        <v>1308</v>
      </c>
      <c r="Y614" s="263" t="s">
        <v>1308</v>
      </c>
      <c r="Z614" s="263" t="s">
        <v>1308</v>
      </c>
      <c r="AA614" s="263" t="s">
        <v>1308</v>
      </c>
      <c r="AB614" s="263" t="s">
        <v>1308</v>
      </c>
      <c r="AC614" s="263" t="s">
        <v>1308</v>
      </c>
      <c r="AD614" s="263" t="s">
        <v>1308</v>
      </c>
      <c r="AE614" s="263" t="s">
        <v>1308</v>
      </c>
      <c r="AF614" s="263" t="s">
        <v>1308</v>
      </c>
      <c r="AG614" s="263" t="s">
        <v>1308</v>
      </c>
      <c r="AH614" s="263" t="s">
        <v>1308</v>
      </c>
      <c r="AI614" s="263" t="s">
        <v>1308</v>
      </c>
      <c r="AJ614" s="246" t="s">
        <v>3611</v>
      </c>
      <c r="AK614" s="32" t="s">
        <v>4602</v>
      </c>
      <c r="AL614" s="246" t="s">
        <v>4616</v>
      </c>
      <c r="AM614" s="146" t="s">
        <v>4071</v>
      </c>
      <c r="AN614" s="146" t="s">
        <v>6221</v>
      </c>
      <c r="AO614" s="649" t="s">
        <v>1599</v>
      </c>
      <c r="AP614" s="146" t="s">
        <v>6221</v>
      </c>
      <c r="AQ614" s="270" t="s">
        <v>882</v>
      </c>
      <c r="AR614" s="191">
        <v>44398</v>
      </c>
      <c r="AS614" s="130" t="s">
        <v>1032</v>
      </c>
      <c r="AT614" s="464"/>
      <c r="AU614" s="30"/>
      <c r="AV614" s="30"/>
      <c r="AW614" s="30"/>
      <c r="AX614" s="30"/>
      <c r="AY614" s="30" t="s">
        <v>1332</v>
      </c>
      <c r="AZ614" s="30"/>
      <c r="BA614" s="30"/>
      <c r="BJ614" s="130"/>
      <c r="BK614" s="130"/>
      <c r="BL614" s="130"/>
      <c r="BM614" s="130" t="s">
        <v>3941</v>
      </c>
      <c r="BN614" s="130" t="s">
        <v>3940</v>
      </c>
      <c r="BO614" s="130"/>
      <c r="BP614" s="130"/>
    </row>
    <row r="615" spans="1:68" s="14" customFormat="1" ht="115.5" hidden="1" customHeight="1" x14ac:dyDescent="0.25">
      <c r="A615" s="97" t="s">
        <v>3579</v>
      </c>
      <c r="B615" s="472" t="s">
        <v>3610</v>
      </c>
      <c r="C615" s="232">
        <v>44183</v>
      </c>
      <c r="D615" s="222" t="s">
        <v>1423</v>
      </c>
      <c r="E615" s="12" t="s">
        <v>4265</v>
      </c>
      <c r="F615" s="472" t="s">
        <v>3501</v>
      </c>
      <c r="G615" s="472" t="s">
        <v>3502</v>
      </c>
      <c r="H615" s="472" t="s">
        <v>3503</v>
      </c>
      <c r="I615" s="472" t="s">
        <v>3505</v>
      </c>
      <c r="J615" s="222">
        <v>1</v>
      </c>
      <c r="K615" s="171">
        <v>44228</v>
      </c>
      <c r="L615" s="171">
        <v>44286</v>
      </c>
      <c r="M615" s="600">
        <f t="shared" si="41"/>
        <v>9</v>
      </c>
      <c r="N615" s="552">
        <v>1</v>
      </c>
      <c r="O615" s="130" t="s">
        <v>89</v>
      </c>
      <c r="P615" s="130" t="s">
        <v>27</v>
      </c>
      <c r="Q615" s="32" t="s">
        <v>6680</v>
      </c>
      <c r="R615" s="654">
        <f t="shared" si="39"/>
        <v>171</v>
      </c>
      <c r="S615" s="112"/>
      <c r="T615" s="112"/>
      <c r="U615" s="263" t="s">
        <v>1308</v>
      </c>
      <c r="V615" s="263" t="s">
        <v>1308</v>
      </c>
      <c r="W615" s="263" t="s">
        <v>1308</v>
      </c>
      <c r="X615" s="263" t="s">
        <v>1308</v>
      </c>
      <c r="Y615" s="263" t="s">
        <v>1308</v>
      </c>
      <c r="Z615" s="263" t="s">
        <v>1308</v>
      </c>
      <c r="AA615" s="263" t="s">
        <v>1308</v>
      </c>
      <c r="AB615" s="263" t="s">
        <v>1308</v>
      </c>
      <c r="AC615" s="263" t="s">
        <v>1308</v>
      </c>
      <c r="AD615" s="263" t="s">
        <v>1308</v>
      </c>
      <c r="AE615" s="263" t="s">
        <v>1308</v>
      </c>
      <c r="AF615" s="263" t="s">
        <v>1308</v>
      </c>
      <c r="AG615" s="263" t="s">
        <v>1308</v>
      </c>
      <c r="AH615" s="263" t="s">
        <v>1308</v>
      </c>
      <c r="AI615" s="263" t="s">
        <v>1308</v>
      </c>
      <c r="AJ615" s="246" t="s">
        <v>3611</v>
      </c>
      <c r="AK615" s="246" t="s">
        <v>4771</v>
      </c>
      <c r="AL615" s="385" t="s">
        <v>4824</v>
      </c>
      <c r="AM615" s="543" t="s">
        <v>6646</v>
      </c>
      <c r="AN615" s="217" t="s">
        <v>6923</v>
      </c>
      <c r="AO615" s="649" t="s">
        <v>1599</v>
      </c>
      <c r="AP615" s="6" t="s">
        <v>7143</v>
      </c>
      <c r="AQ615" s="240" t="s">
        <v>1028</v>
      </c>
      <c r="AR615" s="191">
        <v>44484</v>
      </c>
      <c r="AS615" s="130" t="s">
        <v>1032</v>
      </c>
      <c r="AT615" s="464"/>
      <c r="AU615" s="30"/>
      <c r="AV615" s="30"/>
      <c r="AW615" s="30"/>
      <c r="AX615" s="30"/>
      <c r="AY615" s="30" t="s">
        <v>1332</v>
      </c>
      <c r="AZ615" s="30"/>
      <c r="BA615" s="30"/>
      <c r="BJ615" s="130"/>
      <c r="BK615" s="130"/>
      <c r="BL615" s="130"/>
      <c r="BM615" s="130" t="s">
        <v>3941</v>
      </c>
      <c r="BN615" s="130" t="s">
        <v>3940</v>
      </c>
      <c r="BO615" s="130"/>
      <c r="BP615" s="130"/>
    </row>
    <row r="616" spans="1:68" s="14" customFormat="1" ht="115.5" hidden="1" customHeight="1" x14ac:dyDescent="0.25">
      <c r="A616" s="97" t="s">
        <v>3580</v>
      </c>
      <c r="B616" s="472" t="s">
        <v>3610</v>
      </c>
      <c r="C616" s="232">
        <v>44183</v>
      </c>
      <c r="D616" s="222" t="s">
        <v>1423</v>
      </c>
      <c r="E616" s="12" t="s">
        <v>4265</v>
      </c>
      <c r="F616" s="472" t="s">
        <v>3501</v>
      </c>
      <c r="G616" s="472" t="s">
        <v>3506</v>
      </c>
      <c r="H616" s="472" t="s">
        <v>3507</v>
      </c>
      <c r="I616" s="472" t="s">
        <v>3508</v>
      </c>
      <c r="J616" s="222">
        <v>2</v>
      </c>
      <c r="K616" s="171">
        <v>44256</v>
      </c>
      <c r="L616" s="171">
        <v>44347</v>
      </c>
      <c r="M616" s="600">
        <f t="shared" si="41"/>
        <v>13</v>
      </c>
      <c r="N616" s="552">
        <v>2</v>
      </c>
      <c r="O616" s="482" t="s">
        <v>89</v>
      </c>
      <c r="P616" s="130" t="s">
        <v>27</v>
      </c>
      <c r="Q616" s="32" t="s">
        <v>7436</v>
      </c>
      <c r="R616" s="654">
        <f t="shared" si="39"/>
        <v>183</v>
      </c>
      <c r="S616" s="112"/>
      <c r="T616" s="112"/>
      <c r="U616" s="263" t="s">
        <v>1308</v>
      </c>
      <c r="V616" s="263" t="s">
        <v>1308</v>
      </c>
      <c r="W616" s="263" t="s">
        <v>1308</v>
      </c>
      <c r="X616" s="263" t="s">
        <v>1308</v>
      </c>
      <c r="Y616" s="263" t="s">
        <v>1308</v>
      </c>
      <c r="Z616" s="263" t="s">
        <v>1308</v>
      </c>
      <c r="AA616" s="263" t="s">
        <v>1308</v>
      </c>
      <c r="AB616" s="263" t="s">
        <v>1308</v>
      </c>
      <c r="AC616" s="263" t="s">
        <v>1308</v>
      </c>
      <c r="AD616" s="263" t="s">
        <v>1308</v>
      </c>
      <c r="AE616" s="263" t="s">
        <v>1308</v>
      </c>
      <c r="AF616" s="263" t="s">
        <v>1308</v>
      </c>
      <c r="AG616" s="263" t="s">
        <v>1308</v>
      </c>
      <c r="AH616" s="263" t="s">
        <v>1308</v>
      </c>
      <c r="AI616" s="263" t="s">
        <v>1308</v>
      </c>
      <c r="AJ616" s="6" t="s">
        <v>3611</v>
      </c>
      <c r="AK616" s="246" t="s">
        <v>4772</v>
      </c>
      <c r="AL616" s="39" t="s">
        <v>6679</v>
      </c>
      <c r="AM616" s="39" t="s">
        <v>6647</v>
      </c>
      <c r="AN616" s="6" t="s">
        <v>6703</v>
      </c>
      <c r="AO616" s="649" t="s">
        <v>1599</v>
      </c>
      <c r="AP616" s="6" t="s">
        <v>7143</v>
      </c>
      <c r="AQ616" s="240" t="s">
        <v>1028</v>
      </c>
      <c r="AR616" s="191">
        <v>44484</v>
      </c>
      <c r="AS616" s="130" t="s">
        <v>1032</v>
      </c>
      <c r="AT616" s="464"/>
      <c r="AU616" s="30"/>
      <c r="AV616" s="30"/>
      <c r="AW616" s="30"/>
      <c r="AX616" s="30"/>
      <c r="AY616" s="30" t="s">
        <v>1332</v>
      </c>
      <c r="AZ616" s="30"/>
      <c r="BA616" s="30"/>
      <c r="BJ616" s="130"/>
      <c r="BK616" s="130"/>
      <c r="BL616" s="130"/>
      <c r="BM616" s="130" t="s">
        <v>3941</v>
      </c>
      <c r="BN616" s="130" t="s">
        <v>3940</v>
      </c>
      <c r="BO616" s="130"/>
      <c r="BP616" s="130"/>
    </row>
    <row r="617" spans="1:68" s="14" customFormat="1" ht="115.5" customHeight="1" x14ac:dyDescent="0.25">
      <c r="A617" s="618" t="s">
        <v>3581</v>
      </c>
      <c r="B617" s="396" t="s">
        <v>3610</v>
      </c>
      <c r="C617" s="555">
        <v>44183</v>
      </c>
      <c r="D617" s="399" t="s">
        <v>1423</v>
      </c>
      <c r="E617" s="212" t="s">
        <v>4265</v>
      </c>
      <c r="F617" s="396" t="s">
        <v>3501</v>
      </c>
      <c r="G617" s="396" t="s">
        <v>3509</v>
      </c>
      <c r="H617" s="396" t="s">
        <v>3510</v>
      </c>
      <c r="I617" s="396" t="s">
        <v>3511</v>
      </c>
      <c r="J617" s="399">
        <v>1</v>
      </c>
      <c r="K617" s="171">
        <v>44228</v>
      </c>
      <c r="L617" s="171">
        <v>44525</v>
      </c>
      <c r="M617" s="600">
        <f t="shared" si="41"/>
        <v>43</v>
      </c>
      <c r="N617" s="622">
        <v>1</v>
      </c>
      <c r="O617" s="143" t="s">
        <v>3034</v>
      </c>
      <c r="P617" s="130" t="s">
        <v>3481</v>
      </c>
      <c r="Q617" s="369" t="s">
        <v>7437</v>
      </c>
      <c r="R617" s="654">
        <f t="shared" si="39"/>
        <v>233</v>
      </c>
      <c r="S617" s="112"/>
      <c r="T617" s="112"/>
      <c r="U617" s="263" t="s">
        <v>1308</v>
      </c>
      <c r="V617" s="263" t="s">
        <v>1308</v>
      </c>
      <c r="W617" s="263" t="s">
        <v>1308</v>
      </c>
      <c r="X617" s="263" t="s">
        <v>1308</v>
      </c>
      <c r="Y617" s="263" t="s">
        <v>1308</v>
      </c>
      <c r="Z617" s="263" t="s">
        <v>1308</v>
      </c>
      <c r="AA617" s="263" t="s">
        <v>1308</v>
      </c>
      <c r="AB617" s="263" t="s">
        <v>1308</v>
      </c>
      <c r="AC617" s="263" t="s">
        <v>1308</v>
      </c>
      <c r="AD617" s="263" t="s">
        <v>1308</v>
      </c>
      <c r="AE617" s="263" t="s">
        <v>1308</v>
      </c>
      <c r="AF617" s="263" t="s">
        <v>1308</v>
      </c>
      <c r="AG617" s="263" t="s">
        <v>1308</v>
      </c>
      <c r="AH617" s="263" t="s">
        <v>1308</v>
      </c>
      <c r="AI617" s="263" t="s">
        <v>1308</v>
      </c>
      <c r="AJ617" s="248" t="s">
        <v>3611</v>
      </c>
      <c r="AK617" s="10" t="s">
        <v>4484</v>
      </c>
      <c r="AL617" s="248" t="s">
        <v>4581</v>
      </c>
      <c r="AM617" s="248" t="s">
        <v>6416</v>
      </c>
      <c r="AN617" s="535" t="s">
        <v>6569</v>
      </c>
      <c r="AO617" s="649" t="s">
        <v>7348</v>
      </c>
      <c r="AP617" s="257" t="s">
        <v>7363</v>
      </c>
      <c r="AQ617" s="250" t="s">
        <v>882</v>
      </c>
      <c r="AR617" s="191">
        <v>44575</v>
      </c>
      <c r="AS617" s="130" t="s">
        <v>1032</v>
      </c>
      <c r="AT617" s="464"/>
      <c r="AU617" s="30"/>
      <c r="AV617" s="30"/>
      <c r="AW617" s="30"/>
      <c r="AX617" s="30"/>
      <c r="AY617" s="30" t="s">
        <v>1332</v>
      </c>
      <c r="AZ617" s="30"/>
      <c r="BA617" s="30"/>
      <c r="BJ617" s="130"/>
      <c r="BK617" s="130"/>
      <c r="BL617" s="130"/>
      <c r="BM617" s="130" t="s">
        <v>3941</v>
      </c>
      <c r="BN617" s="130" t="s">
        <v>3940</v>
      </c>
      <c r="BO617" s="130"/>
      <c r="BP617" s="130"/>
    </row>
    <row r="618" spans="1:68" s="14" customFormat="1" ht="115.5" hidden="1" customHeight="1" x14ac:dyDescent="0.25">
      <c r="A618" s="97" t="s">
        <v>3582</v>
      </c>
      <c r="B618" s="472" t="s">
        <v>3610</v>
      </c>
      <c r="C618" s="232">
        <v>44183</v>
      </c>
      <c r="D618" s="222" t="s">
        <v>1423</v>
      </c>
      <c r="E618" s="12" t="s">
        <v>4265</v>
      </c>
      <c r="F618" s="396" t="s">
        <v>3501</v>
      </c>
      <c r="G618" s="472" t="s">
        <v>6998</v>
      </c>
      <c r="H618" s="359" t="s">
        <v>3512</v>
      </c>
      <c r="I618" s="472" t="s">
        <v>3513</v>
      </c>
      <c r="J618" s="222">
        <v>3</v>
      </c>
      <c r="K618" s="171">
        <v>44228</v>
      </c>
      <c r="L618" s="171">
        <v>44469</v>
      </c>
      <c r="M618" s="600">
        <f t="shared" si="41"/>
        <v>35</v>
      </c>
      <c r="N618" s="552">
        <v>3</v>
      </c>
      <c r="O618" s="130" t="s">
        <v>234</v>
      </c>
      <c r="P618" s="130" t="s">
        <v>3613</v>
      </c>
      <c r="Q618" s="32" t="s">
        <v>6571</v>
      </c>
      <c r="R618" s="654">
        <f t="shared" si="39"/>
        <v>299</v>
      </c>
      <c r="S618" s="112"/>
      <c r="T618" s="112"/>
      <c r="U618" s="263" t="s">
        <v>1308</v>
      </c>
      <c r="V618" s="263" t="s">
        <v>1308</v>
      </c>
      <c r="W618" s="263" t="s">
        <v>1308</v>
      </c>
      <c r="X618" s="263" t="s">
        <v>1308</v>
      </c>
      <c r="Y618" s="263" t="s">
        <v>1308</v>
      </c>
      <c r="Z618" s="263" t="s">
        <v>1308</v>
      </c>
      <c r="AA618" s="263" t="s">
        <v>1308</v>
      </c>
      <c r="AB618" s="263" t="s">
        <v>1308</v>
      </c>
      <c r="AC618" s="263" t="s">
        <v>1308</v>
      </c>
      <c r="AD618" s="263" t="s">
        <v>1308</v>
      </c>
      <c r="AE618" s="263" t="s">
        <v>1308</v>
      </c>
      <c r="AF618" s="263" t="s">
        <v>1308</v>
      </c>
      <c r="AG618" s="263" t="s">
        <v>1308</v>
      </c>
      <c r="AH618" s="263" t="s">
        <v>1308</v>
      </c>
      <c r="AI618" s="263" t="s">
        <v>1308</v>
      </c>
      <c r="AJ618" s="246" t="s">
        <v>3611</v>
      </c>
      <c r="AK618" s="10" t="s">
        <v>4485</v>
      </c>
      <c r="AL618" s="246" t="s">
        <v>4667</v>
      </c>
      <c r="AM618" s="246" t="s">
        <v>6417</v>
      </c>
      <c r="AN618" s="246" t="s">
        <v>6570</v>
      </c>
      <c r="AO618" s="649" t="s">
        <v>1599</v>
      </c>
      <c r="AP618" s="146" t="s">
        <v>7143</v>
      </c>
      <c r="AQ618" s="249" t="s">
        <v>882</v>
      </c>
      <c r="AR618" s="237">
        <v>44481</v>
      </c>
      <c r="AS618" s="130" t="s">
        <v>1032</v>
      </c>
      <c r="AT618" s="464"/>
      <c r="AU618" s="30"/>
      <c r="AV618" s="30"/>
      <c r="AW618" s="30"/>
      <c r="AX618" s="30"/>
      <c r="AY618" s="30" t="s">
        <v>1332</v>
      </c>
      <c r="AZ618" s="30"/>
      <c r="BA618" s="30"/>
      <c r="BJ618" s="130"/>
      <c r="BK618" s="130"/>
      <c r="BL618" s="130"/>
      <c r="BM618" s="130" t="s">
        <v>3941</v>
      </c>
      <c r="BN618" s="130" t="s">
        <v>3940</v>
      </c>
      <c r="BO618" s="130"/>
      <c r="BP618" s="130"/>
    </row>
    <row r="619" spans="1:68" s="14" customFormat="1" ht="115.5" hidden="1" customHeight="1" x14ac:dyDescent="0.25">
      <c r="A619" s="29" t="s">
        <v>3583</v>
      </c>
      <c r="B619" s="195" t="s">
        <v>3610</v>
      </c>
      <c r="C619" s="191">
        <v>44183</v>
      </c>
      <c r="D619" s="222" t="s">
        <v>1423</v>
      </c>
      <c r="E619" s="12" t="s">
        <v>4265</v>
      </c>
      <c r="F619" s="472" t="s">
        <v>3501</v>
      </c>
      <c r="G619" s="472" t="s">
        <v>3514</v>
      </c>
      <c r="H619" s="360" t="s">
        <v>3620</v>
      </c>
      <c r="I619" s="472" t="s">
        <v>3515</v>
      </c>
      <c r="J619" s="222">
        <v>1</v>
      </c>
      <c r="K619" s="171">
        <v>44228</v>
      </c>
      <c r="L619" s="171">
        <v>44286</v>
      </c>
      <c r="M619" s="79">
        <f t="shared" si="41"/>
        <v>9</v>
      </c>
      <c r="N619" s="334">
        <v>1</v>
      </c>
      <c r="O619" s="130" t="s">
        <v>4495</v>
      </c>
      <c r="P619" s="130"/>
      <c r="Q619" s="32" t="s">
        <v>4610</v>
      </c>
      <c r="R619" s="654">
        <f t="shared" si="39"/>
        <v>170</v>
      </c>
      <c r="S619" s="112"/>
      <c r="T619" s="112"/>
      <c r="U619" s="263" t="s">
        <v>1308</v>
      </c>
      <c r="V619" s="263" t="s">
        <v>1308</v>
      </c>
      <c r="W619" s="263" t="s">
        <v>1308</v>
      </c>
      <c r="X619" s="263" t="s">
        <v>1308</v>
      </c>
      <c r="Y619" s="263" t="s">
        <v>1308</v>
      </c>
      <c r="Z619" s="263" t="s">
        <v>1308</v>
      </c>
      <c r="AA619" s="263" t="s">
        <v>1308</v>
      </c>
      <c r="AB619" s="263" t="s">
        <v>1308</v>
      </c>
      <c r="AC619" s="263" t="s">
        <v>1308</v>
      </c>
      <c r="AD619" s="263" t="s">
        <v>1308</v>
      </c>
      <c r="AE619" s="263" t="s">
        <v>1308</v>
      </c>
      <c r="AF619" s="263" t="s">
        <v>1308</v>
      </c>
      <c r="AG619" s="263" t="s">
        <v>1308</v>
      </c>
      <c r="AH619" s="263" t="s">
        <v>1308</v>
      </c>
      <c r="AI619" s="263" t="s">
        <v>1308</v>
      </c>
      <c r="AJ619" s="246" t="s">
        <v>3611</v>
      </c>
      <c r="AK619" s="344" t="s">
        <v>4603</v>
      </c>
      <c r="AL619" s="246" t="s">
        <v>4617</v>
      </c>
      <c r="AM619" s="146" t="s">
        <v>4071</v>
      </c>
      <c r="AN619" s="146" t="s">
        <v>6221</v>
      </c>
      <c r="AO619" s="649" t="s">
        <v>1599</v>
      </c>
      <c r="AP619" s="146" t="s">
        <v>6221</v>
      </c>
      <c r="AQ619" s="270" t="s">
        <v>882</v>
      </c>
      <c r="AR619" s="191">
        <v>44398</v>
      </c>
      <c r="AS619" s="130" t="s">
        <v>1032</v>
      </c>
      <c r="AT619" s="464"/>
      <c r="AU619" s="30"/>
      <c r="AV619" s="30"/>
      <c r="AW619" s="30"/>
      <c r="AX619" s="30"/>
      <c r="AY619" s="30" t="s">
        <v>1332</v>
      </c>
      <c r="AZ619" s="30"/>
      <c r="BA619" s="30"/>
      <c r="BJ619" s="130"/>
      <c r="BK619" s="130"/>
      <c r="BL619" s="130"/>
      <c r="BM619" s="130" t="s">
        <v>3941</v>
      </c>
      <c r="BN619" s="130" t="s">
        <v>3940</v>
      </c>
      <c r="BO619" s="130"/>
      <c r="BP619" s="130"/>
    </row>
    <row r="620" spans="1:68" s="14" customFormat="1" ht="115.5" customHeight="1" x14ac:dyDescent="0.25">
      <c r="A620" s="97" t="s">
        <v>3584</v>
      </c>
      <c r="B620" s="472" t="s">
        <v>3610</v>
      </c>
      <c r="C620" s="232">
        <v>44183</v>
      </c>
      <c r="D620" s="222" t="s">
        <v>1423</v>
      </c>
      <c r="E620" s="12" t="s">
        <v>4265</v>
      </c>
      <c r="F620" s="472" t="s">
        <v>3501</v>
      </c>
      <c r="G620" s="472" t="s">
        <v>3516</v>
      </c>
      <c r="H620" s="472" t="s">
        <v>7033</v>
      </c>
      <c r="I620" s="472" t="s">
        <v>3511</v>
      </c>
      <c r="J620" s="222">
        <v>1</v>
      </c>
      <c r="K620" s="171">
        <v>44228</v>
      </c>
      <c r="L620" s="232">
        <v>44554</v>
      </c>
      <c r="M620" s="662">
        <f t="shared" si="41"/>
        <v>47</v>
      </c>
      <c r="N620" s="622">
        <v>1</v>
      </c>
      <c r="O620" s="658" t="s">
        <v>234</v>
      </c>
      <c r="P620" s="658" t="s">
        <v>3614</v>
      </c>
      <c r="Q620" s="32" t="s">
        <v>7438</v>
      </c>
      <c r="R620" s="654">
        <f t="shared" si="39"/>
        <v>300</v>
      </c>
      <c r="S620" s="112"/>
      <c r="T620" s="112"/>
      <c r="U620" s="263" t="s">
        <v>1308</v>
      </c>
      <c r="V620" s="263" t="s">
        <v>1308</v>
      </c>
      <c r="W620" s="263" t="s">
        <v>1308</v>
      </c>
      <c r="X620" s="263" t="s">
        <v>1308</v>
      </c>
      <c r="Y620" s="263" t="s">
        <v>1308</v>
      </c>
      <c r="Z620" s="263" t="s">
        <v>1308</v>
      </c>
      <c r="AA620" s="263" t="s">
        <v>1308</v>
      </c>
      <c r="AB620" s="263" t="s">
        <v>1308</v>
      </c>
      <c r="AC620" s="263" t="s">
        <v>1308</v>
      </c>
      <c r="AD620" s="263" t="s">
        <v>1308</v>
      </c>
      <c r="AE620" s="263" t="s">
        <v>1308</v>
      </c>
      <c r="AF620" s="263" t="s">
        <v>1308</v>
      </c>
      <c r="AG620" s="263" t="s">
        <v>1308</v>
      </c>
      <c r="AH620" s="263" t="s">
        <v>1308</v>
      </c>
      <c r="AI620" s="263" t="s">
        <v>1308</v>
      </c>
      <c r="AJ620" s="246" t="s">
        <v>3611</v>
      </c>
      <c r="AK620" s="10" t="s">
        <v>4486</v>
      </c>
      <c r="AL620" s="246" t="s">
        <v>4668</v>
      </c>
      <c r="AM620" s="246" t="s">
        <v>6418</v>
      </c>
      <c r="AN620" s="246" t="s">
        <v>6704</v>
      </c>
      <c r="AO620" s="649" t="s">
        <v>7349</v>
      </c>
      <c r="AP620" s="649" t="s">
        <v>7364</v>
      </c>
      <c r="AQ620" s="250" t="s">
        <v>882</v>
      </c>
      <c r="AR620" s="191">
        <v>44575</v>
      </c>
      <c r="AS620" s="658" t="s">
        <v>1032</v>
      </c>
      <c r="AT620" s="464"/>
      <c r="AU620" s="30"/>
      <c r="AV620" s="30"/>
      <c r="AW620" s="30"/>
      <c r="AX620" s="30"/>
      <c r="AY620" s="30" t="s">
        <v>1332</v>
      </c>
      <c r="AZ620" s="30"/>
      <c r="BA620" s="30"/>
      <c r="BJ620" s="130"/>
      <c r="BK620" s="130"/>
      <c r="BL620" s="130"/>
      <c r="BM620" s="130" t="s">
        <v>3941</v>
      </c>
      <c r="BN620" s="130" t="s">
        <v>3940</v>
      </c>
      <c r="BO620" s="130"/>
      <c r="BP620" s="130"/>
    </row>
    <row r="621" spans="1:68" s="14" customFormat="1" ht="115.5" hidden="1" customHeight="1" x14ac:dyDescent="0.25">
      <c r="A621" s="29" t="s">
        <v>3585</v>
      </c>
      <c r="B621" s="195" t="s">
        <v>3610</v>
      </c>
      <c r="C621" s="191">
        <v>44183</v>
      </c>
      <c r="D621" s="222" t="s">
        <v>1423</v>
      </c>
      <c r="E621" s="12" t="s">
        <v>4265</v>
      </c>
      <c r="F621" s="472" t="s">
        <v>3501</v>
      </c>
      <c r="G621" s="472" t="s">
        <v>3517</v>
      </c>
      <c r="H621" s="359" t="s">
        <v>3518</v>
      </c>
      <c r="I621" s="472" t="s">
        <v>3519</v>
      </c>
      <c r="J621" s="222">
        <v>1</v>
      </c>
      <c r="K621" s="171">
        <v>44228</v>
      </c>
      <c r="L621" s="232">
        <v>44348</v>
      </c>
      <c r="M621" s="79">
        <f t="shared" si="41"/>
        <v>18</v>
      </c>
      <c r="N621" s="334">
        <v>1</v>
      </c>
      <c r="O621" s="482" t="s">
        <v>4495</v>
      </c>
      <c r="P621" s="130" t="s">
        <v>131</v>
      </c>
      <c r="Q621" s="32" t="s">
        <v>4606</v>
      </c>
      <c r="R621" s="654">
        <f t="shared" si="39"/>
        <v>213</v>
      </c>
      <c r="S621" s="112"/>
      <c r="T621" s="112"/>
      <c r="U621" s="263" t="s">
        <v>1308</v>
      </c>
      <c r="V621" s="263" t="s">
        <v>1308</v>
      </c>
      <c r="W621" s="263" t="s">
        <v>1308</v>
      </c>
      <c r="X621" s="263" t="s">
        <v>1308</v>
      </c>
      <c r="Y621" s="263" t="s">
        <v>1308</v>
      </c>
      <c r="Z621" s="263" t="s">
        <v>1308</v>
      </c>
      <c r="AA621" s="263" t="s">
        <v>1308</v>
      </c>
      <c r="AB621" s="263" t="s">
        <v>1308</v>
      </c>
      <c r="AC621" s="263" t="s">
        <v>1308</v>
      </c>
      <c r="AD621" s="263" t="s">
        <v>1308</v>
      </c>
      <c r="AE621" s="263" t="s">
        <v>1308</v>
      </c>
      <c r="AF621" s="263" t="s">
        <v>1308</v>
      </c>
      <c r="AG621" s="263" t="s">
        <v>1308</v>
      </c>
      <c r="AH621" s="263" t="s">
        <v>1308</v>
      </c>
      <c r="AI621" s="263" t="s">
        <v>1308</v>
      </c>
      <c r="AJ621" s="6" t="s">
        <v>3611</v>
      </c>
      <c r="AK621" s="10" t="s">
        <v>4605</v>
      </c>
      <c r="AL621" s="6" t="s">
        <v>4618</v>
      </c>
      <c r="AM621" s="146" t="s">
        <v>4071</v>
      </c>
      <c r="AN621" s="146" t="s">
        <v>6221</v>
      </c>
      <c r="AO621" s="146" t="s">
        <v>1599</v>
      </c>
      <c r="AP621" s="146" t="s">
        <v>6221</v>
      </c>
      <c r="AQ621" s="250" t="s">
        <v>882</v>
      </c>
      <c r="AR621" s="237">
        <v>44397</v>
      </c>
      <c r="AS621" s="93" t="s">
        <v>1032</v>
      </c>
      <c r="AT621" s="95"/>
      <c r="AU621" s="30"/>
      <c r="AV621" s="30"/>
      <c r="AW621" s="30"/>
      <c r="AX621" s="30"/>
      <c r="AY621" s="30" t="s">
        <v>1332</v>
      </c>
      <c r="AZ621" s="30"/>
      <c r="BA621" s="30"/>
      <c r="BJ621" s="130"/>
      <c r="BK621" s="130"/>
      <c r="BL621" s="130"/>
      <c r="BM621" s="130" t="s">
        <v>3941</v>
      </c>
      <c r="BN621" s="130" t="s">
        <v>3940</v>
      </c>
      <c r="BO621" s="130"/>
      <c r="BP621" s="130"/>
    </row>
    <row r="622" spans="1:68" s="14" customFormat="1" ht="115.5" customHeight="1" x14ac:dyDescent="0.25">
      <c r="A622" s="97" t="s">
        <v>3586</v>
      </c>
      <c r="B622" s="472" t="s">
        <v>3610</v>
      </c>
      <c r="C622" s="232">
        <v>44183</v>
      </c>
      <c r="D622" s="222" t="s">
        <v>1423</v>
      </c>
      <c r="E622" s="12" t="s">
        <v>4265</v>
      </c>
      <c r="F622" s="472" t="s">
        <v>3501</v>
      </c>
      <c r="G622" s="472" t="s">
        <v>3520</v>
      </c>
      <c r="H622" s="472" t="s">
        <v>3521</v>
      </c>
      <c r="I622" s="472" t="s">
        <v>3522</v>
      </c>
      <c r="J622" s="222">
        <v>2</v>
      </c>
      <c r="K622" s="171">
        <v>44228</v>
      </c>
      <c r="L622" s="171">
        <v>44592</v>
      </c>
      <c r="M622" s="600">
        <f t="shared" si="41"/>
        <v>52</v>
      </c>
      <c r="N622" s="550">
        <v>1</v>
      </c>
      <c r="O622" s="482" t="s">
        <v>903</v>
      </c>
      <c r="P622" s="482" t="s">
        <v>131</v>
      </c>
      <c r="Q622" s="32" t="s">
        <v>7391</v>
      </c>
      <c r="R622" s="654">
        <f t="shared" si="39"/>
        <v>200</v>
      </c>
      <c r="S622" s="112"/>
      <c r="T622" s="112"/>
      <c r="U622" s="263" t="s">
        <v>1308</v>
      </c>
      <c r="V622" s="263" t="s">
        <v>1308</v>
      </c>
      <c r="W622" s="263" t="s">
        <v>1308</v>
      </c>
      <c r="X622" s="263" t="s">
        <v>1308</v>
      </c>
      <c r="Y622" s="263" t="s">
        <v>1308</v>
      </c>
      <c r="Z622" s="263" t="s">
        <v>1308</v>
      </c>
      <c r="AA622" s="263" t="s">
        <v>1308</v>
      </c>
      <c r="AB622" s="263" t="s">
        <v>1308</v>
      </c>
      <c r="AC622" s="263" t="s">
        <v>1308</v>
      </c>
      <c r="AD622" s="263" t="s">
        <v>1308</v>
      </c>
      <c r="AE622" s="263" t="s">
        <v>1308</v>
      </c>
      <c r="AF622" s="263" t="s">
        <v>1308</v>
      </c>
      <c r="AG622" s="263" t="s">
        <v>1308</v>
      </c>
      <c r="AH622" s="263" t="s">
        <v>1308</v>
      </c>
      <c r="AI622" s="263" t="s">
        <v>1308</v>
      </c>
      <c r="AJ622" s="246" t="s">
        <v>3611</v>
      </c>
      <c r="AK622" s="6" t="s">
        <v>4324</v>
      </c>
      <c r="AL622" s="6" t="s">
        <v>4595</v>
      </c>
      <c r="AM622" s="10" t="s">
        <v>6833</v>
      </c>
      <c r="AN622" s="6" t="s">
        <v>6864</v>
      </c>
      <c r="AO622" s="324" t="s">
        <v>7244</v>
      </c>
      <c r="AP622" s="6" t="s">
        <v>7414</v>
      </c>
      <c r="AQ622" s="240" t="s">
        <v>884</v>
      </c>
      <c r="AR622" s="191">
        <v>44578</v>
      </c>
      <c r="AS622" s="482" t="s">
        <v>1032</v>
      </c>
      <c r="AT622" s="464"/>
      <c r="AU622" s="30"/>
      <c r="AV622" s="30"/>
      <c r="AW622" s="30"/>
      <c r="AX622" s="30"/>
      <c r="AY622" s="30" t="s">
        <v>1332</v>
      </c>
      <c r="AZ622" s="30"/>
      <c r="BA622" s="30"/>
      <c r="BJ622" s="130"/>
      <c r="BK622" s="130"/>
      <c r="BL622" s="130"/>
      <c r="BM622" s="130" t="s">
        <v>3941</v>
      </c>
      <c r="BN622" s="130" t="s">
        <v>3940</v>
      </c>
      <c r="BO622" s="130"/>
      <c r="BP622" s="130"/>
    </row>
    <row r="623" spans="1:68" s="14" customFormat="1" ht="115.5" customHeight="1" x14ac:dyDescent="0.25">
      <c r="A623" s="97" t="s">
        <v>3587</v>
      </c>
      <c r="B623" s="472" t="s">
        <v>3610</v>
      </c>
      <c r="C623" s="232">
        <v>44183</v>
      </c>
      <c r="D623" s="222" t="s">
        <v>1423</v>
      </c>
      <c r="E623" s="12" t="s">
        <v>4265</v>
      </c>
      <c r="F623" s="472" t="s">
        <v>3501</v>
      </c>
      <c r="G623" s="472" t="s">
        <v>3523</v>
      </c>
      <c r="H623" s="472" t="s">
        <v>3524</v>
      </c>
      <c r="I623" s="472" t="s">
        <v>3525</v>
      </c>
      <c r="J623" s="222">
        <v>1</v>
      </c>
      <c r="K623" s="171">
        <v>44228</v>
      </c>
      <c r="L623" s="280">
        <v>44561</v>
      </c>
      <c r="M623" s="600">
        <f t="shared" si="41"/>
        <v>48</v>
      </c>
      <c r="N623" s="552">
        <v>1</v>
      </c>
      <c r="O623" s="482" t="s">
        <v>903</v>
      </c>
      <c r="P623" s="482" t="s">
        <v>131</v>
      </c>
      <c r="Q623" s="32" t="s">
        <v>7465</v>
      </c>
      <c r="R623" s="654">
        <f t="shared" si="39"/>
        <v>265</v>
      </c>
      <c r="S623" s="112"/>
      <c r="T623" s="112"/>
      <c r="U623" s="263" t="s">
        <v>1308</v>
      </c>
      <c r="V623" s="263" t="s">
        <v>1308</v>
      </c>
      <c r="W623" s="263" t="s">
        <v>1308</v>
      </c>
      <c r="X623" s="263" t="s">
        <v>1308</v>
      </c>
      <c r="Y623" s="263" t="s">
        <v>1308</v>
      </c>
      <c r="Z623" s="263" t="s">
        <v>1308</v>
      </c>
      <c r="AA623" s="263" t="s">
        <v>1308</v>
      </c>
      <c r="AB623" s="263" t="s">
        <v>1308</v>
      </c>
      <c r="AC623" s="263" t="s">
        <v>1308</v>
      </c>
      <c r="AD623" s="263" t="s">
        <v>1308</v>
      </c>
      <c r="AE623" s="263" t="s">
        <v>1308</v>
      </c>
      <c r="AF623" s="263" t="s">
        <v>1308</v>
      </c>
      <c r="AG623" s="263" t="s">
        <v>1308</v>
      </c>
      <c r="AH623" s="263" t="s">
        <v>1308</v>
      </c>
      <c r="AI623" s="263" t="s">
        <v>1308</v>
      </c>
      <c r="AJ623" s="246" t="s">
        <v>3611</v>
      </c>
      <c r="AK623" s="6" t="s">
        <v>4325</v>
      </c>
      <c r="AL623" s="6" t="s">
        <v>6843</v>
      </c>
      <c r="AM623" s="10" t="s">
        <v>6842</v>
      </c>
      <c r="AN623" s="6" t="s">
        <v>6924</v>
      </c>
      <c r="AO623" s="324" t="s">
        <v>7245</v>
      </c>
      <c r="AP623" s="6" t="s">
        <v>7460</v>
      </c>
      <c r="AQ623" s="240" t="s">
        <v>882</v>
      </c>
      <c r="AR623" s="191">
        <v>44579</v>
      </c>
      <c r="AS623" s="482" t="s">
        <v>1032</v>
      </c>
      <c r="AT623" s="464"/>
      <c r="AU623" s="30"/>
      <c r="AV623" s="30"/>
      <c r="AW623" s="30"/>
      <c r="AX623" s="30"/>
      <c r="AY623" s="30" t="s">
        <v>1332</v>
      </c>
      <c r="AZ623" s="30"/>
      <c r="BA623" s="30"/>
      <c r="BJ623" s="130"/>
      <c r="BK623" s="130"/>
      <c r="BL623" s="130"/>
      <c r="BM623" s="130" t="s">
        <v>3941</v>
      </c>
      <c r="BN623" s="130" t="s">
        <v>3940</v>
      </c>
      <c r="BO623" s="130"/>
      <c r="BP623" s="130"/>
    </row>
    <row r="624" spans="1:68" s="14" customFormat="1" ht="115.5" hidden="1" customHeight="1" x14ac:dyDescent="0.25">
      <c r="A624" s="29" t="s">
        <v>3588</v>
      </c>
      <c r="B624" s="210" t="s">
        <v>3610</v>
      </c>
      <c r="C624" s="237">
        <v>44183</v>
      </c>
      <c r="D624" s="399" t="s">
        <v>1423</v>
      </c>
      <c r="E624" s="212" t="s">
        <v>4265</v>
      </c>
      <c r="F624" s="396" t="s">
        <v>3501</v>
      </c>
      <c r="G624" s="396" t="s">
        <v>3526</v>
      </c>
      <c r="H624" s="396" t="s">
        <v>3527</v>
      </c>
      <c r="I624" s="396" t="s">
        <v>3528</v>
      </c>
      <c r="J624" s="399">
        <v>1</v>
      </c>
      <c r="K624" s="567">
        <v>44256</v>
      </c>
      <c r="L624" s="567">
        <v>44348</v>
      </c>
      <c r="M624" s="556">
        <f t="shared" si="41"/>
        <v>14</v>
      </c>
      <c r="N624" s="562">
        <v>1</v>
      </c>
      <c r="O624" s="143" t="s">
        <v>56</v>
      </c>
      <c r="P624" s="143"/>
      <c r="Q624" s="369" t="s">
        <v>4424</v>
      </c>
      <c r="R624" s="654">
        <f t="shared" si="39"/>
        <v>322</v>
      </c>
      <c r="S624" s="112"/>
      <c r="T624" s="112"/>
      <c r="U624" s="263" t="s">
        <v>1308</v>
      </c>
      <c r="V624" s="263" t="s">
        <v>1308</v>
      </c>
      <c r="W624" s="263" t="s">
        <v>1308</v>
      </c>
      <c r="X624" s="263" t="s">
        <v>1308</v>
      </c>
      <c r="Y624" s="263" t="s">
        <v>1308</v>
      </c>
      <c r="Z624" s="263" t="s">
        <v>1308</v>
      </c>
      <c r="AA624" s="263" t="s">
        <v>1308</v>
      </c>
      <c r="AB624" s="263" t="s">
        <v>1308</v>
      </c>
      <c r="AC624" s="263" t="s">
        <v>1308</v>
      </c>
      <c r="AD624" s="263" t="s">
        <v>1308</v>
      </c>
      <c r="AE624" s="263" t="s">
        <v>1308</v>
      </c>
      <c r="AF624" s="263" t="s">
        <v>1308</v>
      </c>
      <c r="AG624" s="263" t="s">
        <v>1308</v>
      </c>
      <c r="AH624" s="263" t="s">
        <v>1308</v>
      </c>
      <c r="AI624" s="263" t="s">
        <v>1308</v>
      </c>
      <c r="AJ624" s="246" t="s">
        <v>3611</v>
      </c>
      <c r="AK624" s="89" t="s">
        <v>4419</v>
      </c>
      <c r="AL624" s="248" t="s">
        <v>4553</v>
      </c>
      <c r="AM624" s="146" t="s">
        <v>4071</v>
      </c>
      <c r="AN624" s="146" t="s">
        <v>6221</v>
      </c>
      <c r="AO624" s="146" t="s">
        <v>1599</v>
      </c>
      <c r="AP624" s="146" t="s">
        <v>6221</v>
      </c>
      <c r="AQ624" s="249" t="s">
        <v>882</v>
      </c>
      <c r="AR624" s="237">
        <v>44390</v>
      </c>
      <c r="AS624" s="143" t="s">
        <v>1032</v>
      </c>
      <c r="AT624" s="95"/>
      <c r="AU624" s="30"/>
      <c r="AV624" s="30"/>
      <c r="AW624" s="30"/>
      <c r="AX624" s="30"/>
      <c r="AY624" s="30" t="s">
        <v>1332</v>
      </c>
      <c r="AZ624" s="30"/>
      <c r="BA624" s="30"/>
      <c r="BJ624" s="130"/>
      <c r="BK624" s="130"/>
      <c r="BL624" s="130"/>
      <c r="BM624" s="130" t="s">
        <v>3941</v>
      </c>
      <c r="BN624" s="130" t="s">
        <v>3940</v>
      </c>
      <c r="BO624" s="180"/>
      <c r="BP624" s="180"/>
    </row>
    <row r="625" spans="1:68" s="14" customFormat="1" ht="115.5" hidden="1" customHeight="1" x14ac:dyDescent="0.25">
      <c r="A625" s="97" t="s">
        <v>3589</v>
      </c>
      <c r="B625" s="472" t="s">
        <v>3610</v>
      </c>
      <c r="C625" s="232">
        <v>44183</v>
      </c>
      <c r="D625" s="222" t="s">
        <v>1423</v>
      </c>
      <c r="E625" s="12" t="s">
        <v>4265</v>
      </c>
      <c r="F625" s="472" t="s">
        <v>3501</v>
      </c>
      <c r="G625" s="472" t="s">
        <v>3529</v>
      </c>
      <c r="H625" s="472" t="s">
        <v>3530</v>
      </c>
      <c r="I625" s="472" t="s">
        <v>3531</v>
      </c>
      <c r="J625" s="222">
        <v>1</v>
      </c>
      <c r="K625" s="171">
        <v>44348</v>
      </c>
      <c r="L625" s="171">
        <v>44409</v>
      </c>
      <c r="M625" s="600">
        <f t="shared" si="41"/>
        <v>9</v>
      </c>
      <c r="N625" s="616">
        <v>1</v>
      </c>
      <c r="O625" s="130" t="s">
        <v>56</v>
      </c>
      <c r="P625" s="130" t="s">
        <v>3612</v>
      </c>
      <c r="Q625" s="32" t="s">
        <v>6737</v>
      </c>
      <c r="R625" s="654">
        <f t="shared" si="39"/>
        <v>269</v>
      </c>
      <c r="S625" s="112"/>
      <c r="T625" s="112"/>
      <c r="U625" s="263" t="s">
        <v>1308</v>
      </c>
      <c r="V625" s="263" t="s">
        <v>1308</v>
      </c>
      <c r="W625" s="263" t="s">
        <v>1308</v>
      </c>
      <c r="X625" s="263" t="s">
        <v>1308</v>
      </c>
      <c r="Y625" s="263" t="s">
        <v>1308</v>
      </c>
      <c r="Z625" s="263" t="s">
        <v>1308</v>
      </c>
      <c r="AA625" s="263" t="s">
        <v>1308</v>
      </c>
      <c r="AB625" s="263" t="s">
        <v>1308</v>
      </c>
      <c r="AC625" s="263" t="s">
        <v>1308</v>
      </c>
      <c r="AD625" s="263" t="s">
        <v>1308</v>
      </c>
      <c r="AE625" s="263" t="s">
        <v>1308</v>
      </c>
      <c r="AF625" s="263" t="s">
        <v>1308</v>
      </c>
      <c r="AG625" s="263" t="s">
        <v>1308</v>
      </c>
      <c r="AH625" s="263" t="s">
        <v>1308</v>
      </c>
      <c r="AI625" s="263" t="s">
        <v>1308</v>
      </c>
      <c r="AJ625" s="246" t="s">
        <v>3611</v>
      </c>
      <c r="AK625" s="358" t="s">
        <v>4425</v>
      </c>
      <c r="AL625" s="246" t="s">
        <v>4426</v>
      </c>
      <c r="AM625" s="544" t="s">
        <v>6722</v>
      </c>
      <c r="AN625" s="246" t="s">
        <v>6751</v>
      </c>
      <c r="AO625" s="6" t="s">
        <v>1599</v>
      </c>
      <c r="AP625" s="6" t="s">
        <v>7143</v>
      </c>
      <c r="AQ625" s="270" t="s">
        <v>1028</v>
      </c>
      <c r="AR625" s="191">
        <v>44484</v>
      </c>
      <c r="AS625" s="130" t="s">
        <v>1032</v>
      </c>
      <c r="AT625" s="464"/>
      <c r="AU625" s="30"/>
      <c r="AV625" s="30"/>
      <c r="AW625" s="30"/>
      <c r="AX625" s="30"/>
      <c r="AY625" s="30" t="s">
        <v>1332</v>
      </c>
      <c r="AZ625" s="30"/>
      <c r="BA625" s="30"/>
      <c r="BJ625" s="130"/>
      <c r="BK625" s="130"/>
      <c r="BL625" s="130"/>
      <c r="BM625" s="130" t="s">
        <v>3953</v>
      </c>
      <c r="BN625" s="130" t="s">
        <v>3955</v>
      </c>
      <c r="BO625" s="130" t="s">
        <v>3942</v>
      </c>
      <c r="BP625" s="130"/>
    </row>
    <row r="626" spans="1:68" s="14" customFormat="1" ht="115.5" hidden="1" customHeight="1" x14ac:dyDescent="0.25">
      <c r="A626" s="97" t="s">
        <v>3590</v>
      </c>
      <c r="B626" s="472" t="s">
        <v>3610</v>
      </c>
      <c r="C626" s="232">
        <v>44183</v>
      </c>
      <c r="D626" s="222" t="s">
        <v>1427</v>
      </c>
      <c r="E626" s="12" t="s">
        <v>4266</v>
      </c>
      <c r="F626" s="472" t="s">
        <v>3532</v>
      </c>
      <c r="G626" s="472" t="s">
        <v>3533</v>
      </c>
      <c r="H626" s="472" t="s">
        <v>3534</v>
      </c>
      <c r="I626" s="233" t="s">
        <v>678</v>
      </c>
      <c r="J626" s="222">
        <v>1</v>
      </c>
      <c r="K626" s="232">
        <v>44228</v>
      </c>
      <c r="L626" s="232">
        <v>44296</v>
      </c>
      <c r="M626" s="600">
        <f t="shared" si="41"/>
        <v>10</v>
      </c>
      <c r="N626" s="552">
        <v>1</v>
      </c>
      <c r="O626" s="482" t="s">
        <v>16</v>
      </c>
      <c r="P626" s="482"/>
      <c r="Q626" s="32" t="s">
        <v>6802</v>
      </c>
      <c r="R626" s="654">
        <f t="shared" si="39"/>
        <v>273</v>
      </c>
      <c r="S626" s="112"/>
      <c r="T626" s="112"/>
      <c r="U626" s="263" t="s">
        <v>1308</v>
      </c>
      <c r="V626" s="263" t="s">
        <v>1308</v>
      </c>
      <c r="W626" s="263" t="s">
        <v>1308</v>
      </c>
      <c r="X626" s="263" t="s">
        <v>1308</v>
      </c>
      <c r="Y626" s="263" t="s">
        <v>1308</v>
      </c>
      <c r="Z626" s="263" t="s">
        <v>1308</v>
      </c>
      <c r="AA626" s="263" t="s">
        <v>1308</v>
      </c>
      <c r="AB626" s="263" t="s">
        <v>1308</v>
      </c>
      <c r="AC626" s="263" t="s">
        <v>1308</v>
      </c>
      <c r="AD626" s="263" t="s">
        <v>1308</v>
      </c>
      <c r="AE626" s="263" t="s">
        <v>1308</v>
      </c>
      <c r="AF626" s="263" t="s">
        <v>1308</v>
      </c>
      <c r="AG626" s="263" t="s">
        <v>1308</v>
      </c>
      <c r="AH626" s="263" t="s">
        <v>1308</v>
      </c>
      <c r="AI626" s="263" t="s">
        <v>1308</v>
      </c>
      <c r="AJ626" s="6" t="s">
        <v>3611</v>
      </c>
      <c r="AK626" s="39"/>
      <c r="AL626" s="39" t="s">
        <v>4773</v>
      </c>
      <c r="AM626" s="39" t="s">
        <v>6795</v>
      </c>
      <c r="AN626" s="39" t="s">
        <v>6803</v>
      </c>
      <c r="AO626" s="6" t="s">
        <v>1599</v>
      </c>
      <c r="AP626" s="6" t="s">
        <v>7143</v>
      </c>
      <c r="AQ626" s="32" t="s">
        <v>1028</v>
      </c>
      <c r="AR626" s="33">
        <v>44488</v>
      </c>
      <c r="AS626" s="130" t="s">
        <v>1032</v>
      </c>
      <c r="AT626" s="464"/>
      <c r="AU626" s="30"/>
      <c r="AV626" s="30"/>
      <c r="AW626" s="30"/>
      <c r="AX626" s="30"/>
      <c r="AY626" s="30" t="s">
        <v>1332</v>
      </c>
      <c r="AZ626" s="30"/>
      <c r="BA626" s="30"/>
      <c r="BJ626" s="130"/>
      <c r="BK626" s="130"/>
      <c r="BL626" s="130"/>
      <c r="BM626" s="130" t="s">
        <v>3953</v>
      </c>
      <c r="BN626" s="130" t="s">
        <v>3955</v>
      </c>
      <c r="BO626" s="130" t="s">
        <v>3943</v>
      </c>
      <c r="BP626" s="130"/>
    </row>
    <row r="627" spans="1:68" s="14" customFormat="1" ht="115.5" hidden="1" customHeight="1" x14ac:dyDescent="0.25">
      <c r="A627" s="618" t="s">
        <v>3591</v>
      </c>
      <c r="B627" s="396" t="s">
        <v>3610</v>
      </c>
      <c r="C627" s="555">
        <v>44183</v>
      </c>
      <c r="D627" s="399" t="s">
        <v>1427</v>
      </c>
      <c r="E627" s="212" t="s">
        <v>4266</v>
      </c>
      <c r="F627" s="396" t="s">
        <v>3532</v>
      </c>
      <c r="G627" s="396" t="s">
        <v>3533</v>
      </c>
      <c r="H627" s="396" t="s">
        <v>3535</v>
      </c>
      <c r="I627" s="400" t="s">
        <v>678</v>
      </c>
      <c r="J627" s="399">
        <v>1</v>
      </c>
      <c r="K627" s="232">
        <v>44228</v>
      </c>
      <c r="L627" s="232">
        <v>44418</v>
      </c>
      <c r="M627" s="600">
        <f t="shared" si="41"/>
        <v>28</v>
      </c>
      <c r="N627" s="633">
        <v>0</v>
      </c>
      <c r="O627" s="93" t="s">
        <v>16</v>
      </c>
      <c r="P627" s="482"/>
      <c r="Q627" s="6" t="s">
        <v>7148</v>
      </c>
      <c r="R627" s="654">
        <f t="shared" si="39"/>
        <v>331</v>
      </c>
      <c r="S627" s="112"/>
      <c r="T627" s="112"/>
      <c r="U627" s="263" t="s">
        <v>1308</v>
      </c>
      <c r="V627" s="263" t="s">
        <v>1308</v>
      </c>
      <c r="W627" s="263" t="s">
        <v>1308</v>
      </c>
      <c r="X627" s="263" t="s">
        <v>1308</v>
      </c>
      <c r="Y627" s="263" t="s">
        <v>1308</v>
      </c>
      <c r="Z627" s="263" t="s">
        <v>1308</v>
      </c>
      <c r="AA627" s="263" t="s">
        <v>1308</v>
      </c>
      <c r="AB627" s="263" t="s">
        <v>1308</v>
      </c>
      <c r="AC627" s="263" t="s">
        <v>1308</v>
      </c>
      <c r="AD627" s="263" t="s">
        <v>1308</v>
      </c>
      <c r="AE627" s="263" t="s">
        <v>1308</v>
      </c>
      <c r="AF627" s="263" t="s">
        <v>1308</v>
      </c>
      <c r="AG627" s="263" t="s">
        <v>1308</v>
      </c>
      <c r="AH627" s="263" t="s">
        <v>1308</v>
      </c>
      <c r="AI627" s="263" t="s">
        <v>1308</v>
      </c>
      <c r="AJ627" s="248" t="s">
        <v>3611</v>
      </c>
      <c r="AK627" s="558" t="s">
        <v>4747</v>
      </c>
      <c r="AL627" s="559" t="s">
        <v>4748</v>
      </c>
      <c r="AM627" s="9" t="s">
        <v>6796</v>
      </c>
      <c r="AN627" s="559" t="s">
        <v>6925</v>
      </c>
      <c r="AO627" s="6" t="s">
        <v>1599</v>
      </c>
      <c r="AP627" s="6" t="s">
        <v>7152</v>
      </c>
      <c r="AQ627" s="240" t="s">
        <v>1968</v>
      </c>
      <c r="AR627" s="191">
        <v>44529</v>
      </c>
      <c r="AS627" s="482" t="s">
        <v>2470</v>
      </c>
      <c r="AT627" s="191">
        <v>44529</v>
      </c>
      <c r="AU627" s="149" t="s">
        <v>7147</v>
      </c>
      <c r="AV627" s="31" t="s">
        <v>7145</v>
      </c>
      <c r="AW627" s="31" t="s">
        <v>1599</v>
      </c>
      <c r="AX627" s="31" t="s">
        <v>1599</v>
      </c>
      <c r="AY627" s="32" t="s">
        <v>2710</v>
      </c>
      <c r="AZ627" s="30" t="s">
        <v>3728</v>
      </c>
      <c r="BA627" s="30" t="s">
        <v>1599</v>
      </c>
      <c r="BJ627" s="130"/>
      <c r="BK627" s="130"/>
      <c r="BL627" s="130"/>
      <c r="BM627" s="130" t="s">
        <v>3953</v>
      </c>
      <c r="BN627" s="130" t="s">
        <v>3955</v>
      </c>
      <c r="BO627" s="130" t="s">
        <v>3943</v>
      </c>
      <c r="BP627" s="130"/>
    </row>
    <row r="628" spans="1:68" s="14" customFormat="1" ht="115.5" customHeight="1" x14ac:dyDescent="0.3">
      <c r="A628" s="618" t="s">
        <v>3591</v>
      </c>
      <c r="B628" s="396" t="s">
        <v>3610</v>
      </c>
      <c r="C628" s="555">
        <v>44183</v>
      </c>
      <c r="D628" s="399" t="s">
        <v>1427</v>
      </c>
      <c r="E628" s="212" t="s">
        <v>4266</v>
      </c>
      <c r="F628" s="472" t="s">
        <v>3532</v>
      </c>
      <c r="G628" s="472" t="s">
        <v>3533</v>
      </c>
      <c r="H628" s="472" t="s">
        <v>3535</v>
      </c>
      <c r="I628" s="233" t="s">
        <v>678</v>
      </c>
      <c r="J628" s="222">
        <v>1</v>
      </c>
      <c r="K628" s="232">
        <v>44228</v>
      </c>
      <c r="L628" s="634">
        <v>44651</v>
      </c>
      <c r="M628" s="600">
        <f t="shared" ref="M628" si="42">+WEEKNUM(L628-K628)</f>
        <v>9</v>
      </c>
      <c r="N628" s="550">
        <v>0</v>
      </c>
      <c r="O628" s="93" t="s">
        <v>16</v>
      </c>
      <c r="P628" s="482"/>
      <c r="Q628" s="657" t="s">
        <v>7310</v>
      </c>
      <c r="R628" s="654">
        <f t="shared" si="39"/>
        <v>151</v>
      </c>
      <c r="S628" s="112"/>
      <c r="T628" s="112"/>
      <c r="U628" s="263" t="s">
        <v>1308</v>
      </c>
      <c r="V628" s="263" t="s">
        <v>1308</v>
      </c>
      <c r="W628" s="263" t="s">
        <v>1308</v>
      </c>
      <c r="X628" s="263" t="s">
        <v>1308</v>
      </c>
      <c r="Y628" s="263" t="s">
        <v>1308</v>
      </c>
      <c r="Z628" s="263" t="s">
        <v>1308</v>
      </c>
      <c r="AA628" s="263" t="s">
        <v>1308</v>
      </c>
      <c r="AB628" s="263" t="s">
        <v>1308</v>
      </c>
      <c r="AC628" s="263" t="s">
        <v>1308</v>
      </c>
      <c r="AD628" s="263" t="s">
        <v>1308</v>
      </c>
      <c r="AE628" s="263" t="s">
        <v>1308</v>
      </c>
      <c r="AF628" s="263" t="s">
        <v>1308</v>
      </c>
      <c r="AG628" s="263" t="s">
        <v>1308</v>
      </c>
      <c r="AH628" s="263" t="s">
        <v>1308</v>
      </c>
      <c r="AI628" s="263" t="s">
        <v>1308</v>
      </c>
      <c r="AJ628" s="248" t="s">
        <v>3611</v>
      </c>
      <c r="AK628" s="558" t="s">
        <v>4747</v>
      </c>
      <c r="AL628" s="559" t="s">
        <v>4748</v>
      </c>
      <c r="AM628" s="9" t="s">
        <v>6796</v>
      </c>
      <c r="AN628" s="559" t="s">
        <v>6925</v>
      </c>
      <c r="AO628" s="10" t="s">
        <v>7287</v>
      </c>
      <c r="AP628" s="6" t="s">
        <v>7302</v>
      </c>
      <c r="AQ628" s="240" t="s">
        <v>884</v>
      </c>
      <c r="AR628" s="652">
        <v>44572</v>
      </c>
      <c r="AS628" s="482" t="s">
        <v>1032</v>
      </c>
      <c r="AT628" s="188"/>
      <c r="AU628" s="116"/>
      <c r="AV628" s="116"/>
      <c r="AW628" s="116"/>
      <c r="AX628" s="116"/>
      <c r="AY628" s="30" t="s">
        <v>1332</v>
      </c>
      <c r="AZ628" s="116"/>
      <c r="BA628" s="116"/>
      <c r="BJ628" s="130"/>
      <c r="BK628" s="130"/>
      <c r="BL628" s="130"/>
      <c r="BM628" s="130" t="s">
        <v>3953</v>
      </c>
      <c r="BN628" s="130" t="s">
        <v>3955</v>
      </c>
      <c r="BO628" s="130" t="s">
        <v>3943</v>
      </c>
      <c r="BP628" s="130"/>
    </row>
    <row r="629" spans="1:68" s="14" customFormat="1" ht="115.5" hidden="1" customHeight="1" x14ac:dyDescent="0.25">
      <c r="A629" s="97" t="s">
        <v>3592</v>
      </c>
      <c r="B629" s="472" t="s">
        <v>3610</v>
      </c>
      <c r="C629" s="555">
        <v>44183</v>
      </c>
      <c r="D629" s="399" t="s">
        <v>1427</v>
      </c>
      <c r="E629" s="212" t="s">
        <v>4266</v>
      </c>
      <c r="F629" s="396" t="s">
        <v>3532</v>
      </c>
      <c r="G629" s="396" t="s">
        <v>3533</v>
      </c>
      <c r="H629" s="396" t="s">
        <v>3536</v>
      </c>
      <c r="I629" s="400" t="s">
        <v>678</v>
      </c>
      <c r="J629" s="399">
        <v>1</v>
      </c>
      <c r="K629" s="555">
        <v>44419</v>
      </c>
      <c r="L629" s="555">
        <v>44560</v>
      </c>
      <c r="M629" s="621">
        <f t="shared" si="41"/>
        <v>21</v>
      </c>
      <c r="N629" s="633">
        <v>0</v>
      </c>
      <c r="O629" s="143" t="s">
        <v>16</v>
      </c>
      <c r="P629" s="143"/>
      <c r="Q629" s="6" t="s">
        <v>7148</v>
      </c>
      <c r="R629" s="654">
        <f t="shared" si="39"/>
        <v>331</v>
      </c>
      <c r="S629" s="112"/>
      <c r="T629" s="112"/>
      <c r="U629" s="263" t="s">
        <v>1308</v>
      </c>
      <c r="V629" s="263" t="s">
        <v>1308</v>
      </c>
      <c r="W629" s="263" t="s">
        <v>1308</v>
      </c>
      <c r="X629" s="263" t="s">
        <v>1308</v>
      </c>
      <c r="Y629" s="263" t="s">
        <v>1308</v>
      </c>
      <c r="Z629" s="263" t="s">
        <v>1308</v>
      </c>
      <c r="AA629" s="263" t="s">
        <v>1308</v>
      </c>
      <c r="AB629" s="263" t="s">
        <v>1308</v>
      </c>
      <c r="AC629" s="263" t="s">
        <v>1308</v>
      </c>
      <c r="AD629" s="263" t="s">
        <v>1308</v>
      </c>
      <c r="AE629" s="263" t="s">
        <v>1308</v>
      </c>
      <c r="AF629" s="263" t="s">
        <v>1308</v>
      </c>
      <c r="AG629" s="263" t="s">
        <v>1308</v>
      </c>
      <c r="AH629" s="263" t="s">
        <v>1308</v>
      </c>
      <c r="AI629" s="263" t="s">
        <v>1308</v>
      </c>
      <c r="AJ629" s="246" t="s">
        <v>3611</v>
      </c>
      <c r="AK629" s="89" t="s">
        <v>4749</v>
      </c>
      <c r="AL629" s="89" t="s">
        <v>4750</v>
      </c>
      <c r="AM629" s="89" t="s">
        <v>6794</v>
      </c>
      <c r="AN629" s="365" t="s">
        <v>6801</v>
      </c>
      <c r="AO629" s="6" t="s">
        <v>1599</v>
      </c>
      <c r="AP629" s="6" t="s">
        <v>7186</v>
      </c>
      <c r="AQ629" s="240" t="s">
        <v>1968</v>
      </c>
      <c r="AR629" s="191">
        <v>44529</v>
      </c>
      <c r="AS629" s="482" t="s">
        <v>2470</v>
      </c>
      <c r="AT629" s="191">
        <v>44529</v>
      </c>
      <c r="AU629" s="149" t="s">
        <v>7204</v>
      </c>
      <c r="AV629" s="31" t="s">
        <v>7145</v>
      </c>
      <c r="AW629" s="31" t="s">
        <v>1599</v>
      </c>
      <c r="AX629" s="31" t="s">
        <v>1599</v>
      </c>
      <c r="AY629" s="32" t="s">
        <v>2710</v>
      </c>
      <c r="AZ629" s="30" t="s">
        <v>3728</v>
      </c>
      <c r="BA629" s="30" t="s">
        <v>1599</v>
      </c>
      <c r="BJ629" s="130"/>
      <c r="BK629" s="130"/>
      <c r="BL629" s="130"/>
      <c r="BM629" s="130" t="s">
        <v>3953</v>
      </c>
      <c r="BN629" s="130" t="s">
        <v>3955</v>
      </c>
      <c r="BO629" s="130" t="s">
        <v>3943</v>
      </c>
      <c r="BP629" s="130"/>
    </row>
    <row r="630" spans="1:68" s="14" customFormat="1" ht="115.5" customHeight="1" x14ac:dyDescent="0.3">
      <c r="A630" s="97" t="s">
        <v>3592</v>
      </c>
      <c r="B630" s="472" t="s">
        <v>3610</v>
      </c>
      <c r="C630" s="555">
        <v>44183</v>
      </c>
      <c r="D630" s="399" t="s">
        <v>1427</v>
      </c>
      <c r="E630" s="212" t="s">
        <v>4266</v>
      </c>
      <c r="F630" s="468" t="s">
        <v>3532</v>
      </c>
      <c r="G630" s="468" t="s">
        <v>3533</v>
      </c>
      <c r="H630" s="468" t="s">
        <v>3536</v>
      </c>
      <c r="I630" s="635" t="s">
        <v>678</v>
      </c>
      <c r="J630" s="345">
        <v>1</v>
      </c>
      <c r="K630" s="423">
        <v>44419</v>
      </c>
      <c r="L630" s="423">
        <v>44651</v>
      </c>
      <c r="M630" s="621">
        <f t="shared" ref="M630" si="43">+WEEKNUM(L630-K630)</f>
        <v>34</v>
      </c>
      <c r="N630" s="624">
        <v>0</v>
      </c>
      <c r="O630" s="143" t="s">
        <v>16</v>
      </c>
      <c r="P630" s="143"/>
      <c r="Q630" s="657" t="s">
        <v>7310</v>
      </c>
      <c r="R630" s="654">
        <f t="shared" si="39"/>
        <v>151</v>
      </c>
      <c r="S630" s="112"/>
      <c r="T630" s="112"/>
      <c r="U630" s="263" t="s">
        <v>1308</v>
      </c>
      <c r="V630" s="263" t="s">
        <v>1308</v>
      </c>
      <c r="W630" s="263" t="s">
        <v>1308</v>
      </c>
      <c r="X630" s="263" t="s">
        <v>1308</v>
      </c>
      <c r="Y630" s="263" t="s">
        <v>1308</v>
      </c>
      <c r="Z630" s="263" t="s">
        <v>1308</v>
      </c>
      <c r="AA630" s="263" t="s">
        <v>1308</v>
      </c>
      <c r="AB630" s="263" t="s">
        <v>1308</v>
      </c>
      <c r="AC630" s="263" t="s">
        <v>1308</v>
      </c>
      <c r="AD630" s="263" t="s">
        <v>1308</v>
      </c>
      <c r="AE630" s="263" t="s">
        <v>1308</v>
      </c>
      <c r="AF630" s="263" t="s">
        <v>1308</v>
      </c>
      <c r="AG630" s="263" t="s">
        <v>1308</v>
      </c>
      <c r="AH630" s="263" t="s">
        <v>1308</v>
      </c>
      <c r="AI630" s="263" t="s">
        <v>1308</v>
      </c>
      <c r="AJ630" s="246" t="s">
        <v>3611</v>
      </c>
      <c r="AK630" s="89" t="s">
        <v>4749</v>
      </c>
      <c r="AL630" s="89" t="s">
        <v>4750</v>
      </c>
      <c r="AM630" s="89" t="s">
        <v>6794</v>
      </c>
      <c r="AN630" s="365" t="s">
        <v>6801</v>
      </c>
      <c r="AO630" s="10" t="s">
        <v>7287</v>
      </c>
      <c r="AP630" s="6" t="s">
        <v>7303</v>
      </c>
      <c r="AQ630" s="240" t="s">
        <v>884</v>
      </c>
      <c r="AR630" s="652">
        <v>44572</v>
      </c>
      <c r="AS630" s="482" t="s">
        <v>1032</v>
      </c>
      <c r="AT630" s="188"/>
      <c r="AU630" s="116"/>
      <c r="AV630" s="116"/>
      <c r="AW630" s="116"/>
      <c r="AX630" s="116"/>
      <c r="AY630" s="30" t="s">
        <v>1332</v>
      </c>
      <c r="AZ630" s="116"/>
      <c r="BA630" s="116"/>
      <c r="BJ630" s="130"/>
      <c r="BK630" s="130"/>
      <c r="BL630" s="130"/>
      <c r="BM630" s="130" t="s">
        <v>3953</v>
      </c>
      <c r="BN630" s="130" t="s">
        <v>3955</v>
      </c>
      <c r="BO630" s="130" t="s">
        <v>3943</v>
      </c>
      <c r="BP630" s="130"/>
    </row>
    <row r="631" spans="1:68" s="14" customFormat="1" ht="115.5" hidden="1" customHeight="1" x14ac:dyDescent="0.25">
      <c r="A631" s="97" t="s">
        <v>3593</v>
      </c>
      <c r="B631" s="472" t="s">
        <v>3610</v>
      </c>
      <c r="C631" s="232">
        <v>44183</v>
      </c>
      <c r="D631" s="222" t="s">
        <v>1516</v>
      </c>
      <c r="E631" s="12" t="s">
        <v>4267</v>
      </c>
      <c r="F631" s="472" t="s">
        <v>3537</v>
      </c>
      <c r="G631" s="472" t="s">
        <v>3538</v>
      </c>
      <c r="H631" s="472" t="s">
        <v>3539</v>
      </c>
      <c r="I631" s="233" t="s">
        <v>3540</v>
      </c>
      <c r="J631" s="222">
        <v>1</v>
      </c>
      <c r="K631" s="232">
        <v>44228</v>
      </c>
      <c r="L631" s="232">
        <v>44561</v>
      </c>
      <c r="M631" s="600">
        <f t="shared" si="41"/>
        <v>48</v>
      </c>
      <c r="N631" s="633">
        <v>0</v>
      </c>
      <c r="O631" s="130" t="s">
        <v>16</v>
      </c>
      <c r="P631" s="130"/>
      <c r="Q631" s="6" t="s">
        <v>7148</v>
      </c>
      <c r="R631" s="654">
        <f t="shared" si="39"/>
        <v>331</v>
      </c>
      <c r="S631" s="112"/>
      <c r="T631" s="112"/>
      <c r="U631" s="263" t="s">
        <v>1308</v>
      </c>
      <c r="V631" s="263" t="s">
        <v>1308</v>
      </c>
      <c r="W631" s="263" t="s">
        <v>1308</v>
      </c>
      <c r="X631" s="263" t="s">
        <v>1308</v>
      </c>
      <c r="Y631" s="263" t="s">
        <v>1308</v>
      </c>
      <c r="Z631" s="263" t="s">
        <v>1308</v>
      </c>
      <c r="AA631" s="263" t="s">
        <v>1308</v>
      </c>
      <c r="AB631" s="263" t="s">
        <v>1308</v>
      </c>
      <c r="AC631" s="263" t="s">
        <v>1308</v>
      </c>
      <c r="AD631" s="263" t="s">
        <v>1308</v>
      </c>
      <c r="AE631" s="263" t="s">
        <v>1308</v>
      </c>
      <c r="AF631" s="263" t="s">
        <v>1308</v>
      </c>
      <c r="AG631" s="263" t="s">
        <v>1308</v>
      </c>
      <c r="AH631" s="263" t="s">
        <v>1308</v>
      </c>
      <c r="AI631" s="263" t="s">
        <v>1308</v>
      </c>
      <c r="AJ631" s="246" t="s">
        <v>3611</v>
      </c>
      <c r="AK631" s="358" t="s">
        <v>4751</v>
      </c>
      <c r="AL631" s="384" t="s">
        <v>4752</v>
      </c>
      <c r="AM631" s="9" t="s">
        <v>6794</v>
      </c>
      <c r="AN631" s="365" t="s">
        <v>6800</v>
      </c>
      <c r="AO631" s="6" t="s">
        <v>1599</v>
      </c>
      <c r="AP631" s="6" t="s">
        <v>7186</v>
      </c>
      <c r="AQ631" s="240" t="s">
        <v>1968</v>
      </c>
      <c r="AR631" s="191">
        <v>44529</v>
      </c>
      <c r="AS631" s="482" t="s">
        <v>2470</v>
      </c>
      <c r="AT631" s="191">
        <v>44529</v>
      </c>
      <c r="AU631" s="149" t="s">
        <v>7204</v>
      </c>
      <c r="AV631" s="31" t="s">
        <v>7145</v>
      </c>
      <c r="AW631" s="31" t="s">
        <v>1599</v>
      </c>
      <c r="AX631" s="31" t="s">
        <v>1599</v>
      </c>
      <c r="AY631" s="32" t="s">
        <v>2710</v>
      </c>
      <c r="AZ631" s="30" t="s">
        <v>3728</v>
      </c>
      <c r="BA631" s="30" t="s">
        <v>1599</v>
      </c>
      <c r="BJ631" s="130"/>
      <c r="BK631" s="130"/>
      <c r="BL631" s="130"/>
      <c r="BM631" s="130" t="s">
        <v>3953</v>
      </c>
      <c r="BN631" s="130" t="s">
        <v>3955</v>
      </c>
      <c r="BO631" s="130" t="s">
        <v>3988</v>
      </c>
      <c r="BP631" s="130"/>
    </row>
    <row r="632" spans="1:68" s="14" customFormat="1" ht="115.5" customHeight="1" x14ac:dyDescent="0.3">
      <c r="A632" s="97" t="s">
        <v>3593</v>
      </c>
      <c r="B632" s="472" t="s">
        <v>3610</v>
      </c>
      <c r="C632" s="232">
        <v>44183</v>
      </c>
      <c r="D632" s="222" t="s">
        <v>1516</v>
      </c>
      <c r="E632" s="12" t="s">
        <v>4267</v>
      </c>
      <c r="F632" s="468" t="s">
        <v>3537</v>
      </c>
      <c r="G632" s="468" t="s">
        <v>3538</v>
      </c>
      <c r="H632" s="468" t="s">
        <v>3539</v>
      </c>
      <c r="I632" s="635" t="s">
        <v>3540</v>
      </c>
      <c r="J632" s="345">
        <v>1</v>
      </c>
      <c r="K632" s="423">
        <v>44228</v>
      </c>
      <c r="L632" s="423">
        <v>44651</v>
      </c>
      <c r="M632" s="600">
        <f t="shared" ref="M632" si="44">+WEEKNUM(L632-K632)</f>
        <v>9</v>
      </c>
      <c r="N632" s="550">
        <v>0</v>
      </c>
      <c r="O632" s="130" t="s">
        <v>16</v>
      </c>
      <c r="P632" s="130"/>
      <c r="Q632" s="657" t="s">
        <v>7310</v>
      </c>
      <c r="R632" s="654">
        <f t="shared" si="39"/>
        <v>151</v>
      </c>
      <c r="S632" s="112"/>
      <c r="T632" s="112"/>
      <c r="U632" s="263" t="s">
        <v>1308</v>
      </c>
      <c r="V632" s="263" t="s">
        <v>1308</v>
      </c>
      <c r="W632" s="263" t="s">
        <v>1308</v>
      </c>
      <c r="X632" s="263" t="s">
        <v>1308</v>
      </c>
      <c r="Y632" s="263" t="s">
        <v>1308</v>
      </c>
      <c r="Z632" s="263" t="s">
        <v>1308</v>
      </c>
      <c r="AA632" s="263" t="s">
        <v>1308</v>
      </c>
      <c r="AB632" s="263" t="s">
        <v>1308</v>
      </c>
      <c r="AC632" s="263" t="s">
        <v>1308</v>
      </c>
      <c r="AD632" s="263" t="s">
        <v>1308</v>
      </c>
      <c r="AE632" s="263" t="s">
        <v>1308</v>
      </c>
      <c r="AF632" s="263" t="s">
        <v>1308</v>
      </c>
      <c r="AG632" s="263" t="s">
        <v>1308</v>
      </c>
      <c r="AH632" s="263" t="s">
        <v>1308</v>
      </c>
      <c r="AI632" s="263" t="s">
        <v>1308</v>
      </c>
      <c r="AJ632" s="246" t="s">
        <v>3611</v>
      </c>
      <c r="AK632" s="358" t="s">
        <v>4751</v>
      </c>
      <c r="AL632" s="384" t="s">
        <v>4752</v>
      </c>
      <c r="AM632" s="9" t="s">
        <v>6794</v>
      </c>
      <c r="AN632" s="365" t="s">
        <v>6800</v>
      </c>
      <c r="AO632" s="10" t="s">
        <v>7288</v>
      </c>
      <c r="AP632" s="6" t="s">
        <v>7303</v>
      </c>
      <c r="AQ632" s="240" t="s">
        <v>884</v>
      </c>
      <c r="AR632" s="652">
        <v>44572</v>
      </c>
      <c r="AS632" s="482" t="s">
        <v>1032</v>
      </c>
      <c r="AT632" s="188"/>
      <c r="AU632" s="116"/>
      <c r="AV632" s="116"/>
      <c r="AW632" s="116"/>
      <c r="AX632" s="116"/>
      <c r="AY632" s="30" t="s">
        <v>1332</v>
      </c>
      <c r="AZ632" s="116"/>
      <c r="BA632" s="116"/>
      <c r="BJ632" s="130"/>
      <c r="BK632" s="130"/>
      <c r="BL632" s="130"/>
      <c r="BM632" s="130" t="s">
        <v>3953</v>
      </c>
      <c r="BN632" s="130" t="s">
        <v>3955</v>
      </c>
      <c r="BO632" s="130" t="s">
        <v>3988</v>
      </c>
      <c r="BP632" s="130"/>
    </row>
    <row r="633" spans="1:68" s="14" customFormat="1" ht="115.5" hidden="1" customHeight="1" x14ac:dyDescent="0.25">
      <c r="A633" s="97" t="s">
        <v>3594</v>
      </c>
      <c r="B633" s="472" t="s">
        <v>3610</v>
      </c>
      <c r="C633" s="232">
        <v>44183</v>
      </c>
      <c r="D633" s="222" t="s">
        <v>1428</v>
      </c>
      <c r="E633" s="12" t="s">
        <v>4268</v>
      </c>
      <c r="F633" s="472" t="s">
        <v>3541</v>
      </c>
      <c r="G633" s="472" t="s">
        <v>3542</v>
      </c>
      <c r="H633" s="472" t="s">
        <v>3543</v>
      </c>
      <c r="I633" s="233" t="s">
        <v>3544</v>
      </c>
      <c r="J633" s="222">
        <v>1</v>
      </c>
      <c r="K633" s="232">
        <v>44228</v>
      </c>
      <c r="L633" s="232">
        <v>44418</v>
      </c>
      <c r="M633" s="600">
        <f t="shared" si="41"/>
        <v>28</v>
      </c>
      <c r="N633" s="633">
        <v>0</v>
      </c>
      <c r="O633" s="482" t="s">
        <v>16</v>
      </c>
      <c r="P633" s="482" t="s">
        <v>3615</v>
      </c>
      <c r="Q633" s="6" t="s">
        <v>7148</v>
      </c>
      <c r="R633" s="654">
        <f t="shared" si="39"/>
        <v>331</v>
      </c>
      <c r="S633" s="112"/>
      <c r="T633" s="112"/>
      <c r="U633" s="263" t="s">
        <v>1308</v>
      </c>
      <c r="V633" s="263" t="s">
        <v>1308</v>
      </c>
      <c r="W633" s="263" t="s">
        <v>1308</v>
      </c>
      <c r="X633" s="263" t="s">
        <v>1308</v>
      </c>
      <c r="Y633" s="263" t="s">
        <v>1308</v>
      </c>
      <c r="Z633" s="263" t="s">
        <v>1308</v>
      </c>
      <c r="AA633" s="263" t="s">
        <v>1308</v>
      </c>
      <c r="AB633" s="263" t="s">
        <v>1308</v>
      </c>
      <c r="AC633" s="263" t="s">
        <v>1308</v>
      </c>
      <c r="AD633" s="263" t="s">
        <v>1308</v>
      </c>
      <c r="AE633" s="263" t="s">
        <v>1308</v>
      </c>
      <c r="AF633" s="263" t="s">
        <v>1308</v>
      </c>
      <c r="AG633" s="263" t="s">
        <v>1308</v>
      </c>
      <c r="AH633" s="263" t="s">
        <v>1308</v>
      </c>
      <c r="AI633" s="263" t="s">
        <v>1308</v>
      </c>
      <c r="AJ633" s="246" t="s">
        <v>3611</v>
      </c>
      <c r="AK633" s="10" t="s">
        <v>4753</v>
      </c>
      <c r="AL633" s="10" t="s">
        <v>4755</v>
      </c>
      <c r="AM633" s="9" t="s">
        <v>6796</v>
      </c>
      <c r="AN633" s="401" t="s">
        <v>6926</v>
      </c>
      <c r="AO633" s="6" t="s">
        <v>1599</v>
      </c>
      <c r="AP633" s="6" t="s">
        <v>7152</v>
      </c>
      <c r="AQ633" s="240" t="s">
        <v>1968</v>
      </c>
      <c r="AR633" s="191">
        <v>44529</v>
      </c>
      <c r="AS633" s="482" t="s">
        <v>2470</v>
      </c>
      <c r="AT633" s="191">
        <v>44529</v>
      </c>
      <c r="AU633" s="149" t="s">
        <v>7147</v>
      </c>
      <c r="AV633" s="31" t="s">
        <v>7145</v>
      </c>
      <c r="AW633" s="31" t="s">
        <v>1599</v>
      </c>
      <c r="AX633" s="31" t="s">
        <v>1599</v>
      </c>
      <c r="AY633" s="32" t="s">
        <v>2710</v>
      </c>
      <c r="AZ633" s="30" t="s">
        <v>3728</v>
      </c>
      <c r="BA633" s="30" t="s">
        <v>1599</v>
      </c>
      <c r="BJ633" s="130"/>
      <c r="BK633" s="130"/>
      <c r="BL633" s="130"/>
      <c r="BM633" s="130" t="s">
        <v>3953</v>
      </c>
      <c r="BN633" s="130" t="s">
        <v>3955</v>
      </c>
      <c r="BO633" s="180" t="s">
        <v>3944</v>
      </c>
      <c r="BP633" s="180"/>
    </row>
    <row r="634" spans="1:68" s="14" customFormat="1" ht="115.5" customHeight="1" x14ac:dyDescent="0.3">
      <c r="A634" s="97" t="s">
        <v>3594</v>
      </c>
      <c r="B634" s="472" t="s">
        <v>3610</v>
      </c>
      <c r="C634" s="232">
        <v>44183</v>
      </c>
      <c r="D634" s="222" t="s">
        <v>1428</v>
      </c>
      <c r="E634" s="12" t="s">
        <v>4268</v>
      </c>
      <c r="F634" s="472" t="s">
        <v>3541</v>
      </c>
      <c r="G634" s="472" t="s">
        <v>3542</v>
      </c>
      <c r="H634" s="472" t="s">
        <v>3543</v>
      </c>
      <c r="I634" s="233" t="s">
        <v>3544</v>
      </c>
      <c r="J634" s="222">
        <v>1</v>
      </c>
      <c r="K634" s="232">
        <v>44228</v>
      </c>
      <c r="L634" s="634">
        <v>44651</v>
      </c>
      <c r="M634" s="600">
        <f t="shared" ref="M634" si="45">+WEEKNUM(L634-K634)</f>
        <v>9</v>
      </c>
      <c r="N634" s="550">
        <v>0</v>
      </c>
      <c r="O634" s="482" t="s">
        <v>16</v>
      </c>
      <c r="P634" s="482" t="s">
        <v>3615</v>
      </c>
      <c r="Q634" s="657" t="s">
        <v>7310</v>
      </c>
      <c r="R634" s="654">
        <f t="shared" si="39"/>
        <v>151</v>
      </c>
      <c r="S634" s="112"/>
      <c r="T634" s="112"/>
      <c r="U634" s="263" t="s">
        <v>1308</v>
      </c>
      <c r="V634" s="263" t="s">
        <v>1308</v>
      </c>
      <c r="W634" s="263" t="s">
        <v>1308</v>
      </c>
      <c r="X634" s="263" t="s">
        <v>1308</v>
      </c>
      <c r="Y634" s="263" t="s">
        <v>1308</v>
      </c>
      <c r="Z634" s="263" t="s">
        <v>1308</v>
      </c>
      <c r="AA634" s="263" t="s">
        <v>1308</v>
      </c>
      <c r="AB634" s="263" t="s">
        <v>1308</v>
      </c>
      <c r="AC634" s="263" t="s">
        <v>1308</v>
      </c>
      <c r="AD634" s="263" t="s">
        <v>1308</v>
      </c>
      <c r="AE634" s="263" t="s">
        <v>1308</v>
      </c>
      <c r="AF634" s="263" t="s">
        <v>1308</v>
      </c>
      <c r="AG634" s="263" t="s">
        <v>1308</v>
      </c>
      <c r="AH634" s="263" t="s">
        <v>1308</v>
      </c>
      <c r="AI634" s="263" t="s">
        <v>1308</v>
      </c>
      <c r="AJ634" s="246" t="s">
        <v>3611</v>
      </c>
      <c r="AK634" s="10" t="s">
        <v>4753</v>
      </c>
      <c r="AL634" s="10" t="s">
        <v>4755</v>
      </c>
      <c r="AM634" s="9" t="s">
        <v>6796</v>
      </c>
      <c r="AN634" s="401" t="s">
        <v>6926</v>
      </c>
      <c r="AO634" s="10" t="s">
        <v>7289</v>
      </c>
      <c r="AP634" s="6" t="s">
        <v>7304</v>
      </c>
      <c r="AQ634" s="240" t="s">
        <v>884</v>
      </c>
      <c r="AR634" s="652">
        <v>44572</v>
      </c>
      <c r="AS634" s="482" t="s">
        <v>1032</v>
      </c>
      <c r="AT634" s="188"/>
      <c r="AU634" s="116"/>
      <c r="AV634" s="116"/>
      <c r="AW634" s="116"/>
      <c r="AX634" s="116"/>
      <c r="AY634" s="30" t="s">
        <v>1332</v>
      </c>
      <c r="AZ634" s="116"/>
      <c r="BA634" s="116"/>
      <c r="BJ634" s="130"/>
      <c r="BK634" s="130"/>
      <c r="BL634" s="130"/>
      <c r="BM634" s="130" t="s">
        <v>3953</v>
      </c>
      <c r="BN634" s="130" t="s">
        <v>3955</v>
      </c>
      <c r="BO634" s="180" t="s">
        <v>3944</v>
      </c>
      <c r="BP634" s="180"/>
    </row>
    <row r="635" spans="1:68" s="14" customFormat="1" ht="115.5" hidden="1" customHeight="1" x14ac:dyDescent="0.25">
      <c r="A635" s="97" t="s">
        <v>3595</v>
      </c>
      <c r="B635" s="472" t="s">
        <v>3610</v>
      </c>
      <c r="C635" s="555">
        <v>44183</v>
      </c>
      <c r="D635" s="399" t="s">
        <v>1428</v>
      </c>
      <c r="E635" s="212" t="s">
        <v>4268</v>
      </c>
      <c r="F635" s="396" t="s">
        <v>3541</v>
      </c>
      <c r="G635" s="396" t="s">
        <v>3542</v>
      </c>
      <c r="H635" s="396" t="s">
        <v>3545</v>
      </c>
      <c r="I635" s="400" t="s">
        <v>3546</v>
      </c>
      <c r="J635" s="399">
        <v>1</v>
      </c>
      <c r="K635" s="555">
        <v>44419</v>
      </c>
      <c r="L635" s="555">
        <v>44530</v>
      </c>
      <c r="M635" s="621">
        <f t="shared" si="41"/>
        <v>16</v>
      </c>
      <c r="N635" s="637">
        <v>0</v>
      </c>
      <c r="O635" s="482" t="s">
        <v>16</v>
      </c>
      <c r="P635" s="482"/>
      <c r="Q635" s="6" t="s">
        <v>7148</v>
      </c>
      <c r="R635" s="654">
        <f t="shared" si="39"/>
        <v>331</v>
      </c>
      <c r="S635" s="112"/>
      <c r="T635" s="112"/>
      <c r="U635" s="263" t="s">
        <v>1308</v>
      </c>
      <c r="V635" s="263" t="s">
        <v>1308</v>
      </c>
      <c r="W635" s="263" t="s">
        <v>1308</v>
      </c>
      <c r="X635" s="263" t="s">
        <v>1308</v>
      </c>
      <c r="Y635" s="263" t="s">
        <v>1308</v>
      </c>
      <c r="Z635" s="263" t="s">
        <v>1308</v>
      </c>
      <c r="AA635" s="263" t="s">
        <v>1308</v>
      </c>
      <c r="AB635" s="263" t="s">
        <v>1308</v>
      </c>
      <c r="AC635" s="263" t="s">
        <v>1308</v>
      </c>
      <c r="AD635" s="263" t="s">
        <v>1308</v>
      </c>
      <c r="AE635" s="263" t="s">
        <v>1308</v>
      </c>
      <c r="AF635" s="263" t="s">
        <v>1308</v>
      </c>
      <c r="AG635" s="263" t="s">
        <v>1308</v>
      </c>
      <c r="AH635" s="263" t="s">
        <v>1308</v>
      </c>
      <c r="AI635" s="263" t="s">
        <v>1308</v>
      </c>
      <c r="AJ635" s="246" t="s">
        <v>3611</v>
      </c>
      <c r="AK635" s="115" t="s">
        <v>4754</v>
      </c>
      <c r="AL635" s="115" t="s">
        <v>4774</v>
      </c>
      <c r="AM635" s="115" t="s">
        <v>6794</v>
      </c>
      <c r="AN635" s="365" t="s">
        <v>6801</v>
      </c>
      <c r="AO635" s="6" t="s">
        <v>1599</v>
      </c>
      <c r="AP635" s="6" t="s">
        <v>7186</v>
      </c>
      <c r="AQ635" s="240" t="s">
        <v>1968</v>
      </c>
      <c r="AR635" s="191">
        <v>44529</v>
      </c>
      <c r="AS635" s="482" t="s">
        <v>2470</v>
      </c>
      <c r="AT635" s="191">
        <v>44529</v>
      </c>
      <c r="AU635" s="149" t="s">
        <v>7204</v>
      </c>
      <c r="AV635" s="31" t="s">
        <v>7145</v>
      </c>
      <c r="AW635" s="31" t="s">
        <v>1599</v>
      </c>
      <c r="AX635" s="31" t="s">
        <v>1599</v>
      </c>
      <c r="AY635" s="32" t="s">
        <v>2710</v>
      </c>
      <c r="AZ635" s="30" t="s">
        <v>3728</v>
      </c>
      <c r="BA635" s="30" t="s">
        <v>1599</v>
      </c>
      <c r="BJ635" s="130"/>
      <c r="BK635" s="130"/>
      <c r="BL635" s="130"/>
      <c r="BM635" s="130" t="s">
        <v>3953</v>
      </c>
      <c r="BN635" s="130" t="s">
        <v>3955</v>
      </c>
      <c r="BO635" s="180" t="s">
        <v>3944</v>
      </c>
      <c r="BP635" s="130"/>
    </row>
    <row r="636" spans="1:68" s="14" customFormat="1" ht="115.5" customHeight="1" x14ac:dyDescent="0.3">
      <c r="A636" s="97" t="s">
        <v>3595</v>
      </c>
      <c r="B636" s="472" t="s">
        <v>3610</v>
      </c>
      <c r="C636" s="555">
        <v>44183</v>
      </c>
      <c r="D636" s="399" t="s">
        <v>1428</v>
      </c>
      <c r="E636" s="212" t="s">
        <v>4268</v>
      </c>
      <c r="F636" s="468" t="s">
        <v>3541</v>
      </c>
      <c r="G636" s="468" t="s">
        <v>3542</v>
      </c>
      <c r="H636" s="468" t="s">
        <v>3545</v>
      </c>
      <c r="I636" s="635" t="s">
        <v>3546</v>
      </c>
      <c r="J636" s="508">
        <v>1</v>
      </c>
      <c r="K636" s="423">
        <v>44419</v>
      </c>
      <c r="L636" s="636">
        <v>44651</v>
      </c>
      <c r="M636" s="621">
        <f t="shared" ref="M636" si="46">+WEEKNUM(L636-K636)</f>
        <v>34</v>
      </c>
      <c r="N636" s="620">
        <v>0</v>
      </c>
      <c r="O636" s="93" t="s">
        <v>16</v>
      </c>
      <c r="P636" s="143"/>
      <c r="Q636" s="657" t="s">
        <v>7310</v>
      </c>
      <c r="R636" s="654">
        <f t="shared" si="39"/>
        <v>151</v>
      </c>
      <c r="S636" s="112"/>
      <c r="T636" s="112"/>
      <c r="U636" s="263" t="s">
        <v>1308</v>
      </c>
      <c r="V636" s="263" t="s">
        <v>1308</v>
      </c>
      <c r="W636" s="263" t="s">
        <v>1308</v>
      </c>
      <c r="X636" s="263" t="s">
        <v>1308</v>
      </c>
      <c r="Y636" s="263" t="s">
        <v>1308</v>
      </c>
      <c r="Z636" s="263" t="s">
        <v>1308</v>
      </c>
      <c r="AA636" s="263" t="s">
        <v>1308</v>
      </c>
      <c r="AB636" s="263" t="s">
        <v>1308</v>
      </c>
      <c r="AC636" s="263" t="s">
        <v>1308</v>
      </c>
      <c r="AD636" s="263" t="s">
        <v>1308</v>
      </c>
      <c r="AE636" s="263" t="s">
        <v>1308</v>
      </c>
      <c r="AF636" s="263" t="s">
        <v>1308</v>
      </c>
      <c r="AG636" s="263" t="s">
        <v>1308</v>
      </c>
      <c r="AH636" s="263" t="s">
        <v>1308</v>
      </c>
      <c r="AI636" s="263" t="s">
        <v>1308</v>
      </c>
      <c r="AJ636" s="246" t="s">
        <v>3611</v>
      </c>
      <c r="AK636" s="115" t="s">
        <v>4754</v>
      </c>
      <c r="AL636" s="115" t="s">
        <v>4774</v>
      </c>
      <c r="AM636" s="115" t="s">
        <v>6794</v>
      </c>
      <c r="AN636" s="365" t="s">
        <v>6801</v>
      </c>
      <c r="AO636" s="10" t="s">
        <v>7290</v>
      </c>
      <c r="AP636" s="6" t="s">
        <v>7303</v>
      </c>
      <c r="AQ636" s="240" t="s">
        <v>884</v>
      </c>
      <c r="AR636" s="652">
        <v>44572</v>
      </c>
      <c r="AS636" s="482" t="s">
        <v>1032</v>
      </c>
      <c r="AT636" s="188"/>
      <c r="AU636" s="116"/>
      <c r="AV636" s="116"/>
      <c r="AW636" s="116"/>
      <c r="AX636" s="116"/>
      <c r="AY636" s="30" t="s">
        <v>1332</v>
      </c>
      <c r="AZ636" s="116"/>
      <c r="BA636" s="116"/>
      <c r="BJ636" s="130"/>
      <c r="BK636" s="130"/>
      <c r="BL636" s="130"/>
      <c r="BM636" s="130" t="s">
        <v>3953</v>
      </c>
      <c r="BN636" s="130" t="s">
        <v>3955</v>
      </c>
      <c r="BO636" s="180" t="s">
        <v>3944</v>
      </c>
      <c r="BP636" s="130"/>
    </row>
    <row r="637" spans="1:68" s="14" customFormat="1" ht="115.5" hidden="1" customHeight="1" x14ac:dyDescent="0.25">
      <c r="A637" s="97" t="s">
        <v>3596</v>
      </c>
      <c r="B637" s="472" t="s">
        <v>3610</v>
      </c>
      <c r="C637" s="232">
        <v>44183</v>
      </c>
      <c r="D637" s="222" t="s">
        <v>1431</v>
      </c>
      <c r="E637" s="12" t="s">
        <v>4269</v>
      </c>
      <c r="F637" s="472" t="s">
        <v>3547</v>
      </c>
      <c r="G637" s="472" t="s">
        <v>3548</v>
      </c>
      <c r="H637" s="472" t="s">
        <v>3549</v>
      </c>
      <c r="I637" s="233" t="s">
        <v>1878</v>
      </c>
      <c r="J637" s="222">
        <v>1</v>
      </c>
      <c r="K637" s="232">
        <v>44228</v>
      </c>
      <c r="L637" s="232">
        <v>44561</v>
      </c>
      <c r="M637" s="600">
        <f t="shared" si="41"/>
        <v>48</v>
      </c>
      <c r="N637" s="638">
        <v>0</v>
      </c>
      <c r="O637" s="130" t="s">
        <v>16</v>
      </c>
      <c r="P637" s="130" t="s">
        <v>3616</v>
      </c>
      <c r="Q637" s="6" t="s">
        <v>7148</v>
      </c>
      <c r="R637" s="654">
        <f t="shared" si="39"/>
        <v>331</v>
      </c>
      <c r="S637" s="112"/>
      <c r="T637" s="112"/>
      <c r="U637" s="263" t="s">
        <v>1308</v>
      </c>
      <c r="V637" s="263" t="s">
        <v>1308</v>
      </c>
      <c r="W637" s="263" t="s">
        <v>1308</v>
      </c>
      <c r="X637" s="263" t="s">
        <v>1308</v>
      </c>
      <c r="Y637" s="263" t="s">
        <v>1308</v>
      </c>
      <c r="Z637" s="263" t="s">
        <v>1308</v>
      </c>
      <c r="AA637" s="263" t="s">
        <v>1308</v>
      </c>
      <c r="AB637" s="263" t="s">
        <v>1308</v>
      </c>
      <c r="AC637" s="263" t="s">
        <v>1308</v>
      </c>
      <c r="AD637" s="263" t="s">
        <v>1308</v>
      </c>
      <c r="AE637" s="263" t="s">
        <v>1308</v>
      </c>
      <c r="AF637" s="263" t="s">
        <v>1308</v>
      </c>
      <c r="AG637" s="263" t="s">
        <v>1308</v>
      </c>
      <c r="AH637" s="263" t="s">
        <v>1308</v>
      </c>
      <c r="AI637" s="263" t="s">
        <v>1308</v>
      </c>
      <c r="AJ637" s="246" t="s">
        <v>3611</v>
      </c>
      <c r="AK637" s="344"/>
      <c r="AL637" s="344" t="s">
        <v>4776</v>
      </c>
      <c r="AM637" s="344" t="s">
        <v>6797</v>
      </c>
      <c r="AN637" s="344" t="s">
        <v>6804</v>
      </c>
      <c r="AO637" s="6" t="s">
        <v>1599</v>
      </c>
      <c r="AP637" s="6" t="s">
        <v>7152</v>
      </c>
      <c r="AQ637" s="240" t="s">
        <v>1968</v>
      </c>
      <c r="AR637" s="191">
        <v>44529</v>
      </c>
      <c r="AS637" s="482" t="s">
        <v>2470</v>
      </c>
      <c r="AT637" s="191">
        <v>44529</v>
      </c>
      <c r="AU637" s="149" t="s">
        <v>7149</v>
      </c>
      <c r="AV637" s="31" t="s">
        <v>7145</v>
      </c>
      <c r="AW637" s="31" t="s">
        <v>1599</v>
      </c>
      <c r="AX637" s="31" t="s">
        <v>1599</v>
      </c>
      <c r="AY637" s="32" t="s">
        <v>2710</v>
      </c>
      <c r="AZ637" s="30" t="s">
        <v>3728</v>
      </c>
      <c r="BA637" s="30" t="s">
        <v>1599</v>
      </c>
      <c r="BJ637" s="130"/>
      <c r="BK637" s="130"/>
      <c r="BL637" s="130"/>
      <c r="BM637" s="130" t="s">
        <v>3941</v>
      </c>
      <c r="BN637" s="130" t="s">
        <v>3940</v>
      </c>
      <c r="BO637" s="180"/>
      <c r="BP637" s="180"/>
    </row>
    <row r="638" spans="1:68" s="14" customFormat="1" ht="115.5" customHeight="1" x14ac:dyDescent="0.3">
      <c r="A638" s="97" t="s">
        <v>3596</v>
      </c>
      <c r="B638" s="472" t="s">
        <v>3610</v>
      </c>
      <c r="C638" s="232">
        <v>44183</v>
      </c>
      <c r="D638" s="222" t="s">
        <v>1431</v>
      </c>
      <c r="E638" s="12" t="s">
        <v>4269</v>
      </c>
      <c r="F638" s="468" t="s">
        <v>3547</v>
      </c>
      <c r="G638" s="468" t="s">
        <v>3548</v>
      </c>
      <c r="H638" s="468" t="s">
        <v>3549</v>
      </c>
      <c r="I638" s="635" t="s">
        <v>1878</v>
      </c>
      <c r="J638" s="508">
        <v>1</v>
      </c>
      <c r="K638" s="423">
        <v>44228</v>
      </c>
      <c r="L638" s="636">
        <v>44651</v>
      </c>
      <c r="M638" s="600">
        <f t="shared" ref="M638" si="47">+WEEKNUM(L638-K638)</f>
        <v>9</v>
      </c>
      <c r="N638" s="625">
        <v>0</v>
      </c>
      <c r="O638" s="130" t="s">
        <v>16</v>
      </c>
      <c r="P638" s="130" t="s">
        <v>3616</v>
      </c>
      <c r="Q638" s="657" t="s">
        <v>7310</v>
      </c>
      <c r="R638" s="654">
        <f t="shared" si="39"/>
        <v>151</v>
      </c>
      <c r="S638" s="112"/>
      <c r="T638" s="112"/>
      <c r="U638" s="263" t="s">
        <v>1308</v>
      </c>
      <c r="V638" s="263" t="s">
        <v>1308</v>
      </c>
      <c r="W638" s="263" t="s">
        <v>1308</v>
      </c>
      <c r="X638" s="263" t="s">
        <v>1308</v>
      </c>
      <c r="Y638" s="263" t="s">
        <v>1308</v>
      </c>
      <c r="Z638" s="263" t="s">
        <v>1308</v>
      </c>
      <c r="AA638" s="263" t="s">
        <v>1308</v>
      </c>
      <c r="AB638" s="263" t="s">
        <v>1308</v>
      </c>
      <c r="AC638" s="263" t="s">
        <v>1308</v>
      </c>
      <c r="AD638" s="263" t="s">
        <v>1308</v>
      </c>
      <c r="AE638" s="263" t="s">
        <v>1308</v>
      </c>
      <c r="AF638" s="263" t="s">
        <v>1308</v>
      </c>
      <c r="AG638" s="263" t="s">
        <v>1308</v>
      </c>
      <c r="AH638" s="263" t="s">
        <v>1308</v>
      </c>
      <c r="AI638" s="263" t="s">
        <v>1308</v>
      </c>
      <c r="AJ638" s="246" t="s">
        <v>3611</v>
      </c>
      <c r="AK638" s="344"/>
      <c r="AL638" s="344" t="s">
        <v>4776</v>
      </c>
      <c r="AM638" s="344" t="s">
        <v>6797</v>
      </c>
      <c r="AN638" s="344" t="s">
        <v>6804</v>
      </c>
      <c r="AO638" s="10" t="s">
        <v>7291</v>
      </c>
      <c r="AP638" s="6" t="s">
        <v>7305</v>
      </c>
      <c r="AQ638" s="240" t="s">
        <v>884</v>
      </c>
      <c r="AR638" s="652">
        <v>44572</v>
      </c>
      <c r="AS638" s="482" t="s">
        <v>1032</v>
      </c>
      <c r="AT638" s="188"/>
      <c r="AU638" s="116"/>
      <c r="AV638" s="116"/>
      <c r="AW638" s="116"/>
      <c r="AX638" s="116"/>
      <c r="AY638" s="30" t="s">
        <v>1332</v>
      </c>
      <c r="AZ638" s="116"/>
      <c r="BA638" s="116"/>
      <c r="BJ638" s="130"/>
      <c r="BK638" s="130"/>
      <c r="BL638" s="130"/>
      <c r="BM638" s="130" t="s">
        <v>3941</v>
      </c>
      <c r="BN638" s="130" t="s">
        <v>3940</v>
      </c>
      <c r="BO638" s="180"/>
      <c r="BP638" s="180"/>
    </row>
    <row r="639" spans="1:68" s="14" customFormat="1" ht="115.5" hidden="1" customHeight="1" x14ac:dyDescent="0.25">
      <c r="A639" s="97" t="s">
        <v>3597</v>
      </c>
      <c r="B639" s="472" t="s">
        <v>3610</v>
      </c>
      <c r="C639" s="232">
        <v>44183</v>
      </c>
      <c r="D639" s="222" t="s">
        <v>1431</v>
      </c>
      <c r="E639" s="12" t="s">
        <v>4269</v>
      </c>
      <c r="F639" s="472" t="s">
        <v>3547</v>
      </c>
      <c r="G639" s="472" t="s">
        <v>3548</v>
      </c>
      <c r="H639" s="472" t="s">
        <v>3550</v>
      </c>
      <c r="I639" s="233" t="s">
        <v>1878</v>
      </c>
      <c r="J639" s="222">
        <v>1</v>
      </c>
      <c r="K639" s="232">
        <v>44228</v>
      </c>
      <c r="L639" s="232">
        <v>44561</v>
      </c>
      <c r="M639" s="600">
        <f t="shared" si="41"/>
        <v>48</v>
      </c>
      <c r="N639" s="638">
        <v>0</v>
      </c>
      <c r="O639" s="130" t="s">
        <v>16</v>
      </c>
      <c r="P639" s="130" t="s">
        <v>3612</v>
      </c>
      <c r="Q639" s="6" t="s">
        <v>7148</v>
      </c>
      <c r="R639" s="654">
        <f t="shared" si="39"/>
        <v>331</v>
      </c>
      <c r="S639" s="112"/>
      <c r="T639" s="112"/>
      <c r="U639" s="263" t="s">
        <v>1308</v>
      </c>
      <c r="V639" s="263" t="s">
        <v>1308</v>
      </c>
      <c r="W639" s="263" t="s">
        <v>1308</v>
      </c>
      <c r="X639" s="263" t="s">
        <v>1308</v>
      </c>
      <c r="Y639" s="263" t="s">
        <v>1308</v>
      </c>
      <c r="Z639" s="263" t="s">
        <v>1308</v>
      </c>
      <c r="AA639" s="263" t="s">
        <v>1308</v>
      </c>
      <c r="AB639" s="263" t="s">
        <v>1308</v>
      </c>
      <c r="AC639" s="263" t="s">
        <v>1308</v>
      </c>
      <c r="AD639" s="263" t="s">
        <v>1308</v>
      </c>
      <c r="AE639" s="263" t="s">
        <v>1308</v>
      </c>
      <c r="AF639" s="263" t="s">
        <v>1308</v>
      </c>
      <c r="AG639" s="263" t="s">
        <v>1308</v>
      </c>
      <c r="AH639" s="263" t="s">
        <v>1308</v>
      </c>
      <c r="AI639" s="263" t="s">
        <v>1308</v>
      </c>
      <c r="AJ639" s="246" t="s">
        <v>3611</v>
      </c>
      <c r="AK639" s="344"/>
      <c r="AL639" s="344" t="s">
        <v>4775</v>
      </c>
      <c r="AM639" s="344" t="s">
        <v>6797</v>
      </c>
      <c r="AN639" s="344" t="s">
        <v>6805</v>
      </c>
      <c r="AO639" s="6" t="s">
        <v>1599</v>
      </c>
      <c r="AP639" s="6" t="s">
        <v>7186</v>
      </c>
      <c r="AQ639" s="240" t="s">
        <v>1968</v>
      </c>
      <c r="AR639" s="191">
        <v>44529</v>
      </c>
      <c r="AS639" s="482" t="s">
        <v>2470</v>
      </c>
      <c r="AT639" s="191">
        <v>44529</v>
      </c>
      <c r="AU639" s="149" t="s">
        <v>7204</v>
      </c>
      <c r="AV639" s="31" t="s">
        <v>7145</v>
      </c>
      <c r="AW639" s="31" t="s">
        <v>1599</v>
      </c>
      <c r="AX639" s="31" t="s">
        <v>1599</v>
      </c>
      <c r="AY639" s="32" t="s">
        <v>2710</v>
      </c>
      <c r="AZ639" s="30" t="s">
        <v>3728</v>
      </c>
      <c r="BA639" s="30" t="s">
        <v>1599</v>
      </c>
      <c r="BJ639" s="130"/>
      <c r="BK639" s="130"/>
      <c r="BL639" s="130"/>
      <c r="BM639" s="130" t="s">
        <v>3941</v>
      </c>
      <c r="BN639" s="130" t="s">
        <v>3940</v>
      </c>
      <c r="BO639" s="130"/>
      <c r="BP639" s="130"/>
    </row>
    <row r="640" spans="1:68" s="14" customFormat="1" ht="115.5" customHeight="1" x14ac:dyDescent="0.3">
      <c r="A640" s="97" t="s">
        <v>3597</v>
      </c>
      <c r="B640" s="472" t="s">
        <v>3610</v>
      </c>
      <c r="C640" s="232">
        <v>44183</v>
      </c>
      <c r="D640" s="222" t="s">
        <v>1431</v>
      </c>
      <c r="E640" s="12" t="s">
        <v>4269</v>
      </c>
      <c r="F640" s="468" t="s">
        <v>3547</v>
      </c>
      <c r="G640" s="468" t="s">
        <v>3548</v>
      </c>
      <c r="H640" s="468" t="s">
        <v>3550</v>
      </c>
      <c r="I640" s="635" t="s">
        <v>1878</v>
      </c>
      <c r="J640" s="508">
        <v>1</v>
      </c>
      <c r="K640" s="423">
        <v>44228</v>
      </c>
      <c r="L640" s="665">
        <v>44651</v>
      </c>
      <c r="M640" s="600">
        <f t="shared" ref="M640" si="48">+WEEKNUM(L640-K640)</f>
        <v>9</v>
      </c>
      <c r="N640" s="625">
        <v>0</v>
      </c>
      <c r="O640" s="130" t="s">
        <v>16</v>
      </c>
      <c r="P640" s="130" t="s">
        <v>3612</v>
      </c>
      <c r="Q640" s="657" t="s">
        <v>7310</v>
      </c>
      <c r="R640" s="654">
        <f t="shared" si="39"/>
        <v>151</v>
      </c>
      <c r="S640" s="112"/>
      <c r="T640" s="112"/>
      <c r="U640" s="263" t="s">
        <v>1308</v>
      </c>
      <c r="V640" s="263" t="s">
        <v>1308</v>
      </c>
      <c r="W640" s="263" t="s">
        <v>1308</v>
      </c>
      <c r="X640" s="263" t="s">
        <v>1308</v>
      </c>
      <c r="Y640" s="263" t="s">
        <v>1308</v>
      </c>
      <c r="Z640" s="263" t="s">
        <v>1308</v>
      </c>
      <c r="AA640" s="263" t="s">
        <v>1308</v>
      </c>
      <c r="AB640" s="263" t="s">
        <v>1308</v>
      </c>
      <c r="AC640" s="263" t="s">
        <v>1308</v>
      </c>
      <c r="AD640" s="263" t="s">
        <v>1308</v>
      </c>
      <c r="AE640" s="263" t="s">
        <v>1308</v>
      </c>
      <c r="AF640" s="263" t="s">
        <v>1308</v>
      </c>
      <c r="AG640" s="263" t="s">
        <v>1308</v>
      </c>
      <c r="AH640" s="263" t="s">
        <v>1308</v>
      </c>
      <c r="AI640" s="263" t="s">
        <v>1308</v>
      </c>
      <c r="AJ640" s="246" t="s">
        <v>3611</v>
      </c>
      <c r="AK640" s="344"/>
      <c r="AL640" s="344" t="s">
        <v>4775</v>
      </c>
      <c r="AM640" s="344" t="s">
        <v>6797</v>
      </c>
      <c r="AN640" s="344" t="s">
        <v>6805</v>
      </c>
      <c r="AO640" s="10" t="s">
        <v>7292</v>
      </c>
      <c r="AP640" s="6" t="s">
        <v>7305</v>
      </c>
      <c r="AQ640" s="240" t="s">
        <v>884</v>
      </c>
      <c r="AR640" s="652">
        <v>44572</v>
      </c>
      <c r="AS640" s="482" t="s">
        <v>1032</v>
      </c>
      <c r="AT640" s="188"/>
      <c r="AU640" s="116"/>
      <c r="AV640" s="116"/>
      <c r="AW640" s="116"/>
      <c r="AX640" s="116"/>
      <c r="AY640" s="30" t="s">
        <v>1332</v>
      </c>
      <c r="AZ640" s="116"/>
      <c r="BA640" s="116"/>
      <c r="BJ640" s="130"/>
      <c r="BK640" s="130"/>
      <c r="BL640" s="130"/>
      <c r="BM640" s="130" t="s">
        <v>3941</v>
      </c>
      <c r="BN640" s="130" t="s">
        <v>3940</v>
      </c>
      <c r="BO640" s="130"/>
      <c r="BP640" s="130"/>
    </row>
    <row r="641" spans="1:68" s="14" customFormat="1" ht="115.5" hidden="1" customHeight="1" x14ac:dyDescent="0.25">
      <c r="A641" s="29" t="s">
        <v>3598</v>
      </c>
      <c r="B641" s="195" t="s">
        <v>3610</v>
      </c>
      <c r="C641" s="191">
        <v>44183</v>
      </c>
      <c r="D641" s="222" t="s">
        <v>1432</v>
      </c>
      <c r="E641" s="12" t="s">
        <v>4270</v>
      </c>
      <c r="F641" s="472" t="s">
        <v>3551</v>
      </c>
      <c r="G641" s="472" t="s">
        <v>3552</v>
      </c>
      <c r="H641" s="472" t="s">
        <v>3553</v>
      </c>
      <c r="I641" s="233" t="s">
        <v>1878</v>
      </c>
      <c r="J641" s="222">
        <v>1</v>
      </c>
      <c r="K641" s="232">
        <v>44228</v>
      </c>
      <c r="L641" s="232">
        <v>44317</v>
      </c>
      <c r="M641" s="79">
        <f t="shared" si="41"/>
        <v>13</v>
      </c>
      <c r="N641" s="388">
        <v>1</v>
      </c>
      <c r="O641" s="130" t="s">
        <v>16</v>
      </c>
      <c r="P641" s="130"/>
      <c r="Q641" s="32" t="s">
        <v>4800</v>
      </c>
      <c r="R641" s="654">
        <f t="shared" si="39"/>
        <v>171</v>
      </c>
      <c r="S641" s="112"/>
      <c r="T641" s="112"/>
      <c r="U641" s="263" t="s">
        <v>1308</v>
      </c>
      <c r="V641" s="263" t="s">
        <v>1308</v>
      </c>
      <c r="W641" s="263" t="s">
        <v>1308</v>
      </c>
      <c r="X641" s="263" t="s">
        <v>1308</v>
      </c>
      <c r="Y641" s="263" t="s">
        <v>1308</v>
      </c>
      <c r="Z641" s="263" t="s">
        <v>1308</v>
      </c>
      <c r="AA641" s="263" t="s">
        <v>1308</v>
      </c>
      <c r="AB641" s="263" t="s">
        <v>1308</v>
      </c>
      <c r="AC641" s="263" t="s">
        <v>1308</v>
      </c>
      <c r="AD641" s="263" t="s">
        <v>1308</v>
      </c>
      <c r="AE641" s="263" t="s">
        <v>1308</v>
      </c>
      <c r="AF641" s="263" t="s">
        <v>1308</v>
      </c>
      <c r="AG641" s="263" t="s">
        <v>1308</v>
      </c>
      <c r="AH641" s="263" t="s">
        <v>1308</v>
      </c>
      <c r="AI641" s="263" t="s">
        <v>1308</v>
      </c>
      <c r="AJ641" s="246" t="s">
        <v>3611</v>
      </c>
      <c r="AK641" s="344" t="s">
        <v>4756</v>
      </c>
      <c r="AL641" s="344" t="s">
        <v>4761</v>
      </c>
      <c r="AM641" s="146" t="s">
        <v>4071</v>
      </c>
      <c r="AN641" s="146" t="s">
        <v>6221</v>
      </c>
      <c r="AO641" s="146" t="s">
        <v>1599</v>
      </c>
      <c r="AP641" s="146" t="s">
        <v>6221</v>
      </c>
      <c r="AQ641" s="383" t="s">
        <v>882</v>
      </c>
      <c r="AR641" s="33">
        <v>44398</v>
      </c>
      <c r="AS641" s="130" t="s">
        <v>1032</v>
      </c>
      <c r="AT641" s="464"/>
      <c r="AU641" s="30"/>
      <c r="AV641" s="30"/>
      <c r="AW641" s="30"/>
      <c r="AX641" s="30"/>
      <c r="AY641" s="30" t="s">
        <v>1332</v>
      </c>
      <c r="AZ641" s="30"/>
      <c r="BA641" s="30"/>
      <c r="BJ641" s="130"/>
      <c r="BK641" s="130"/>
      <c r="BL641" s="130"/>
      <c r="BM641" s="130" t="s">
        <v>3941</v>
      </c>
      <c r="BN641" s="130" t="s">
        <v>3945</v>
      </c>
      <c r="BO641" s="130"/>
      <c r="BP641" s="130"/>
    </row>
    <row r="642" spans="1:68" s="14" customFormat="1" ht="115.5" hidden="1" customHeight="1" x14ac:dyDescent="0.25">
      <c r="A642" s="29" t="s">
        <v>3599</v>
      </c>
      <c r="B642" s="195" t="s">
        <v>3610</v>
      </c>
      <c r="C642" s="191">
        <v>44183</v>
      </c>
      <c r="D642" s="222" t="s">
        <v>1433</v>
      </c>
      <c r="E642" s="12" t="s">
        <v>4271</v>
      </c>
      <c r="F642" s="472" t="s">
        <v>3554</v>
      </c>
      <c r="G642" s="472" t="s">
        <v>3555</v>
      </c>
      <c r="H642" s="472" t="s">
        <v>3556</v>
      </c>
      <c r="I642" s="320" t="s">
        <v>3557</v>
      </c>
      <c r="J642" s="234">
        <v>1</v>
      </c>
      <c r="K642" s="232">
        <v>44198</v>
      </c>
      <c r="L642" s="232">
        <v>44377</v>
      </c>
      <c r="M642" s="79">
        <f t="shared" si="41"/>
        <v>26</v>
      </c>
      <c r="N642" s="389">
        <v>1</v>
      </c>
      <c r="O642" s="130" t="s">
        <v>16</v>
      </c>
      <c r="P642" s="130" t="s">
        <v>3615</v>
      </c>
      <c r="Q642" s="32" t="s">
        <v>7466</v>
      </c>
      <c r="R642" s="654">
        <f t="shared" si="39"/>
        <v>388</v>
      </c>
      <c r="S642" s="112"/>
      <c r="T642" s="112"/>
      <c r="U642" s="263" t="s">
        <v>1308</v>
      </c>
      <c r="V642" s="263" t="s">
        <v>1308</v>
      </c>
      <c r="W642" s="263" t="s">
        <v>1308</v>
      </c>
      <c r="X642" s="263" t="s">
        <v>1308</v>
      </c>
      <c r="Y642" s="263" t="s">
        <v>1308</v>
      </c>
      <c r="Z642" s="263" t="s">
        <v>1308</v>
      </c>
      <c r="AA642" s="263" t="s">
        <v>1308</v>
      </c>
      <c r="AB642" s="263" t="s">
        <v>1308</v>
      </c>
      <c r="AC642" s="263" t="s">
        <v>1308</v>
      </c>
      <c r="AD642" s="263" t="s">
        <v>1308</v>
      </c>
      <c r="AE642" s="263" t="s">
        <v>1308</v>
      </c>
      <c r="AF642" s="263" t="s">
        <v>1308</v>
      </c>
      <c r="AG642" s="263" t="s">
        <v>1308</v>
      </c>
      <c r="AH642" s="263" t="s">
        <v>1308</v>
      </c>
      <c r="AI642" s="263" t="s">
        <v>1308</v>
      </c>
      <c r="AJ642" s="246" t="s">
        <v>3611</v>
      </c>
      <c r="AK642" s="246" t="s">
        <v>4757</v>
      </c>
      <c r="AL642" s="246" t="s">
        <v>4758</v>
      </c>
      <c r="AM642" s="146" t="s">
        <v>4071</v>
      </c>
      <c r="AN642" s="146" t="s">
        <v>6221</v>
      </c>
      <c r="AO642" s="146" t="s">
        <v>1599</v>
      </c>
      <c r="AP642" s="146" t="s">
        <v>6221</v>
      </c>
      <c r="AQ642" s="270" t="s">
        <v>882</v>
      </c>
      <c r="AR642" s="191">
        <v>44397</v>
      </c>
      <c r="AS642" s="130" t="s">
        <v>1032</v>
      </c>
      <c r="AT642" s="464"/>
      <c r="AU642" s="30"/>
      <c r="AV642" s="30"/>
      <c r="AW642" s="30"/>
      <c r="AX642" s="30"/>
      <c r="AY642" s="30" t="s">
        <v>1332</v>
      </c>
      <c r="AZ642" s="30"/>
      <c r="BA642" s="30"/>
      <c r="BJ642" s="130"/>
      <c r="BK642" s="130"/>
      <c r="BL642" s="130"/>
      <c r="BM642" s="130" t="s">
        <v>3941</v>
      </c>
      <c r="BN642" s="130" t="s">
        <v>3945</v>
      </c>
      <c r="BO642" s="130"/>
      <c r="BP642" s="130"/>
    </row>
    <row r="643" spans="1:68" s="14" customFormat="1" ht="115.5" hidden="1" customHeight="1" x14ac:dyDescent="0.25">
      <c r="A643" s="29" t="s">
        <v>3600</v>
      </c>
      <c r="B643" s="195" t="s">
        <v>3610</v>
      </c>
      <c r="C643" s="191">
        <v>44183</v>
      </c>
      <c r="D643" s="222" t="s">
        <v>1433</v>
      </c>
      <c r="E643" s="12" t="s">
        <v>4271</v>
      </c>
      <c r="F643" s="472" t="s">
        <v>3554</v>
      </c>
      <c r="G643" s="472" t="s">
        <v>3555</v>
      </c>
      <c r="H643" s="472" t="s">
        <v>3558</v>
      </c>
      <c r="I643" s="233" t="s">
        <v>3559</v>
      </c>
      <c r="J643" s="234">
        <v>1</v>
      </c>
      <c r="K643" s="232">
        <v>44198</v>
      </c>
      <c r="L643" s="232">
        <v>44377</v>
      </c>
      <c r="M643" s="79">
        <f t="shared" si="41"/>
        <v>26</v>
      </c>
      <c r="N643" s="389">
        <v>1</v>
      </c>
      <c r="O643" s="130" t="s">
        <v>16</v>
      </c>
      <c r="P643" s="130" t="s">
        <v>3615</v>
      </c>
      <c r="Q643" s="32" t="s">
        <v>7439</v>
      </c>
      <c r="R643" s="654">
        <f t="shared" ref="R643:R706" si="49">LEN(Q643)</f>
        <v>228</v>
      </c>
      <c r="S643" s="112"/>
      <c r="T643" s="112"/>
      <c r="U643" s="263" t="s">
        <v>1308</v>
      </c>
      <c r="V643" s="263" t="s">
        <v>1308</v>
      </c>
      <c r="W643" s="263" t="s">
        <v>1308</v>
      </c>
      <c r="X643" s="263" t="s">
        <v>1308</v>
      </c>
      <c r="Y643" s="263" t="s">
        <v>1308</v>
      </c>
      <c r="Z643" s="263" t="s">
        <v>1308</v>
      </c>
      <c r="AA643" s="263" t="s">
        <v>1308</v>
      </c>
      <c r="AB643" s="263" t="s">
        <v>1308</v>
      </c>
      <c r="AC643" s="263" t="s">
        <v>1308</v>
      </c>
      <c r="AD643" s="263" t="s">
        <v>1308</v>
      </c>
      <c r="AE643" s="263" t="s">
        <v>1308</v>
      </c>
      <c r="AF643" s="263" t="s">
        <v>1308</v>
      </c>
      <c r="AG643" s="263" t="s">
        <v>1308</v>
      </c>
      <c r="AH643" s="263" t="s">
        <v>1308</v>
      </c>
      <c r="AI643" s="263" t="s">
        <v>1308</v>
      </c>
      <c r="AJ643" s="246" t="s">
        <v>3611</v>
      </c>
      <c r="AK643" s="246" t="s">
        <v>4759</v>
      </c>
      <c r="AL643" s="246" t="s">
        <v>4760</v>
      </c>
      <c r="AM643" s="146" t="s">
        <v>4071</v>
      </c>
      <c r="AN643" s="146" t="s">
        <v>6221</v>
      </c>
      <c r="AO643" s="146" t="s">
        <v>1599</v>
      </c>
      <c r="AP643" s="6" t="s">
        <v>6221</v>
      </c>
      <c r="AQ643" s="240" t="s">
        <v>882</v>
      </c>
      <c r="AR643" s="191">
        <v>44397</v>
      </c>
      <c r="AS643" s="130" t="s">
        <v>1032</v>
      </c>
      <c r="AT643" s="464"/>
      <c r="AU643" s="30"/>
      <c r="AV643" s="30"/>
      <c r="AW643" s="30"/>
      <c r="AX643" s="30"/>
      <c r="AY643" s="30" t="s">
        <v>1332</v>
      </c>
      <c r="AZ643" s="30"/>
      <c r="BA643" s="30"/>
      <c r="BJ643" s="130"/>
      <c r="BK643" s="130"/>
      <c r="BL643" s="130"/>
      <c r="BM643" s="130" t="s">
        <v>3941</v>
      </c>
      <c r="BN643" s="130" t="s">
        <v>3945</v>
      </c>
      <c r="BO643" s="130"/>
      <c r="BP643" s="130"/>
    </row>
    <row r="644" spans="1:68" s="14" customFormat="1" ht="115.5" hidden="1" customHeight="1" x14ac:dyDescent="0.25">
      <c r="A644" s="97" t="s">
        <v>3601</v>
      </c>
      <c r="B644" s="472" t="s">
        <v>3610</v>
      </c>
      <c r="C644" s="232">
        <v>44183</v>
      </c>
      <c r="D644" s="222" t="s">
        <v>1434</v>
      </c>
      <c r="E644" s="12" t="s">
        <v>4272</v>
      </c>
      <c r="F644" s="472" t="s">
        <v>3560</v>
      </c>
      <c r="G644" s="472" t="s">
        <v>3561</v>
      </c>
      <c r="H644" s="472" t="s">
        <v>3562</v>
      </c>
      <c r="I644" s="233" t="s">
        <v>3440</v>
      </c>
      <c r="J644" s="231">
        <v>2</v>
      </c>
      <c r="K644" s="232">
        <v>44228</v>
      </c>
      <c r="L644" s="232">
        <v>44560</v>
      </c>
      <c r="M644" s="600">
        <f t="shared" si="41"/>
        <v>48</v>
      </c>
      <c r="N644" s="552">
        <v>2</v>
      </c>
      <c r="O644" s="130" t="s">
        <v>857</v>
      </c>
      <c r="P644" s="130" t="s">
        <v>3034</v>
      </c>
      <c r="Q644" s="32" t="s">
        <v>6573</v>
      </c>
      <c r="R644" s="654">
        <f t="shared" si="49"/>
        <v>331</v>
      </c>
      <c r="S644" s="112"/>
      <c r="T644" s="112"/>
      <c r="U644" s="263" t="s">
        <v>1308</v>
      </c>
      <c r="V644" s="263" t="s">
        <v>1308</v>
      </c>
      <c r="W644" s="263" t="s">
        <v>1308</v>
      </c>
      <c r="X644" s="263" t="s">
        <v>1308</v>
      </c>
      <c r="Y644" s="263" t="s">
        <v>1308</v>
      </c>
      <c r="Z644" s="263" t="s">
        <v>1308</v>
      </c>
      <c r="AA644" s="263" t="s">
        <v>1308</v>
      </c>
      <c r="AB644" s="263" t="s">
        <v>1308</v>
      </c>
      <c r="AC644" s="263" t="s">
        <v>1308</v>
      </c>
      <c r="AD644" s="263" t="s">
        <v>1308</v>
      </c>
      <c r="AE644" s="263" t="s">
        <v>1308</v>
      </c>
      <c r="AF644" s="263" t="s">
        <v>1308</v>
      </c>
      <c r="AG644" s="263" t="s">
        <v>1308</v>
      </c>
      <c r="AH644" s="263" t="s">
        <v>1308</v>
      </c>
      <c r="AI644" s="263" t="s">
        <v>1308</v>
      </c>
      <c r="AJ644" s="246" t="s">
        <v>3611</v>
      </c>
      <c r="AK644" s="365" t="s">
        <v>4487</v>
      </c>
      <c r="AL644" s="6" t="s">
        <v>4588</v>
      </c>
      <c r="AM644" s="246" t="s">
        <v>6419</v>
      </c>
      <c r="AN644" s="246" t="s">
        <v>6878</v>
      </c>
      <c r="AO644" s="6" t="s">
        <v>1599</v>
      </c>
      <c r="AP644" s="6" t="s">
        <v>7143</v>
      </c>
      <c r="AQ644" s="240" t="s">
        <v>5106</v>
      </c>
      <c r="AR644" s="191">
        <v>44481</v>
      </c>
      <c r="AS644" s="130" t="s">
        <v>1032</v>
      </c>
      <c r="AT644" s="464"/>
      <c r="AU644" s="30"/>
      <c r="AV644" s="30"/>
      <c r="AW644" s="30"/>
      <c r="AX644" s="30"/>
      <c r="AY644" s="30" t="s">
        <v>1332</v>
      </c>
      <c r="AZ644" s="30"/>
      <c r="BA644" s="30"/>
      <c r="BJ644" s="130"/>
      <c r="BK644" s="130"/>
      <c r="BL644" s="130"/>
      <c r="BM644" s="482" t="s">
        <v>3962</v>
      </c>
      <c r="BN644" s="27" t="s">
        <v>3823</v>
      </c>
      <c r="BO644" s="130"/>
      <c r="BP644" s="130"/>
    </row>
    <row r="645" spans="1:68" s="14" customFormat="1" ht="115.5" customHeight="1" x14ac:dyDescent="0.25">
      <c r="A645" s="97" t="s">
        <v>3602</v>
      </c>
      <c r="B645" s="472" t="s">
        <v>3610</v>
      </c>
      <c r="C645" s="232">
        <v>44183</v>
      </c>
      <c r="D645" s="222" t="s">
        <v>1435</v>
      </c>
      <c r="E645" s="12" t="s">
        <v>4273</v>
      </c>
      <c r="F645" s="472" t="s">
        <v>4607</v>
      </c>
      <c r="G645" s="472" t="s">
        <v>7655</v>
      </c>
      <c r="H645" s="472" t="s">
        <v>7654</v>
      </c>
      <c r="I645" s="233" t="s">
        <v>879</v>
      </c>
      <c r="J645" s="231">
        <v>2</v>
      </c>
      <c r="K645" s="232">
        <v>44228</v>
      </c>
      <c r="L645" s="232">
        <v>44530</v>
      </c>
      <c r="M645" s="600">
        <f t="shared" si="41"/>
        <v>44</v>
      </c>
      <c r="N645" s="552">
        <v>2</v>
      </c>
      <c r="O645" s="482" t="s">
        <v>4495</v>
      </c>
      <c r="P645" s="482"/>
      <c r="Q645" s="32" t="s">
        <v>7656</v>
      </c>
      <c r="R645" s="654">
        <f t="shared" si="49"/>
        <v>258</v>
      </c>
      <c r="S645" s="112"/>
      <c r="T645" s="112"/>
      <c r="U645" s="263" t="s">
        <v>1308</v>
      </c>
      <c r="V645" s="263" t="s">
        <v>1308</v>
      </c>
      <c r="W645" s="263" t="s">
        <v>1308</v>
      </c>
      <c r="X645" s="263" t="s">
        <v>1308</v>
      </c>
      <c r="Y645" s="263" t="s">
        <v>1308</v>
      </c>
      <c r="Z645" s="263" t="s">
        <v>1308</v>
      </c>
      <c r="AA645" s="263" t="s">
        <v>1308</v>
      </c>
      <c r="AB645" s="263" t="s">
        <v>1308</v>
      </c>
      <c r="AC645" s="263" t="s">
        <v>1308</v>
      </c>
      <c r="AD645" s="263" t="s">
        <v>1308</v>
      </c>
      <c r="AE645" s="263" t="s">
        <v>1308</v>
      </c>
      <c r="AF645" s="263" t="s">
        <v>1308</v>
      </c>
      <c r="AG645" s="263" t="s">
        <v>1308</v>
      </c>
      <c r="AH645" s="263" t="s">
        <v>1308</v>
      </c>
      <c r="AI645" s="263" t="s">
        <v>1308</v>
      </c>
      <c r="AJ645" s="246" t="s">
        <v>3611</v>
      </c>
      <c r="AK645" s="10" t="s">
        <v>4604</v>
      </c>
      <c r="AL645" s="6" t="s">
        <v>6931</v>
      </c>
      <c r="AM645" s="6"/>
      <c r="AN645" s="6" t="s">
        <v>6932</v>
      </c>
      <c r="AO645" s="649" t="s">
        <v>7299</v>
      </c>
      <c r="AP645" s="649" t="s">
        <v>7658</v>
      </c>
      <c r="AQ645" s="240" t="s">
        <v>882</v>
      </c>
      <c r="AR645" s="191">
        <v>44582</v>
      </c>
      <c r="AS645" s="482" t="s">
        <v>1032</v>
      </c>
      <c r="AT645" s="464"/>
      <c r="AU645" s="30"/>
      <c r="AV645" s="30"/>
      <c r="AW645" s="30"/>
      <c r="AX645" s="30"/>
      <c r="AY645" s="30" t="s">
        <v>1332</v>
      </c>
      <c r="AZ645" s="30"/>
      <c r="BA645" s="30"/>
      <c r="BJ645" s="130"/>
      <c r="BK645" s="130"/>
      <c r="BL645" s="130"/>
      <c r="BM645" s="482" t="s">
        <v>3925</v>
      </c>
      <c r="BN645" s="482" t="s">
        <v>3946</v>
      </c>
      <c r="BO645" s="130" t="s">
        <v>3947</v>
      </c>
      <c r="BP645" s="130"/>
    </row>
    <row r="646" spans="1:68" s="14" customFormat="1" ht="115.5" hidden="1" customHeight="1" x14ac:dyDescent="0.25">
      <c r="A646" s="97" t="s">
        <v>3603</v>
      </c>
      <c r="B646" s="396" t="s">
        <v>3610</v>
      </c>
      <c r="C646" s="555">
        <v>44183</v>
      </c>
      <c r="D646" s="399" t="s">
        <v>1438</v>
      </c>
      <c r="E646" s="212" t="s">
        <v>4274</v>
      </c>
      <c r="F646" s="396" t="s">
        <v>3560</v>
      </c>
      <c r="G646" s="396" t="s">
        <v>3561</v>
      </c>
      <c r="H646" s="396" t="s">
        <v>3562</v>
      </c>
      <c r="I646" s="400" t="s">
        <v>3440</v>
      </c>
      <c r="J646" s="402">
        <v>2</v>
      </c>
      <c r="K646" s="555">
        <v>44228</v>
      </c>
      <c r="L646" s="555">
        <v>44560</v>
      </c>
      <c r="M646" s="621">
        <f t="shared" si="41"/>
        <v>48</v>
      </c>
      <c r="N646" s="622">
        <v>2</v>
      </c>
      <c r="O646" s="143" t="s">
        <v>857</v>
      </c>
      <c r="P646" s="143" t="s">
        <v>3034</v>
      </c>
      <c r="Q646" s="369" t="s">
        <v>6573</v>
      </c>
      <c r="R646" s="654">
        <f t="shared" si="49"/>
        <v>331</v>
      </c>
      <c r="S646" s="112"/>
      <c r="T646" s="112"/>
      <c r="U646" s="263" t="s">
        <v>1308</v>
      </c>
      <c r="V646" s="263" t="s">
        <v>1308</v>
      </c>
      <c r="W646" s="263" t="s">
        <v>1308</v>
      </c>
      <c r="X646" s="263" t="s">
        <v>1308</v>
      </c>
      <c r="Y646" s="263" t="s">
        <v>1308</v>
      </c>
      <c r="Z646" s="263" t="s">
        <v>1308</v>
      </c>
      <c r="AA646" s="263" t="s">
        <v>1308</v>
      </c>
      <c r="AB646" s="263" t="s">
        <v>1308</v>
      </c>
      <c r="AC646" s="263" t="s">
        <v>1308</v>
      </c>
      <c r="AD646" s="263" t="s">
        <v>1308</v>
      </c>
      <c r="AE646" s="263" t="s">
        <v>1308</v>
      </c>
      <c r="AF646" s="263" t="s">
        <v>1308</v>
      </c>
      <c r="AG646" s="263" t="s">
        <v>1308</v>
      </c>
      <c r="AH646" s="263" t="s">
        <v>1308</v>
      </c>
      <c r="AI646" s="263" t="s">
        <v>1308</v>
      </c>
      <c r="AJ646" s="246" t="s">
        <v>3611</v>
      </c>
      <c r="AK646" s="557" t="s">
        <v>4487</v>
      </c>
      <c r="AL646" s="146" t="s">
        <v>4588</v>
      </c>
      <c r="AM646" s="248" t="s">
        <v>6419</v>
      </c>
      <c r="AN646" s="248" t="s">
        <v>6878</v>
      </c>
      <c r="AO646" s="6" t="s">
        <v>1599</v>
      </c>
      <c r="AP646" s="6" t="s">
        <v>7143</v>
      </c>
      <c r="AQ646" s="240" t="s">
        <v>5106</v>
      </c>
      <c r="AR646" s="237">
        <v>44481</v>
      </c>
      <c r="AS646" s="143" t="s">
        <v>1032</v>
      </c>
      <c r="AT646" s="95"/>
      <c r="AU646" s="152"/>
      <c r="AV646" s="152"/>
      <c r="AW646" s="152"/>
      <c r="AX646" s="152"/>
      <c r="AY646" s="152" t="s">
        <v>1332</v>
      </c>
      <c r="AZ646" s="152"/>
      <c r="BA646" s="152"/>
      <c r="BJ646" s="130"/>
      <c r="BK646" s="130"/>
      <c r="BL646" s="130"/>
      <c r="BM646" s="482" t="s">
        <v>3962</v>
      </c>
      <c r="BN646" s="27" t="s">
        <v>3823</v>
      </c>
      <c r="BO646" s="130" t="s">
        <v>3948</v>
      </c>
      <c r="BP646" s="130"/>
    </row>
    <row r="647" spans="1:68" s="14" customFormat="1" ht="115.5" customHeight="1" x14ac:dyDescent="0.25">
      <c r="A647" s="690" t="s">
        <v>3604</v>
      </c>
      <c r="B647" s="472" t="s">
        <v>3610</v>
      </c>
      <c r="C647" s="232">
        <v>44183</v>
      </c>
      <c r="D647" s="222" t="s">
        <v>1464</v>
      </c>
      <c r="E647" s="12" t="s">
        <v>4275</v>
      </c>
      <c r="F647" s="472" t="s">
        <v>3563</v>
      </c>
      <c r="G647" s="472" t="s">
        <v>3564</v>
      </c>
      <c r="H647" s="472" t="s">
        <v>3565</v>
      </c>
      <c r="I647" s="233" t="s">
        <v>1947</v>
      </c>
      <c r="J647" s="231">
        <v>2</v>
      </c>
      <c r="K647" s="232">
        <v>44229</v>
      </c>
      <c r="L647" s="232">
        <v>44561</v>
      </c>
      <c r="M647" s="662">
        <f t="shared" si="41"/>
        <v>48</v>
      </c>
      <c r="N647" s="552">
        <v>2</v>
      </c>
      <c r="O647" s="658" t="s">
        <v>16</v>
      </c>
      <c r="P647" s="658" t="s">
        <v>3617</v>
      </c>
      <c r="Q647" s="655" t="s">
        <v>7685</v>
      </c>
      <c r="R647" s="654">
        <f t="shared" si="49"/>
        <v>333</v>
      </c>
      <c r="S647" s="112"/>
      <c r="T647" s="112"/>
      <c r="U647" s="263" t="s">
        <v>1308</v>
      </c>
      <c r="V647" s="263" t="s">
        <v>1308</v>
      </c>
      <c r="W647" s="263" t="s">
        <v>1308</v>
      </c>
      <c r="X647" s="263" t="s">
        <v>1308</v>
      </c>
      <c r="Y647" s="263" t="s">
        <v>1308</v>
      </c>
      <c r="Z647" s="263" t="s">
        <v>1308</v>
      </c>
      <c r="AA647" s="263" t="s">
        <v>1308</v>
      </c>
      <c r="AB647" s="263" t="s">
        <v>1308</v>
      </c>
      <c r="AC647" s="263" t="s">
        <v>1308</v>
      </c>
      <c r="AD647" s="263" t="s">
        <v>1308</v>
      </c>
      <c r="AE647" s="263" t="s">
        <v>1308</v>
      </c>
      <c r="AF647" s="263" t="s">
        <v>1308</v>
      </c>
      <c r="AG647" s="263" t="s">
        <v>1308</v>
      </c>
      <c r="AH647" s="263" t="s">
        <v>1308</v>
      </c>
      <c r="AI647" s="263" t="s">
        <v>1308</v>
      </c>
      <c r="AJ647" s="246" t="s">
        <v>3611</v>
      </c>
      <c r="AK647" s="649" t="s">
        <v>4777</v>
      </c>
      <c r="AL647" s="649" t="s">
        <v>4778</v>
      </c>
      <c r="AM647" s="650" t="s">
        <v>6798</v>
      </c>
      <c r="AN647" s="649" t="s">
        <v>6806</v>
      </c>
      <c r="AO647" s="650" t="s">
        <v>7293</v>
      </c>
      <c r="AP647" s="649" t="s">
        <v>7651</v>
      </c>
      <c r="AQ647" s="655" t="s">
        <v>882</v>
      </c>
      <c r="AR647" s="652">
        <v>44582</v>
      </c>
      <c r="AS647" s="658" t="s">
        <v>1032</v>
      </c>
      <c r="AT647" s="464"/>
      <c r="AU647" s="30"/>
      <c r="AV647" s="30"/>
      <c r="AW647" s="30"/>
      <c r="AX647" s="30"/>
      <c r="AY647" s="30" t="s">
        <v>1332</v>
      </c>
      <c r="AZ647" s="30"/>
      <c r="BA647" s="30"/>
      <c r="BJ647" s="130"/>
      <c r="BK647" s="130"/>
      <c r="BL647" s="130"/>
      <c r="BM647" s="37" t="s">
        <v>3965</v>
      </c>
      <c r="BN647" s="37" t="s">
        <v>3950</v>
      </c>
      <c r="BO647" s="37" t="s">
        <v>3949</v>
      </c>
      <c r="BP647" s="130"/>
    </row>
    <row r="648" spans="1:68" s="14" customFormat="1" ht="115.5" hidden="1" customHeight="1" x14ac:dyDescent="0.25">
      <c r="A648" s="618" t="s">
        <v>3605</v>
      </c>
      <c r="B648" s="396" t="s">
        <v>3610</v>
      </c>
      <c r="C648" s="555">
        <v>44183</v>
      </c>
      <c r="D648" s="399" t="s">
        <v>1465</v>
      </c>
      <c r="E648" s="212" t="s">
        <v>4276</v>
      </c>
      <c r="F648" s="396" t="s">
        <v>3566</v>
      </c>
      <c r="G648" s="396" t="s">
        <v>3567</v>
      </c>
      <c r="H648" s="396" t="s">
        <v>3568</v>
      </c>
      <c r="I648" s="400" t="s">
        <v>678</v>
      </c>
      <c r="J648" s="402">
        <v>1</v>
      </c>
      <c r="K648" s="555">
        <v>44229</v>
      </c>
      <c r="L648" s="555">
        <v>44377</v>
      </c>
      <c r="M648" s="621">
        <f t="shared" si="41"/>
        <v>22</v>
      </c>
      <c r="N648" s="637">
        <v>0</v>
      </c>
      <c r="O648" s="93" t="s">
        <v>16</v>
      </c>
      <c r="P648" s="93"/>
      <c r="Q648" s="146" t="s">
        <v>7151</v>
      </c>
      <c r="R648" s="654">
        <f t="shared" si="49"/>
        <v>331</v>
      </c>
      <c r="S648" s="112"/>
      <c r="T648" s="112"/>
      <c r="U648" s="263" t="s">
        <v>1308</v>
      </c>
      <c r="V648" s="263" t="s">
        <v>1308</v>
      </c>
      <c r="W648" s="263" t="s">
        <v>1308</v>
      </c>
      <c r="X648" s="263" t="s">
        <v>1308</v>
      </c>
      <c r="Y648" s="263" t="s">
        <v>1308</v>
      </c>
      <c r="Z648" s="263" t="s">
        <v>1308</v>
      </c>
      <c r="AA648" s="263" t="s">
        <v>1308</v>
      </c>
      <c r="AB648" s="263" t="s">
        <v>1308</v>
      </c>
      <c r="AC648" s="263" t="s">
        <v>1308</v>
      </c>
      <c r="AD648" s="263" t="s">
        <v>1308</v>
      </c>
      <c r="AE648" s="263" t="s">
        <v>1308</v>
      </c>
      <c r="AF648" s="263" t="s">
        <v>1308</v>
      </c>
      <c r="AG648" s="263" t="s">
        <v>1308</v>
      </c>
      <c r="AH648" s="263" t="s">
        <v>1308</v>
      </c>
      <c r="AI648" s="263" t="s">
        <v>1308</v>
      </c>
      <c r="AJ648" s="6" t="s">
        <v>3611</v>
      </c>
      <c r="AK648" s="146" t="s">
        <v>4762</v>
      </c>
      <c r="AL648" s="691" t="s">
        <v>4763</v>
      </c>
      <c r="AM648" s="691" t="s">
        <v>6799</v>
      </c>
      <c r="AN648" s="691" t="s">
        <v>6927</v>
      </c>
      <c r="AO648" s="146" t="s">
        <v>1599</v>
      </c>
      <c r="AP648" s="146" t="s">
        <v>7152</v>
      </c>
      <c r="AQ648" s="250" t="s">
        <v>1968</v>
      </c>
      <c r="AR648" s="237">
        <v>44529</v>
      </c>
      <c r="AS648" s="93" t="s">
        <v>2470</v>
      </c>
      <c r="AT648" s="237">
        <v>44529</v>
      </c>
      <c r="AU648" s="692" t="s">
        <v>7147</v>
      </c>
      <c r="AV648" s="34" t="s">
        <v>7145</v>
      </c>
      <c r="AW648" s="31" t="s">
        <v>1599</v>
      </c>
      <c r="AX648" s="31" t="s">
        <v>1599</v>
      </c>
      <c r="AY648" s="32" t="s">
        <v>2710</v>
      </c>
      <c r="AZ648" s="30" t="s">
        <v>3728</v>
      </c>
      <c r="BA648" s="30" t="s">
        <v>1599</v>
      </c>
      <c r="BJ648" s="130"/>
      <c r="BK648" s="130"/>
      <c r="BL648" s="130"/>
      <c r="BM648" s="130" t="s">
        <v>3951</v>
      </c>
      <c r="BN648" s="130" t="s">
        <v>3952</v>
      </c>
      <c r="BO648" s="130" t="s">
        <v>3989</v>
      </c>
      <c r="BP648" s="130"/>
    </row>
    <row r="649" spans="1:68" s="14" customFormat="1" ht="115.5" customHeight="1" x14ac:dyDescent="0.3">
      <c r="A649" s="97" t="s">
        <v>3605</v>
      </c>
      <c r="B649" s="472" t="s">
        <v>3610</v>
      </c>
      <c r="C649" s="232">
        <v>44183</v>
      </c>
      <c r="D649" s="222" t="s">
        <v>1465</v>
      </c>
      <c r="E649" s="12" t="s">
        <v>4276</v>
      </c>
      <c r="F649" s="472" t="s">
        <v>3566</v>
      </c>
      <c r="G649" s="472" t="s">
        <v>3567</v>
      </c>
      <c r="H649" s="472" t="s">
        <v>3568</v>
      </c>
      <c r="I649" s="233" t="s">
        <v>678</v>
      </c>
      <c r="J649" s="231">
        <v>1</v>
      </c>
      <c r="K649" s="232">
        <v>44229</v>
      </c>
      <c r="L649" s="634">
        <v>44651</v>
      </c>
      <c r="M649" s="600">
        <f t="shared" ref="M649" si="50">+WEEKNUM(L649-K649)</f>
        <v>9</v>
      </c>
      <c r="N649" s="550">
        <v>0</v>
      </c>
      <c r="O649" s="482" t="s">
        <v>16</v>
      </c>
      <c r="P649" s="482"/>
      <c r="Q649" s="657" t="s">
        <v>7310</v>
      </c>
      <c r="R649" s="654">
        <f t="shared" si="49"/>
        <v>151</v>
      </c>
      <c r="S649" s="112"/>
      <c r="T649" s="112"/>
      <c r="U649" s="263" t="s">
        <v>1308</v>
      </c>
      <c r="V649" s="263" t="s">
        <v>1308</v>
      </c>
      <c r="W649" s="263" t="s">
        <v>1308</v>
      </c>
      <c r="X649" s="263" t="s">
        <v>1308</v>
      </c>
      <c r="Y649" s="263" t="s">
        <v>1308</v>
      </c>
      <c r="Z649" s="263" t="s">
        <v>1308</v>
      </c>
      <c r="AA649" s="263" t="s">
        <v>1308</v>
      </c>
      <c r="AB649" s="263" t="s">
        <v>1308</v>
      </c>
      <c r="AC649" s="263" t="s">
        <v>1308</v>
      </c>
      <c r="AD649" s="263" t="s">
        <v>1308</v>
      </c>
      <c r="AE649" s="263" t="s">
        <v>1308</v>
      </c>
      <c r="AF649" s="263" t="s">
        <v>1308</v>
      </c>
      <c r="AG649" s="263" t="s">
        <v>1308</v>
      </c>
      <c r="AH649" s="263" t="s">
        <v>1308</v>
      </c>
      <c r="AI649" s="263" t="s">
        <v>1308</v>
      </c>
      <c r="AJ649" s="6" t="s">
        <v>3611</v>
      </c>
      <c r="AK649" s="6" t="s">
        <v>4762</v>
      </c>
      <c r="AL649" s="361" t="s">
        <v>4763</v>
      </c>
      <c r="AM649" s="361" t="s">
        <v>6799</v>
      </c>
      <c r="AN649" s="361" t="s">
        <v>6927</v>
      </c>
      <c r="AO649" s="10" t="s">
        <v>7294</v>
      </c>
      <c r="AP649" s="6" t="s">
        <v>7312</v>
      </c>
      <c r="AQ649" s="240" t="s">
        <v>884</v>
      </c>
      <c r="AR649" s="652">
        <v>44572</v>
      </c>
      <c r="AS649" s="482" t="s">
        <v>1032</v>
      </c>
      <c r="AT649" s="188"/>
      <c r="AU649" s="116"/>
      <c r="AV649" s="116"/>
      <c r="AW649" s="116"/>
      <c r="AX649" s="116"/>
      <c r="AY649" s="30" t="s">
        <v>1332</v>
      </c>
      <c r="AZ649" s="116"/>
      <c r="BA649" s="116"/>
      <c r="BJ649" s="130"/>
      <c r="BK649" s="130"/>
      <c r="BL649" s="130"/>
      <c r="BM649" s="130" t="s">
        <v>3951</v>
      </c>
      <c r="BN649" s="130" t="s">
        <v>3952</v>
      </c>
      <c r="BO649" s="130" t="s">
        <v>3989</v>
      </c>
      <c r="BP649" s="130"/>
    </row>
    <row r="650" spans="1:68" s="14" customFormat="1" ht="115.5" hidden="1" customHeight="1" x14ac:dyDescent="0.25">
      <c r="A650" s="618" t="s">
        <v>3606</v>
      </c>
      <c r="B650" s="396" t="s">
        <v>3610</v>
      </c>
      <c r="C650" s="555">
        <v>44183</v>
      </c>
      <c r="D650" s="399" t="s">
        <v>1465</v>
      </c>
      <c r="E650" s="212" t="s">
        <v>4276</v>
      </c>
      <c r="F650" s="396" t="s">
        <v>3569</v>
      </c>
      <c r="G650" s="396" t="s">
        <v>3567</v>
      </c>
      <c r="H650" s="396" t="s">
        <v>3570</v>
      </c>
      <c r="I650" s="400" t="s">
        <v>3571</v>
      </c>
      <c r="J650" s="402">
        <v>1</v>
      </c>
      <c r="K650" s="232">
        <v>44378</v>
      </c>
      <c r="L650" s="232">
        <v>44560</v>
      </c>
      <c r="M650" s="600">
        <f t="shared" si="41"/>
        <v>26</v>
      </c>
      <c r="N650" s="633">
        <v>0</v>
      </c>
      <c r="O650" s="482" t="s">
        <v>16</v>
      </c>
      <c r="P650" s="130" t="s">
        <v>3615</v>
      </c>
      <c r="Q650" s="6" t="s">
        <v>7151</v>
      </c>
      <c r="R650" s="654">
        <f t="shared" si="49"/>
        <v>331</v>
      </c>
      <c r="S650" s="112"/>
      <c r="T650" s="112"/>
      <c r="U650" s="263" t="s">
        <v>1308</v>
      </c>
      <c r="V650" s="263" t="s">
        <v>1308</v>
      </c>
      <c r="W650" s="263" t="s">
        <v>1308</v>
      </c>
      <c r="X650" s="263" t="s">
        <v>1308</v>
      </c>
      <c r="Y650" s="263" t="s">
        <v>1308</v>
      </c>
      <c r="Z650" s="263" t="s">
        <v>1308</v>
      </c>
      <c r="AA650" s="263" t="s">
        <v>1308</v>
      </c>
      <c r="AB650" s="263" t="s">
        <v>1308</v>
      </c>
      <c r="AC650" s="263" t="s">
        <v>1308</v>
      </c>
      <c r="AD650" s="263" t="s">
        <v>1308</v>
      </c>
      <c r="AE650" s="263" t="s">
        <v>1308</v>
      </c>
      <c r="AF650" s="263" t="s">
        <v>1308</v>
      </c>
      <c r="AG650" s="263" t="s">
        <v>1308</v>
      </c>
      <c r="AH650" s="263" t="s">
        <v>1308</v>
      </c>
      <c r="AI650" s="263" t="s">
        <v>1308</v>
      </c>
      <c r="AJ650" s="248" t="s">
        <v>3611</v>
      </c>
      <c r="AK650" s="248" t="s">
        <v>4764</v>
      </c>
      <c r="AL650" s="248" t="s">
        <v>4765</v>
      </c>
      <c r="AM650" s="89" t="s">
        <v>6794</v>
      </c>
      <c r="AN650" s="365" t="s">
        <v>6801</v>
      </c>
      <c r="AO650" s="6" t="s">
        <v>1599</v>
      </c>
      <c r="AP650" s="6" t="s">
        <v>7186</v>
      </c>
      <c r="AQ650" s="240" t="s">
        <v>1968</v>
      </c>
      <c r="AR650" s="191">
        <v>44529</v>
      </c>
      <c r="AS650" s="482" t="s">
        <v>2470</v>
      </c>
      <c r="AT650" s="191">
        <v>44529</v>
      </c>
      <c r="AU650" s="149" t="s">
        <v>7149</v>
      </c>
      <c r="AV650" s="31" t="s">
        <v>7145</v>
      </c>
      <c r="AW650" s="31" t="s">
        <v>1599</v>
      </c>
      <c r="AX650" s="31" t="s">
        <v>1599</v>
      </c>
      <c r="AY650" s="32" t="s">
        <v>2710</v>
      </c>
      <c r="AZ650" s="30" t="s">
        <v>3728</v>
      </c>
      <c r="BA650" s="30" t="s">
        <v>1599</v>
      </c>
      <c r="BJ650" s="130"/>
      <c r="BK650" s="130"/>
      <c r="BL650" s="130"/>
      <c r="BM650" s="130" t="s">
        <v>3951</v>
      </c>
      <c r="BN650" s="130" t="s">
        <v>3952</v>
      </c>
      <c r="BO650" s="130" t="s">
        <v>3989</v>
      </c>
      <c r="BP650" s="130"/>
    </row>
    <row r="651" spans="1:68" s="14" customFormat="1" ht="115.5" customHeight="1" x14ac:dyDescent="0.3">
      <c r="A651" s="618" t="s">
        <v>3606</v>
      </c>
      <c r="B651" s="396" t="s">
        <v>3610</v>
      </c>
      <c r="C651" s="555">
        <v>44183</v>
      </c>
      <c r="D651" s="399" t="s">
        <v>1465</v>
      </c>
      <c r="E651" s="212" t="s">
        <v>4276</v>
      </c>
      <c r="F651" s="468" t="s">
        <v>3569</v>
      </c>
      <c r="G651" s="468" t="s">
        <v>3567</v>
      </c>
      <c r="H651" s="468" t="s">
        <v>3570</v>
      </c>
      <c r="I651" s="635" t="s">
        <v>3571</v>
      </c>
      <c r="J651" s="639">
        <v>1</v>
      </c>
      <c r="K651" s="423">
        <v>44378</v>
      </c>
      <c r="L651" s="634">
        <v>44651</v>
      </c>
      <c r="M651" s="600">
        <f t="shared" ref="M651" si="51">+WEEKNUM(L651-K651)</f>
        <v>39</v>
      </c>
      <c r="N651" s="624">
        <v>0</v>
      </c>
      <c r="O651" s="143" t="s">
        <v>16</v>
      </c>
      <c r="P651" s="130" t="s">
        <v>3615</v>
      </c>
      <c r="Q651" s="657" t="s">
        <v>7310</v>
      </c>
      <c r="R651" s="654">
        <f t="shared" si="49"/>
        <v>151</v>
      </c>
      <c r="S651" s="112"/>
      <c r="T651" s="112"/>
      <c r="U651" s="263" t="s">
        <v>1308</v>
      </c>
      <c r="V651" s="263" t="s">
        <v>1308</v>
      </c>
      <c r="W651" s="263" t="s">
        <v>1308</v>
      </c>
      <c r="X651" s="263" t="s">
        <v>1308</v>
      </c>
      <c r="Y651" s="263" t="s">
        <v>1308</v>
      </c>
      <c r="Z651" s="263" t="s">
        <v>1308</v>
      </c>
      <c r="AA651" s="263" t="s">
        <v>1308</v>
      </c>
      <c r="AB651" s="263" t="s">
        <v>1308</v>
      </c>
      <c r="AC651" s="263" t="s">
        <v>1308</v>
      </c>
      <c r="AD651" s="263" t="s">
        <v>1308</v>
      </c>
      <c r="AE651" s="263" t="s">
        <v>1308</v>
      </c>
      <c r="AF651" s="263" t="s">
        <v>1308</v>
      </c>
      <c r="AG651" s="263" t="s">
        <v>1308</v>
      </c>
      <c r="AH651" s="263" t="s">
        <v>1308</v>
      </c>
      <c r="AI651" s="263" t="s">
        <v>1308</v>
      </c>
      <c r="AJ651" s="248" t="s">
        <v>3611</v>
      </c>
      <c r="AK651" s="248" t="s">
        <v>4764</v>
      </c>
      <c r="AL651" s="248" t="s">
        <v>4765</v>
      </c>
      <c r="AM651" s="89" t="s">
        <v>6794</v>
      </c>
      <c r="AN651" s="365" t="s">
        <v>6801</v>
      </c>
      <c r="AO651" s="10" t="s">
        <v>7295</v>
      </c>
      <c r="AP651" s="6" t="s">
        <v>7306</v>
      </c>
      <c r="AQ651" s="240" t="s">
        <v>884</v>
      </c>
      <c r="AR651" s="652">
        <v>44572</v>
      </c>
      <c r="AS651" s="482" t="s">
        <v>1032</v>
      </c>
      <c r="AT651" s="188"/>
      <c r="AU651" s="116"/>
      <c r="AV651" s="116"/>
      <c r="AW651" s="116"/>
      <c r="AX651" s="116"/>
      <c r="AY651" s="30" t="s">
        <v>1332</v>
      </c>
      <c r="AZ651" s="116"/>
      <c r="BA651" s="116"/>
      <c r="BJ651" s="130"/>
      <c r="BK651" s="130"/>
      <c r="BL651" s="130"/>
      <c r="BM651" s="130" t="s">
        <v>3951</v>
      </c>
      <c r="BN651" s="130" t="s">
        <v>3952</v>
      </c>
      <c r="BO651" s="130" t="s">
        <v>3989</v>
      </c>
      <c r="BP651" s="130"/>
    </row>
    <row r="652" spans="1:68" s="14" customFormat="1" ht="115.5" hidden="1" customHeight="1" x14ac:dyDescent="0.25">
      <c r="A652" s="97" t="s">
        <v>3607</v>
      </c>
      <c r="B652" s="472" t="s">
        <v>3610</v>
      </c>
      <c r="C652" s="232">
        <v>44183</v>
      </c>
      <c r="D652" s="222" t="s">
        <v>1465</v>
      </c>
      <c r="E652" s="12" t="s">
        <v>4276</v>
      </c>
      <c r="F652" s="472" t="s">
        <v>3569</v>
      </c>
      <c r="G652" s="472" t="s">
        <v>3567</v>
      </c>
      <c r="H652" s="472" t="s">
        <v>3572</v>
      </c>
      <c r="I652" s="233" t="s">
        <v>3573</v>
      </c>
      <c r="J652" s="231">
        <v>1</v>
      </c>
      <c r="K652" s="232">
        <v>44440</v>
      </c>
      <c r="L652" s="232">
        <v>44561</v>
      </c>
      <c r="M652" s="600">
        <f t="shared" si="41"/>
        <v>18</v>
      </c>
      <c r="N652" s="638">
        <v>0</v>
      </c>
      <c r="O652" s="130" t="s">
        <v>16</v>
      </c>
      <c r="P652" s="130"/>
      <c r="Q652" s="6" t="s">
        <v>7151</v>
      </c>
      <c r="R652" s="654">
        <f t="shared" si="49"/>
        <v>331</v>
      </c>
      <c r="S652" s="112"/>
      <c r="T652" s="112"/>
      <c r="U652" s="263" t="s">
        <v>1308</v>
      </c>
      <c r="V652" s="263" t="s">
        <v>1308</v>
      </c>
      <c r="W652" s="263" t="s">
        <v>1308</v>
      </c>
      <c r="X652" s="263" t="s">
        <v>1308</v>
      </c>
      <c r="Y652" s="263" t="s">
        <v>1308</v>
      </c>
      <c r="Z652" s="263" t="s">
        <v>1308</v>
      </c>
      <c r="AA652" s="263" t="s">
        <v>1308</v>
      </c>
      <c r="AB652" s="263" t="s">
        <v>1308</v>
      </c>
      <c r="AC652" s="263" t="s">
        <v>1308</v>
      </c>
      <c r="AD652" s="263" t="s">
        <v>1308</v>
      </c>
      <c r="AE652" s="263" t="s">
        <v>1308</v>
      </c>
      <c r="AF652" s="263" t="s">
        <v>1308</v>
      </c>
      <c r="AG652" s="263" t="s">
        <v>1308</v>
      </c>
      <c r="AH652" s="263" t="s">
        <v>1308</v>
      </c>
      <c r="AI652" s="263" t="s">
        <v>1308</v>
      </c>
      <c r="AJ652" s="246" t="s">
        <v>3611</v>
      </c>
      <c r="AK652" s="246" t="s">
        <v>4766</v>
      </c>
      <c r="AL652" s="246" t="s">
        <v>4767</v>
      </c>
      <c r="AM652" s="344" t="s">
        <v>6794</v>
      </c>
      <c r="AN652" s="365" t="s">
        <v>6800</v>
      </c>
      <c r="AO652" s="6" t="s">
        <v>1599</v>
      </c>
      <c r="AP652" s="6" t="s">
        <v>7186</v>
      </c>
      <c r="AQ652" s="240" t="s">
        <v>1968</v>
      </c>
      <c r="AR652" s="191">
        <v>44529</v>
      </c>
      <c r="AS652" s="482" t="s">
        <v>2470</v>
      </c>
      <c r="AT652" s="191">
        <v>44529</v>
      </c>
      <c r="AU652" s="149" t="s">
        <v>7149</v>
      </c>
      <c r="AV652" s="31" t="s">
        <v>7145</v>
      </c>
      <c r="AW652" s="31" t="s">
        <v>1599</v>
      </c>
      <c r="AX652" s="31" t="s">
        <v>1599</v>
      </c>
      <c r="AY652" s="32" t="s">
        <v>2710</v>
      </c>
      <c r="AZ652" s="30" t="s">
        <v>3728</v>
      </c>
      <c r="BA652" s="30" t="s">
        <v>1599</v>
      </c>
      <c r="BJ652" s="482"/>
      <c r="BK652" s="32"/>
      <c r="BL652" s="32"/>
      <c r="BM652" s="130" t="s">
        <v>3951</v>
      </c>
      <c r="BN652" s="130" t="s">
        <v>3952</v>
      </c>
      <c r="BO652" s="130" t="s">
        <v>3989</v>
      </c>
      <c r="BP652" s="482"/>
    </row>
    <row r="653" spans="1:68" s="14" customFormat="1" ht="115.5" customHeight="1" x14ac:dyDescent="0.3">
      <c r="A653" s="97" t="s">
        <v>3607</v>
      </c>
      <c r="B653" s="472" t="s">
        <v>3610</v>
      </c>
      <c r="C653" s="232">
        <v>44183</v>
      </c>
      <c r="D653" s="222" t="s">
        <v>1465</v>
      </c>
      <c r="E653" s="12" t="s">
        <v>4276</v>
      </c>
      <c r="F653" s="468" t="s">
        <v>3569</v>
      </c>
      <c r="G653" s="468" t="s">
        <v>3567</v>
      </c>
      <c r="H653" s="468" t="s">
        <v>3572</v>
      </c>
      <c r="I653" s="635" t="s">
        <v>3573</v>
      </c>
      <c r="J653" s="639">
        <v>1</v>
      </c>
      <c r="K653" s="423">
        <v>44440</v>
      </c>
      <c r="L653" s="664">
        <v>44651</v>
      </c>
      <c r="M653" s="600">
        <f t="shared" ref="M653" si="52">+WEEKNUM(L653-K653)</f>
        <v>31</v>
      </c>
      <c r="N653" s="625">
        <v>0</v>
      </c>
      <c r="O653" s="130" t="s">
        <v>16</v>
      </c>
      <c r="P653" s="130"/>
      <c r="Q653" s="657" t="s">
        <v>7310</v>
      </c>
      <c r="R653" s="654">
        <f t="shared" si="49"/>
        <v>151</v>
      </c>
      <c r="S653" s="112"/>
      <c r="T653" s="112"/>
      <c r="U653" s="263" t="s">
        <v>1308</v>
      </c>
      <c r="V653" s="263" t="s">
        <v>1308</v>
      </c>
      <c r="W653" s="263" t="s">
        <v>1308</v>
      </c>
      <c r="X653" s="263" t="s">
        <v>1308</v>
      </c>
      <c r="Y653" s="263" t="s">
        <v>1308</v>
      </c>
      <c r="Z653" s="263" t="s">
        <v>1308</v>
      </c>
      <c r="AA653" s="263" t="s">
        <v>1308</v>
      </c>
      <c r="AB653" s="263" t="s">
        <v>1308</v>
      </c>
      <c r="AC653" s="263" t="s">
        <v>1308</v>
      </c>
      <c r="AD653" s="263" t="s">
        <v>1308</v>
      </c>
      <c r="AE653" s="263" t="s">
        <v>1308</v>
      </c>
      <c r="AF653" s="263" t="s">
        <v>1308</v>
      </c>
      <c r="AG653" s="263" t="s">
        <v>1308</v>
      </c>
      <c r="AH653" s="263" t="s">
        <v>1308</v>
      </c>
      <c r="AI653" s="263" t="s">
        <v>1308</v>
      </c>
      <c r="AJ653" s="246" t="s">
        <v>3611</v>
      </c>
      <c r="AK653" s="246" t="s">
        <v>4766</v>
      </c>
      <c r="AL653" s="246" t="s">
        <v>4767</v>
      </c>
      <c r="AM653" s="344" t="s">
        <v>6794</v>
      </c>
      <c r="AN653" s="365" t="s">
        <v>6800</v>
      </c>
      <c r="AO653" s="10" t="s">
        <v>7295</v>
      </c>
      <c r="AP653" s="6" t="s">
        <v>7307</v>
      </c>
      <c r="AQ653" s="240" t="s">
        <v>884</v>
      </c>
      <c r="AR653" s="652">
        <v>44572</v>
      </c>
      <c r="AS653" s="482" t="s">
        <v>1032</v>
      </c>
      <c r="AT653" s="188"/>
      <c r="AU653" s="116"/>
      <c r="AV653" s="116"/>
      <c r="AW653" s="116"/>
      <c r="AX653" s="116"/>
      <c r="AY653" s="30" t="s">
        <v>1332</v>
      </c>
      <c r="AZ653" s="116"/>
      <c r="BA653" s="116"/>
      <c r="BJ653" s="482"/>
      <c r="BK653" s="32"/>
      <c r="BL653" s="32"/>
      <c r="BM653" s="130" t="s">
        <v>3951</v>
      </c>
      <c r="BN653" s="130" t="s">
        <v>3952</v>
      </c>
      <c r="BO653" s="130" t="s">
        <v>3989</v>
      </c>
      <c r="BP653" s="482"/>
    </row>
    <row r="654" spans="1:68" s="14" customFormat="1" ht="115.5" hidden="1" customHeight="1" x14ac:dyDescent="0.25">
      <c r="A654" s="97" t="s">
        <v>3608</v>
      </c>
      <c r="B654" s="472" t="s">
        <v>3610</v>
      </c>
      <c r="C654" s="232">
        <v>44183</v>
      </c>
      <c r="D654" s="222" t="s">
        <v>1466</v>
      </c>
      <c r="E654" s="12" t="s">
        <v>4277</v>
      </c>
      <c r="F654" s="472" t="s">
        <v>3574</v>
      </c>
      <c r="G654" s="472" t="s">
        <v>3575</v>
      </c>
      <c r="H654" s="472" t="s">
        <v>3539</v>
      </c>
      <c r="I654" s="233" t="s">
        <v>3540</v>
      </c>
      <c r="J654" s="231">
        <v>1</v>
      </c>
      <c r="K654" s="232">
        <v>44229</v>
      </c>
      <c r="L654" s="232">
        <v>44561</v>
      </c>
      <c r="M654" s="662">
        <f t="shared" si="41"/>
        <v>48</v>
      </c>
      <c r="N654" s="663">
        <v>0</v>
      </c>
      <c r="O654" s="658" t="s">
        <v>16</v>
      </c>
      <c r="P654" s="658"/>
      <c r="Q654" s="649" t="s">
        <v>7148</v>
      </c>
      <c r="R654" s="654">
        <f t="shared" si="49"/>
        <v>331</v>
      </c>
      <c r="S654" s="112"/>
      <c r="T654" s="112"/>
      <c r="U654" s="263" t="s">
        <v>1308</v>
      </c>
      <c r="V654" s="263" t="s">
        <v>1308</v>
      </c>
      <c r="W654" s="263" t="s">
        <v>1308</v>
      </c>
      <c r="X654" s="263" t="s">
        <v>1308</v>
      </c>
      <c r="Y654" s="263" t="s">
        <v>1308</v>
      </c>
      <c r="Z654" s="263" t="s">
        <v>1308</v>
      </c>
      <c r="AA654" s="263" t="s">
        <v>1308</v>
      </c>
      <c r="AB654" s="263" t="s">
        <v>1308</v>
      </c>
      <c r="AC654" s="263" t="s">
        <v>1308</v>
      </c>
      <c r="AD654" s="263" t="s">
        <v>1308</v>
      </c>
      <c r="AE654" s="263" t="s">
        <v>1308</v>
      </c>
      <c r="AF654" s="263" t="s">
        <v>1308</v>
      </c>
      <c r="AG654" s="263" t="s">
        <v>1308</v>
      </c>
      <c r="AH654" s="263" t="s">
        <v>1308</v>
      </c>
      <c r="AI654" s="263" t="s">
        <v>1308</v>
      </c>
      <c r="AJ654" s="246" t="s">
        <v>3611</v>
      </c>
      <c r="AK654" s="246" t="s">
        <v>4768</v>
      </c>
      <c r="AL654" s="254" t="s">
        <v>4769</v>
      </c>
      <c r="AM654" s="650" t="s">
        <v>6794</v>
      </c>
      <c r="AN654" s="656" t="s">
        <v>6800</v>
      </c>
      <c r="AO654" s="649" t="s">
        <v>1599</v>
      </c>
      <c r="AP654" s="649" t="s">
        <v>7186</v>
      </c>
      <c r="AQ654" s="240" t="s">
        <v>1968</v>
      </c>
      <c r="AR654" s="191">
        <v>44529</v>
      </c>
      <c r="AS654" s="482" t="s">
        <v>2470</v>
      </c>
      <c r="AT654" s="191">
        <v>44529</v>
      </c>
      <c r="AU654" s="149" t="s">
        <v>7149</v>
      </c>
      <c r="AV654" s="31" t="s">
        <v>7145</v>
      </c>
      <c r="AW654" s="31" t="s">
        <v>1599</v>
      </c>
      <c r="AX654" s="31" t="s">
        <v>1599</v>
      </c>
      <c r="AY654" s="32" t="s">
        <v>2710</v>
      </c>
      <c r="AZ654" s="30" t="s">
        <v>3728</v>
      </c>
      <c r="BA654" s="30" t="s">
        <v>1599</v>
      </c>
      <c r="BJ654" s="112"/>
      <c r="BK654" s="112"/>
      <c r="BL654" s="112"/>
      <c r="BM654" s="112" t="s">
        <v>3953</v>
      </c>
      <c r="BN654" s="130" t="s">
        <v>3990</v>
      </c>
      <c r="BO654" s="112"/>
      <c r="BP654" s="112"/>
    </row>
    <row r="655" spans="1:68" s="14" customFormat="1" ht="115.5" customHeight="1" x14ac:dyDescent="0.3">
      <c r="A655" s="97" t="s">
        <v>3608</v>
      </c>
      <c r="B655" s="472" t="s">
        <v>3610</v>
      </c>
      <c r="C655" s="232">
        <v>44183</v>
      </c>
      <c r="D655" s="222" t="s">
        <v>1466</v>
      </c>
      <c r="E655" s="12" t="s">
        <v>4277</v>
      </c>
      <c r="F655" s="468" t="s">
        <v>3574</v>
      </c>
      <c r="G655" s="468" t="s">
        <v>3575</v>
      </c>
      <c r="H655" s="468" t="s">
        <v>3539</v>
      </c>
      <c r="I655" s="635" t="s">
        <v>3540</v>
      </c>
      <c r="J655" s="639">
        <v>1</v>
      </c>
      <c r="K655" s="423">
        <v>44229</v>
      </c>
      <c r="L655" s="634">
        <v>44651</v>
      </c>
      <c r="M655" s="600">
        <f t="shared" ref="M655" si="53">+WEEKNUM(L655-K655)</f>
        <v>9</v>
      </c>
      <c r="N655" s="660">
        <v>0</v>
      </c>
      <c r="O655" s="658" t="s">
        <v>16</v>
      </c>
      <c r="P655" s="658"/>
      <c r="Q655" s="651" t="s">
        <v>7310</v>
      </c>
      <c r="R655" s="654">
        <f t="shared" si="49"/>
        <v>151</v>
      </c>
      <c r="S655" s="112"/>
      <c r="T655" s="112"/>
      <c r="U655" s="263" t="s">
        <v>1308</v>
      </c>
      <c r="V655" s="263" t="s">
        <v>1308</v>
      </c>
      <c r="W655" s="263" t="s">
        <v>1308</v>
      </c>
      <c r="X655" s="263" t="s">
        <v>1308</v>
      </c>
      <c r="Y655" s="263" t="s">
        <v>1308</v>
      </c>
      <c r="Z655" s="263" t="s">
        <v>1308</v>
      </c>
      <c r="AA655" s="263" t="s">
        <v>1308</v>
      </c>
      <c r="AB655" s="263" t="s">
        <v>1308</v>
      </c>
      <c r="AC655" s="263" t="s">
        <v>1308</v>
      </c>
      <c r="AD655" s="263" t="s">
        <v>1308</v>
      </c>
      <c r="AE655" s="263" t="s">
        <v>1308</v>
      </c>
      <c r="AF655" s="263" t="s">
        <v>1308</v>
      </c>
      <c r="AG655" s="263" t="s">
        <v>1308</v>
      </c>
      <c r="AH655" s="263" t="s">
        <v>1308</v>
      </c>
      <c r="AI655" s="263" t="s">
        <v>1308</v>
      </c>
      <c r="AJ655" s="246" t="s">
        <v>3611</v>
      </c>
      <c r="AK655" s="246" t="s">
        <v>4768</v>
      </c>
      <c r="AL655" s="254" t="s">
        <v>4769</v>
      </c>
      <c r="AM655" s="344" t="s">
        <v>6794</v>
      </c>
      <c r="AN655" s="365" t="s">
        <v>6800</v>
      </c>
      <c r="AO655" s="10" t="s">
        <v>7288</v>
      </c>
      <c r="AP655" s="6" t="s">
        <v>7308</v>
      </c>
      <c r="AQ655" s="240" t="s">
        <v>884</v>
      </c>
      <c r="AR655" s="652">
        <v>44572</v>
      </c>
      <c r="AS655" s="482" t="s">
        <v>1032</v>
      </c>
      <c r="AT655" s="188"/>
      <c r="AU655" s="116"/>
      <c r="AV655" s="116"/>
      <c r="AW655" s="116"/>
      <c r="AX655" s="116"/>
      <c r="AY655" s="30" t="s">
        <v>1332</v>
      </c>
      <c r="AZ655" s="116"/>
      <c r="BA655" s="116"/>
      <c r="BJ655" s="112"/>
      <c r="BK655" s="112"/>
      <c r="BL655" s="112"/>
      <c r="BM655" s="112" t="s">
        <v>3953</v>
      </c>
      <c r="BN655" s="130" t="s">
        <v>3990</v>
      </c>
      <c r="BO655" s="112"/>
      <c r="BP655" s="112"/>
    </row>
    <row r="656" spans="1:68" s="14" customFormat="1" ht="115.5" hidden="1" customHeight="1" x14ac:dyDescent="0.25">
      <c r="A656" s="97" t="s">
        <v>3609</v>
      </c>
      <c r="B656" s="472" t="s">
        <v>3610</v>
      </c>
      <c r="C656" s="232">
        <v>44183</v>
      </c>
      <c r="D656" s="222" t="s">
        <v>1426</v>
      </c>
      <c r="E656" s="12" t="s">
        <v>4278</v>
      </c>
      <c r="F656" s="472" t="s">
        <v>6999</v>
      </c>
      <c r="G656" s="472" t="s">
        <v>4574</v>
      </c>
      <c r="H656" s="472" t="s">
        <v>3576</v>
      </c>
      <c r="I656" s="233" t="s">
        <v>3577</v>
      </c>
      <c r="J656" s="231">
        <v>2</v>
      </c>
      <c r="K656" s="232">
        <v>44228</v>
      </c>
      <c r="L656" s="232">
        <v>44469</v>
      </c>
      <c r="M656" s="600">
        <f t="shared" si="41"/>
        <v>35</v>
      </c>
      <c r="N656" s="552">
        <v>2</v>
      </c>
      <c r="O656" s="482" t="s">
        <v>857</v>
      </c>
      <c r="P656" s="482" t="s">
        <v>3034</v>
      </c>
      <c r="Q656" s="32" t="s">
        <v>7467</v>
      </c>
      <c r="R656" s="654">
        <f t="shared" si="49"/>
        <v>307</v>
      </c>
      <c r="S656" s="36"/>
      <c r="T656" s="36"/>
      <c r="U656" s="262" t="s">
        <v>1308</v>
      </c>
      <c r="V656" s="262" t="s">
        <v>1308</v>
      </c>
      <c r="W656" s="262" t="s">
        <v>1308</v>
      </c>
      <c r="X656" s="262" t="s">
        <v>1308</v>
      </c>
      <c r="Y656" s="262" t="s">
        <v>1308</v>
      </c>
      <c r="Z656" s="262" t="s">
        <v>1308</v>
      </c>
      <c r="AA656" s="262" t="s">
        <v>1308</v>
      </c>
      <c r="AB656" s="262" t="s">
        <v>1308</v>
      </c>
      <c r="AC656" s="262" t="s">
        <v>1308</v>
      </c>
      <c r="AD656" s="262" t="s">
        <v>1308</v>
      </c>
      <c r="AE656" s="262" t="s">
        <v>1308</v>
      </c>
      <c r="AF656" s="262" t="s">
        <v>1308</v>
      </c>
      <c r="AG656" s="262" t="s">
        <v>1308</v>
      </c>
      <c r="AH656" s="262" t="s">
        <v>1308</v>
      </c>
      <c r="AI656" s="262" t="s">
        <v>1308</v>
      </c>
      <c r="AJ656" s="6" t="s">
        <v>3611</v>
      </c>
      <c r="AK656" s="10" t="s">
        <v>4488</v>
      </c>
      <c r="AL656" s="6" t="s">
        <v>4589</v>
      </c>
      <c r="AM656" s="6" t="s">
        <v>6786</v>
      </c>
      <c r="AN656" s="6" t="s">
        <v>6793</v>
      </c>
      <c r="AO656" s="6" t="s">
        <v>1599</v>
      </c>
      <c r="AP656" s="6" t="s">
        <v>7143</v>
      </c>
      <c r="AQ656" s="240" t="s">
        <v>882</v>
      </c>
      <c r="AR656" s="191">
        <v>44481</v>
      </c>
      <c r="AS656" s="482" t="s">
        <v>1032</v>
      </c>
      <c r="AT656" s="464"/>
      <c r="AU656" s="30"/>
      <c r="AV656" s="30"/>
      <c r="AW656" s="30"/>
      <c r="AX656" s="30"/>
      <c r="AY656" s="30" t="s">
        <v>1332</v>
      </c>
      <c r="AZ656" s="30"/>
      <c r="BA656" s="30"/>
      <c r="BJ656" s="36"/>
      <c r="BK656" s="36"/>
      <c r="BL656" s="36"/>
      <c r="BM656" s="482" t="s">
        <v>3962</v>
      </c>
      <c r="BN656" s="482" t="s">
        <v>3991</v>
      </c>
      <c r="BO656" s="36" t="s">
        <v>3954</v>
      </c>
      <c r="BP656" s="36"/>
    </row>
    <row r="657" spans="1:68" ht="115.5" customHeight="1" x14ac:dyDescent="0.3">
      <c r="A657" s="97" t="s">
        <v>4005</v>
      </c>
      <c r="B657" s="405" t="s">
        <v>1957</v>
      </c>
      <c r="C657" s="576">
        <v>43630</v>
      </c>
      <c r="D657" s="587" t="s">
        <v>1422</v>
      </c>
      <c r="E657" s="199" t="s">
        <v>7000</v>
      </c>
      <c r="F657" s="199" t="s">
        <v>4001</v>
      </c>
      <c r="G657" s="328" t="s">
        <v>4002</v>
      </c>
      <c r="H657" s="199" t="s">
        <v>4003</v>
      </c>
      <c r="I657" s="88" t="s">
        <v>4004</v>
      </c>
      <c r="J657" s="463">
        <v>1</v>
      </c>
      <c r="K657" s="232">
        <v>44136</v>
      </c>
      <c r="L657" s="232">
        <v>44501</v>
      </c>
      <c r="M657" s="600">
        <f t="shared" si="41"/>
        <v>53</v>
      </c>
      <c r="N657" s="552">
        <v>1</v>
      </c>
      <c r="O657" s="658" t="s">
        <v>52</v>
      </c>
      <c r="P657" s="32" t="s">
        <v>6669</v>
      </c>
      <c r="Q657" s="32" t="s">
        <v>7501</v>
      </c>
      <c r="R657" s="654">
        <f t="shared" si="49"/>
        <v>262</v>
      </c>
      <c r="S657" s="189"/>
      <c r="T657" s="189"/>
      <c r="U657" s="28" t="s">
        <v>1308</v>
      </c>
      <c r="V657" s="28" t="s">
        <v>1308</v>
      </c>
      <c r="W657" s="28" t="s">
        <v>1308</v>
      </c>
      <c r="X657" s="28" t="s">
        <v>1308</v>
      </c>
      <c r="Y657" s="28" t="s">
        <v>1308</v>
      </c>
      <c r="Z657" s="28" t="s">
        <v>1308</v>
      </c>
      <c r="AA657" s="28" t="s">
        <v>1308</v>
      </c>
      <c r="AB657" s="28" t="s">
        <v>1308</v>
      </c>
      <c r="AC657" s="28" t="s">
        <v>1308</v>
      </c>
      <c r="AD657" s="28" t="s">
        <v>1308</v>
      </c>
      <c r="AE657" s="28" t="s">
        <v>1308</v>
      </c>
      <c r="AF657" s="28" t="s">
        <v>1308</v>
      </c>
      <c r="AG657" s="28" t="s">
        <v>1308</v>
      </c>
      <c r="AH657" s="28" t="s">
        <v>1308</v>
      </c>
      <c r="AI657" s="28" t="s">
        <v>1308</v>
      </c>
      <c r="AJ657" s="28" t="s">
        <v>1308</v>
      </c>
      <c r="AK657" s="4" t="s">
        <v>4789</v>
      </c>
      <c r="AL657" s="240" t="s">
        <v>4790</v>
      </c>
      <c r="AM657" s="482" t="s">
        <v>4789</v>
      </c>
      <c r="AN657" s="240" t="s">
        <v>6670</v>
      </c>
      <c r="AO657" s="651" t="s">
        <v>7500</v>
      </c>
      <c r="AP657" s="653" t="s">
        <v>7563</v>
      </c>
      <c r="AQ657" s="655" t="s">
        <v>882</v>
      </c>
      <c r="AR657" s="191">
        <v>44568</v>
      </c>
      <c r="AS657" s="482" t="s">
        <v>1032</v>
      </c>
      <c r="AT657" s="191">
        <v>44498</v>
      </c>
      <c r="AU657" s="655" t="s">
        <v>7692</v>
      </c>
      <c r="AV657" s="258" t="s">
        <v>7688</v>
      </c>
      <c r="AW657" s="258" t="s">
        <v>7689</v>
      </c>
      <c r="AX657" s="258" t="s">
        <v>7690</v>
      </c>
      <c r="AY657" s="236" t="s">
        <v>2709</v>
      </c>
      <c r="AZ657" s="370"/>
      <c r="BA657" s="368"/>
      <c r="BJ657" s="189"/>
      <c r="BK657" s="189"/>
      <c r="BL657" s="189"/>
      <c r="BM657" s="189"/>
      <c r="BN657" s="189"/>
      <c r="BO657" s="189"/>
      <c r="BP657" s="189"/>
    </row>
    <row r="658" spans="1:68" ht="115.5" hidden="1" customHeight="1" x14ac:dyDescent="0.3">
      <c r="A658" s="97" t="s">
        <v>4012</v>
      </c>
      <c r="B658" s="405" t="s">
        <v>1957</v>
      </c>
      <c r="C658" s="576">
        <v>43630</v>
      </c>
      <c r="D658" s="586" t="s">
        <v>1439</v>
      </c>
      <c r="E658" s="199" t="s">
        <v>7001</v>
      </c>
      <c r="F658" s="199" t="s">
        <v>4006</v>
      </c>
      <c r="G658" s="328" t="s">
        <v>4007</v>
      </c>
      <c r="H658" s="328" t="s">
        <v>4008</v>
      </c>
      <c r="I658" s="88" t="s">
        <v>4009</v>
      </c>
      <c r="J658" s="222">
        <v>3</v>
      </c>
      <c r="K658" s="232">
        <v>44013</v>
      </c>
      <c r="L658" s="232">
        <v>44561</v>
      </c>
      <c r="M658" s="600">
        <f t="shared" si="41"/>
        <v>27</v>
      </c>
      <c r="N658" s="552">
        <v>3</v>
      </c>
      <c r="O658" s="32" t="s">
        <v>180</v>
      </c>
      <c r="P658" s="189"/>
      <c r="Q658" s="318" t="s">
        <v>7440</v>
      </c>
      <c r="R658" s="654">
        <f t="shared" si="49"/>
        <v>259</v>
      </c>
      <c r="S658" s="189"/>
      <c r="T658" s="189"/>
      <c r="U658" s="241" t="s">
        <v>1308</v>
      </c>
      <c r="V658" s="241" t="s">
        <v>1308</v>
      </c>
      <c r="W658" s="241" t="s">
        <v>1308</v>
      </c>
      <c r="X658" s="241" t="s">
        <v>1308</v>
      </c>
      <c r="Y658" s="241" t="s">
        <v>1308</v>
      </c>
      <c r="Z658" s="241" t="s">
        <v>1308</v>
      </c>
      <c r="AA658" s="241" t="s">
        <v>1308</v>
      </c>
      <c r="AB658" s="241" t="s">
        <v>1308</v>
      </c>
      <c r="AC658" s="241" t="s">
        <v>1308</v>
      </c>
      <c r="AD658" s="241" t="s">
        <v>1308</v>
      </c>
      <c r="AE658" s="241" t="s">
        <v>1308</v>
      </c>
      <c r="AF658" s="241" t="s">
        <v>1308</v>
      </c>
      <c r="AG658" s="241" t="s">
        <v>1308</v>
      </c>
      <c r="AH658" s="241" t="s">
        <v>7321</v>
      </c>
      <c r="AI658" s="241" t="s">
        <v>1308</v>
      </c>
      <c r="AJ658" s="241" t="s">
        <v>7321</v>
      </c>
      <c r="AK658" s="241" t="s">
        <v>4116</v>
      </c>
      <c r="AL658" s="240" t="s">
        <v>4450</v>
      </c>
      <c r="AM658" s="146" t="s">
        <v>6581</v>
      </c>
      <c r="AN658" s="6" t="s">
        <v>6879</v>
      </c>
      <c r="AO658" s="6" t="s">
        <v>1599</v>
      </c>
      <c r="AP658" s="6" t="s">
        <v>7143</v>
      </c>
      <c r="AQ658" s="250" t="s">
        <v>5106</v>
      </c>
      <c r="AR658" s="191">
        <v>44491</v>
      </c>
      <c r="AS658" s="482" t="s">
        <v>1032</v>
      </c>
      <c r="AT658" s="188"/>
      <c r="AU658" s="116"/>
      <c r="AV658" s="116"/>
      <c r="AW658" s="116"/>
      <c r="AX658" s="116"/>
      <c r="AY658" s="30" t="s">
        <v>1332</v>
      </c>
      <c r="AZ658" s="188"/>
      <c r="BA658" s="116"/>
      <c r="BJ658" s="189"/>
      <c r="BK658" s="189"/>
      <c r="BL658" s="189"/>
      <c r="BM658" s="189"/>
      <c r="BN658" s="189"/>
      <c r="BO658" s="189"/>
      <c r="BP658" s="189"/>
    </row>
    <row r="659" spans="1:68" ht="115.5" customHeight="1" x14ac:dyDescent="0.3">
      <c r="A659" s="97" t="s">
        <v>4013</v>
      </c>
      <c r="B659" s="405" t="s">
        <v>1957</v>
      </c>
      <c r="C659" s="576">
        <v>43630</v>
      </c>
      <c r="D659" s="586" t="s">
        <v>1439</v>
      </c>
      <c r="E659" s="199" t="s">
        <v>7001</v>
      </c>
      <c r="F659" s="199" t="s">
        <v>4006</v>
      </c>
      <c r="G659" s="328" t="s">
        <v>4007</v>
      </c>
      <c r="H659" s="199" t="s">
        <v>4010</v>
      </c>
      <c r="I659" s="88" t="s">
        <v>4011</v>
      </c>
      <c r="J659" s="222">
        <v>1</v>
      </c>
      <c r="K659" s="232">
        <v>44013</v>
      </c>
      <c r="L659" s="232">
        <v>44561</v>
      </c>
      <c r="M659" s="600">
        <f t="shared" si="41"/>
        <v>27</v>
      </c>
      <c r="N659" s="552">
        <v>1</v>
      </c>
      <c r="O659" s="32" t="s">
        <v>135</v>
      </c>
      <c r="P659" s="189"/>
      <c r="Q659" s="318" t="s">
        <v>7324</v>
      </c>
      <c r="R659" s="654">
        <f t="shared" si="49"/>
        <v>199</v>
      </c>
      <c r="S659" s="189"/>
      <c r="T659" s="189"/>
      <c r="U659" s="241" t="s">
        <v>1308</v>
      </c>
      <c r="V659" s="241" t="s">
        <v>1308</v>
      </c>
      <c r="W659" s="241" t="s">
        <v>1308</v>
      </c>
      <c r="X659" s="241" t="s">
        <v>1308</v>
      </c>
      <c r="Y659" s="241" t="s">
        <v>1308</v>
      </c>
      <c r="Z659" s="241" t="s">
        <v>1308</v>
      </c>
      <c r="AA659" s="241" t="s">
        <v>1308</v>
      </c>
      <c r="AB659" s="241" t="s">
        <v>1308</v>
      </c>
      <c r="AC659" s="241" t="s">
        <v>1308</v>
      </c>
      <c r="AD659" s="241" t="s">
        <v>1308</v>
      </c>
      <c r="AE659" s="241" t="s">
        <v>1308</v>
      </c>
      <c r="AF659" s="241" t="s">
        <v>1308</v>
      </c>
      <c r="AG659" s="241" t="s">
        <v>1308</v>
      </c>
      <c r="AH659" s="241" t="s">
        <v>7323</v>
      </c>
      <c r="AI659" s="241" t="s">
        <v>1308</v>
      </c>
      <c r="AJ659" s="241" t="s">
        <v>7323</v>
      </c>
      <c r="AK659" s="241" t="s">
        <v>4117</v>
      </c>
      <c r="AL659" s="240" t="s">
        <v>7322</v>
      </c>
      <c r="AM659" s="240" t="s">
        <v>6585</v>
      </c>
      <c r="AN659" s="6" t="s">
        <v>6785</v>
      </c>
      <c r="AO659" s="115" t="s">
        <v>7261</v>
      </c>
      <c r="AP659" s="146" t="s">
        <v>7330</v>
      </c>
      <c r="AQ659" s="250" t="s">
        <v>882</v>
      </c>
      <c r="AR659" s="191">
        <v>44573</v>
      </c>
      <c r="AS659" s="482" t="s">
        <v>1032</v>
      </c>
      <c r="AT659" s="188"/>
      <c r="AU659" s="116"/>
      <c r="AV659" s="116"/>
      <c r="AW659" s="116"/>
      <c r="AX659" s="116"/>
      <c r="AY659" s="30" t="s">
        <v>1332</v>
      </c>
      <c r="AZ659" s="188"/>
      <c r="BA659" s="116"/>
      <c r="BJ659" s="189"/>
      <c r="BK659" s="189"/>
      <c r="BL659" s="189"/>
      <c r="BM659" s="189"/>
      <c r="BN659" s="189"/>
      <c r="BO659" s="189"/>
      <c r="BP659" s="189"/>
    </row>
    <row r="660" spans="1:68" ht="115.5" hidden="1" customHeight="1" x14ac:dyDescent="0.3">
      <c r="A660" s="588" t="s">
        <v>4069</v>
      </c>
      <c r="B660" s="199" t="s">
        <v>1957</v>
      </c>
      <c r="C660" s="220">
        <v>43630</v>
      </c>
      <c r="D660" s="588" t="s">
        <v>1434</v>
      </c>
      <c r="E660" s="75" t="s">
        <v>4144</v>
      </c>
      <c r="F660" s="21" t="s">
        <v>4065</v>
      </c>
      <c r="G660" s="21" t="s">
        <v>4066</v>
      </c>
      <c r="H660" s="21" t="s">
        <v>4067</v>
      </c>
      <c r="I660" s="339" t="s">
        <v>4437</v>
      </c>
      <c r="J660" s="463">
        <v>1</v>
      </c>
      <c r="K660" s="220">
        <v>44348</v>
      </c>
      <c r="L660" s="220">
        <v>44438</v>
      </c>
      <c r="M660" s="600">
        <f t="shared" si="41"/>
        <v>13</v>
      </c>
      <c r="N660" s="552">
        <v>1</v>
      </c>
      <c r="O660" s="27" t="s">
        <v>70</v>
      </c>
      <c r="P660" s="74"/>
      <c r="Q660" s="4" t="s">
        <v>6621</v>
      </c>
      <c r="R660" s="654">
        <f t="shared" si="49"/>
        <v>181</v>
      </c>
      <c r="S660" s="74"/>
      <c r="T660" s="74"/>
      <c r="U660" s="74"/>
      <c r="V660" s="74"/>
      <c r="W660" s="74"/>
      <c r="X660" s="74"/>
      <c r="Y660" s="74"/>
      <c r="Z660" s="74"/>
      <c r="AA660" s="74"/>
      <c r="AB660" s="74"/>
      <c r="AC660" s="74"/>
      <c r="AD660" s="74"/>
      <c r="AE660" s="74"/>
      <c r="AF660" s="74"/>
      <c r="AG660" s="74"/>
      <c r="AH660" s="74"/>
      <c r="AI660" s="74"/>
      <c r="AJ660" s="40" t="s">
        <v>4071</v>
      </c>
      <c r="AK660" s="40" t="s">
        <v>6619</v>
      </c>
      <c r="AL660" s="4" t="s">
        <v>4358</v>
      </c>
      <c r="AM660" s="6" t="s">
        <v>6579</v>
      </c>
      <c r="AN660" s="4" t="s">
        <v>6705</v>
      </c>
      <c r="AO660" s="6" t="s">
        <v>1599</v>
      </c>
      <c r="AP660" s="6" t="s">
        <v>7143</v>
      </c>
      <c r="AQ660" s="250" t="s">
        <v>1028</v>
      </c>
      <c r="AR660" s="191">
        <v>44482</v>
      </c>
      <c r="AS660" s="482" t="s">
        <v>1032</v>
      </c>
      <c r="AT660" s="74"/>
      <c r="AU660" s="40"/>
      <c r="AV660" s="74"/>
      <c r="AW660" s="74"/>
      <c r="AX660" s="74"/>
      <c r="AY660" s="30" t="s">
        <v>1332</v>
      </c>
      <c r="AZ660" s="74"/>
      <c r="BA660" s="74"/>
      <c r="BJ660" s="74"/>
      <c r="BK660" s="74"/>
      <c r="BL660" s="74"/>
      <c r="BM660" s="74"/>
      <c r="BN660" s="74"/>
      <c r="BO660" s="74"/>
      <c r="BP660" s="74"/>
    </row>
    <row r="661" spans="1:68" ht="115.5" customHeight="1" x14ac:dyDescent="0.3">
      <c r="A661" s="588" t="s">
        <v>4070</v>
      </c>
      <c r="B661" s="199" t="s">
        <v>1957</v>
      </c>
      <c r="C661" s="220">
        <v>43630</v>
      </c>
      <c r="D661" s="588" t="s">
        <v>1434</v>
      </c>
      <c r="E661" s="75" t="s">
        <v>4144</v>
      </c>
      <c r="F661" s="21" t="s">
        <v>4065</v>
      </c>
      <c r="G661" s="21" t="s">
        <v>4066</v>
      </c>
      <c r="H661" s="21" t="s">
        <v>4068</v>
      </c>
      <c r="I661" s="472" t="s">
        <v>1886</v>
      </c>
      <c r="J661" s="463">
        <v>2</v>
      </c>
      <c r="K661" s="220">
        <v>44348</v>
      </c>
      <c r="L661" s="220">
        <v>44561</v>
      </c>
      <c r="M661" s="600">
        <f t="shared" si="41"/>
        <v>31</v>
      </c>
      <c r="N661" s="552">
        <v>2</v>
      </c>
      <c r="O661" s="27" t="s">
        <v>70</v>
      </c>
      <c r="P661" s="74"/>
      <c r="Q661" s="4" t="s">
        <v>7325</v>
      </c>
      <c r="R661" s="654">
        <f t="shared" si="49"/>
        <v>335</v>
      </c>
      <c r="S661" s="74"/>
      <c r="T661" s="74"/>
      <c r="U661" s="74"/>
      <c r="V661" s="74"/>
      <c r="W661" s="74"/>
      <c r="X661" s="74"/>
      <c r="Y661" s="74"/>
      <c r="Z661" s="74"/>
      <c r="AA661" s="74"/>
      <c r="AB661" s="74"/>
      <c r="AC661" s="74"/>
      <c r="AD661" s="74"/>
      <c r="AE661" s="74"/>
      <c r="AF661" s="74"/>
      <c r="AG661" s="74"/>
      <c r="AH661" s="74"/>
      <c r="AI661" s="74"/>
      <c r="AJ661" s="40" t="s">
        <v>4071</v>
      </c>
      <c r="AK661" s="40" t="s">
        <v>6620</v>
      </c>
      <c r="AL661" s="4" t="s">
        <v>4358</v>
      </c>
      <c r="AM661" s="4" t="s">
        <v>6580</v>
      </c>
      <c r="AN661" s="4" t="s">
        <v>6623</v>
      </c>
      <c r="AO661" s="115" t="s">
        <v>7262</v>
      </c>
      <c r="AP661" s="92" t="s">
        <v>7331</v>
      </c>
      <c r="AQ661" s="250" t="s">
        <v>882</v>
      </c>
      <c r="AR661" s="191">
        <v>44573</v>
      </c>
      <c r="AS661" s="482" t="s">
        <v>1032</v>
      </c>
      <c r="AT661" s="74"/>
      <c r="AU661" s="40"/>
      <c r="AV661" s="74"/>
      <c r="AW661" s="74"/>
      <c r="AX661" s="74"/>
      <c r="AY661" s="30" t="s">
        <v>1332</v>
      </c>
      <c r="AZ661" s="74"/>
      <c r="BA661" s="74"/>
      <c r="BJ661" s="74"/>
      <c r="BK661" s="74"/>
      <c r="BL661" s="74"/>
      <c r="BM661" s="74"/>
      <c r="BN661" s="74"/>
      <c r="BO661" s="74"/>
      <c r="BP661" s="74"/>
    </row>
    <row r="662" spans="1:68" ht="115.5" hidden="1" customHeight="1" x14ac:dyDescent="0.3">
      <c r="A662" s="588" t="s">
        <v>4083</v>
      </c>
      <c r="B662" s="405" t="s">
        <v>1957</v>
      </c>
      <c r="C662" s="576">
        <v>43630</v>
      </c>
      <c r="D662" s="97" t="s">
        <v>1435</v>
      </c>
      <c r="E662" s="75" t="s">
        <v>7002</v>
      </c>
      <c r="F662" s="21" t="s">
        <v>4065</v>
      </c>
      <c r="G662" s="21" t="s">
        <v>4066</v>
      </c>
      <c r="H662" s="21" t="s">
        <v>4067</v>
      </c>
      <c r="I662" s="339" t="s">
        <v>4437</v>
      </c>
      <c r="J662" s="463">
        <v>1</v>
      </c>
      <c r="K662" s="220">
        <v>44348</v>
      </c>
      <c r="L662" s="220">
        <v>44438</v>
      </c>
      <c r="M662" s="600">
        <f t="shared" si="41"/>
        <v>13</v>
      </c>
      <c r="N662" s="552">
        <v>1</v>
      </c>
      <c r="O662" s="27" t="s">
        <v>70</v>
      </c>
      <c r="P662" s="40" t="s">
        <v>4071</v>
      </c>
      <c r="Q662" s="4" t="s">
        <v>6621</v>
      </c>
      <c r="R662" s="654">
        <f t="shared" si="49"/>
        <v>181</v>
      </c>
      <c r="S662" s="74"/>
      <c r="T662" s="74"/>
      <c r="U662" s="74"/>
      <c r="V662" s="30" t="s">
        <v>1332</v>
      </c>
      <c r="W662" s="74"/>
      <c r="X662" s="74"/>
      <c r="Y662" s="378"/>
      <c r="Z662" s="372"/>
      <c r="AA662" s="372"/>
      <c r="AB662" s="372"/>
      <c r="AC662" s="372"/>
      <c r="AD662" s="372"/>
      <c r="AE662" s="372"/>
      <c r="AF662" s="372"/>
      <c r="AG662" s="372"/>
      <c r="AH662" s="372"/>
      <c r="AI662" s="372"/>
      <c r="AJ662" s="40" t="s">
        <v>4071</v>
      </c>
      <c r="AK662" s="40" t="s">
        <v>4071</v>
      </c>
      <c r="AL662" s="4" t="s">
        <v>4449</v>
      </c>
      <c r="AM662" s="6" t="s">
        <v>6579</v>
      </c>
      <c r="AN662" s="4" t="s">
        <v>6705</v>
      </c>
      <c r="AO662" s="6" t="s">
        <v>1599</v>
      </c>
      <c r="AP662" s="6" t="s">
        <v>7143</v>
      </c>
      <c r="AQ662" s="250" t="s">
        <v>1028</v>
      </c>
      <c r="AR662" s="191">
        <v>44482</v>
      </c>
      <c r="AS662" s="482" t="s">
        <v>1032</v>
      </c>
      <c r="AT662" s="74"/>
      <c r="AU662" s="40"/>
      <c r="AV662" s="74"/>
      <c r="AW662" s="74"/>
      <c r="AX662" s="74"/>
      <c r="AY662" s="30" t="s">
        <v>1332</v>
      </c>
      <c r="AZ662" s="74"/>
      <c r="BA662" s="74"/>
      <c r="BJ662" s="40" t="s">
        <v>4071</v>
      </c>
      <c r="BK662" s="4" t="s">
        <v>4072</v>
      </c>
      <c r="BL662" s="240" t="s">
        <v>884</v>
      </c>
      <c r="BM662" s="313">
        <v>44379</v>
      </c>
      <c r="BN662" s="482" t="s">
        <v>1032</v>
      </c>
      <c r="BO662" s="74"/>
      <c r="BP662" s="74"/>
    </row>
    <row r="663" spans="1:68" ht="115.5" customHeight="1" x14ac:dyDescent="0.3">
      <c r="A663" s="588" t="s">
        <v>4084</v>
      </c>
      <c r="B663" s="405" t="s">
        <v>1957</v>
      </c>
      <c r="C663" s="576">
        <v>43630</v>
      </c>
      <c r="D663" s="97" t="s">
        <v>1435</v>
      </c>
      <c r="E663" s="75" t="s">
        <v>7002</v>
      </c>
      <c r="F663" s="21" t="s">
        <v>4065</v>
      </c>
      <c r="G663" s="21" t="s">
        <v>4066</v>
      </c>
      <c r="H663" s="21" t="s">
        <v>4068</v>
      </c>
      <c r="I663" s="472" t="s">
        <v>1886</v>
      </c>
      <c r="J663" s="463">
        <v>2</v>
      </c>
      <c r="K663" s="220">
        <v>44348</v>
      </c>
      <c r="L663" s="220">
        <v>44561</v>
      </c>
      <c r="M663" s="600">
        <f t="shared" si="41"/>
        <v>31</v>
      </c>
      <c r="N663" s="552">
        <v>2</v>
      </c>
      <c r="O663" s="27" t="s">
        <v>70</v>
      </c>
      <c r="P663" s="40" t="s">
        <v>4071</v>
      </c>
      <c r="Q663" s="4" t="s">
        <v>7325</v>
      </c>
      <c r="R663" s="654">
        <f t="shared" si="49"/>
        <v>335</v>
      </c>
      <c r="S663" s="74"/>
      <c r="T663" s="74"/>
      <c r="U663" s="74"/>
      <c r="V663" s="30" t="s">
        <v>1332</v>
      </c>
      <c r="W663" s="74"/>
      <c r="X663" s="74"/>
      <c r="Y663" s="378"/>
      <c r="Z663" s="372"/>
      <c r="AA663" s="372"/>
      <c r="AB663" s="372"/>
      <c r="AC663" s="372"/>
      <c r="AD663" s="372"/>
      <c r="AE663" s="372"/>
      <c r="AF663" s="372"/>
      <c r="AG663" s="372"/>
      <c r="AH663" s="372"/>
      <c r="AI663" s="372"/>
      <c r="AJ663" s="40" t="s">
        <v>4071</v>
      </c>
      <c r="AK663" s="40" t="s">
        <v>6620</v>
      </c>
      <c r="AL663" s="4" t="s">
        <v>4449</v>
      </c>
      <c r="AM663" s="4" t="s">
        <v>6580</v>
      </c>
      <c r="AN663" s="4" t="s">
        <v>6623</v>
      </c>
      <c r="AO663" s="115" t="s">
        <v>7262</v>
      </c>
      <c r="AP663" s="92" t="s">
        <v>7331</v>
      </c>
      <c r="AQ663" s="250" t="s">
        <v>882</v>
      </c>
      <c r="AR663" s="191">
        <v>44573</v>
      </c>
      <c r="AS663" s="482" t="s">
        <v>1032</v>
      </c>
      <c r="AT663" s="74"/>
      <c r="AU663" s="40"/>
      <c r="AV663" s="74"/>
      <c r="AW663" s="74"/>
      <c r="AX663" s="74"/>
      <c r="AY663" s="30" t="s">
        <v>1332</v>
      </c>
      <c r="AZ663" s="74"/>
      <c r="BA663" s="74"/>
      <c r="BJ663" s="40" t="s">
        <v>4071</v>
      </c>
      <c r="BK663" s="4" t="s">
        <v>4072</v>
      </c>
      <c r="BL663" s="240" t="s">
        <v>884</v>
      </c>
      <c r="BM663" s="313">
        <v>44379</v>
      </c>
      <c r="BN663" s="482" t="s">
        <v>1032</v>
      </c>
      <c r="BO663" s="74"/>
      <c r="BP663" s="74"/>
    </row>
    <row r="664" spans="1:68" ht="115.5" hidden="1" customHeight="1" x14ac:dyDescent="0.3">
      <c r="A664" s="588" t="s">
        <v>4088</v>
      </c>
      <c r="B664" s="405" t="s">
        <v>1957</v>
      </c>
      <c r="C664" s="576">
        <v>43630</v>
      </c>
      <c r="D664" s="97" t="s">
        <v>1436</v>
      </c>
      <c r="E664" s="75" t="s">
        <v>7003</v>
      </c>
      <c r="F664" s="21" t="s">
        <v>4065</v>
      </c>
      <c r="G664" s="21" t="s">
        <v>4066</v>
      </c>
      <c r="H664" s="21" t="s">
        <v>4067</v>
      </c>
      <c r="I664" s="339" t="s">
        <v>4437</v>
      </c>
      <c r="J664" s="463">
        <v>1</v>
      </c>
      <c r="K664" s="220">
        <v>44348</v>
      </c>
      <c r="L664" s="220">
        <v>44438</v>
      </c>
      <c r="M664" s="600">
        <f t="shared" si="41"/>
        <v>13</v>
      </c>
      <c r="N664" s="552">
        <v>1</v>
      </c>
      <c r="O664" s="27" t="s">
        <v>70</v>
      </c>
      <c r="P664" s="40" t="s">
        <v>4071</v>
      </c>
      <c r="Q664" s="4" t="s">
        <v>6621</v>
      </c>
      <c r="R664" s="654">
        <f t="shared" si="49"/>
        <v>181</v>
      </c>
      <c r="S664" s="74"/>
      <c r="T664" s="74"/>
      <c r="U664" s="74"/>
      <c r="V664" s="30" t="s">
        <v>1332</v>
      </c>
      <c r="W664" s="74"/>
      <c r="X664" s="74"/>
      <c r="Y664" s="378"/>
      <c r="Z664" s="372"/>
      <c r="AA664" s="372"/>
      <c r="AB664" s="372"/>
      <c r="AC664" s="372"/>
      <c r="AD664" s="372"/>
      <c r="AE664" s="372"/>
      <c r="AF664" s="372"/>
      <c r="AG664" s="372"/>
      <c r="AH664" s="372"/>
      <c r="AI664" s="372"/>
      <c r="AJ664" s="40" t="s">
        <v>4071</v>
      </c>
      <c r="AK664" s="40" t="s">
        <v>4071</v>
      </c>
      <c r="AL664" s="4" t="s">
        <v>4359</v>
      </c>
      <c r="AM664" s="6" t="s">
        <v>6579</v>
      </c>
      <c r="AN664" s="4" t="s">
        <v>6705</v>
      </c>
      <c r="AO664" s="6" t="s">
        <v>1599</v>
      </c>
      <c r="AP664" s="6" t="s">
        <v>7143</v>
      </c>
      <c r="AQ664" s="250" t="s">
        <v>1028</v>
      </c>
      <c r="AR664" s="191">
        <v>44482</v>
      </c>
      <c r="AS664" s="482" t="s">
        <v>1032</v>
      </c>
      <c r="AT664" s="74"/>
      <c r="AU664" s="40"/>
      <c r="AV664" s="74"/>
      <c r="AW664" s="74"/>
      <c r="AX664" s="74"/>
      <c r="AY664" s="30" t="s">
        <v>1332</v>
      </c>
      <c r="AZ664" s="74"/>
      <c r="BA664" s="74"/>
      <c r="BJ664" s="40" t="s">
        <v>4071</v>
      </c>
      <c r="BK664" s="4" t="s">
        <v>4085</v>
      </c>
      <c r="BL664" s="240" t="s">
        <v>884</v>
      </c>
      <c r="BM664" s="311">
        <v>44379</v>
      </c>
      <c r="BN664" s="482" t="s">
        <v>1032</v>
      </c>
      <c r="BO664" s="74"/>
      <c r="BP664" s="74"/>
    </row>
    <row r="665" spans="1:68" ht="115.5" customHeight="1" x14ac:dyDescent="0.3">
      <c r="A665" s="588" t="s">
        <v>4089</v>
      </c>
      <c r="B665" s="405" t="s">
        <v>1957</v>
      </c>
      <c r="C665" s="576">
        <v>43630</v>
      </c>
      <c r="D665" s="97" t="s">
        <v>1436</v>
      </c>
      <c r="E665" s="75" t="s">
        <v>7003</v>
      </c>
      <c r="F665" s="21" t="s">
        <v>4065</v>
      </c>
      <c r="G665" s="21" t="s">
        <v>4066</v>
      </c>
      <c r="H665" s="21" t="s">
        <v>4068</v>
      </c>
      <c r="I665" s="472" t="s">
        <v>1886</v>
      </c>
      <c r="J665" s="463">
        <v>2</v>
      </c>
      <c r="K665" s="220">
        <v>44348</v>
      </c>
      <c r="L665" s="220">
        <v>44561</v>
      </c>
      <c r="M665" s="600">
        <f t="shared" si="41"/>
        <v>31</v>
      </c>
      <c r="N665" s="552">
        <v>2</v>
      </c>
      <c r="O665" s="27" t="s">
        <v>70</v>
      </c>
      <c r="P665" s="40" t="s">
        <v>4071</v>
      </c>
      <c r="Q665" s="4" t="s">
        <v>7325</v>
      </c>
      <c r="R665" s="654">
        <f t="shared" si="49"/>
        <v>335</v>
      </c>
      <c r="S665" s="76"/>
      <c r="T665" s="76"/>
      <c r="U665" s="76"/>
      <c r="V665" s="150" t="s">
        <v>1332</v>
      </c>
      <c r="W665" s="76"/>
      <c r="X665" s="76"/>
      <c r="Y665" s="378"/>
      <c r="Z665" s="372"/>
      <c r="AA665" s="372"/>
      <c r="AB665" s="372"/>
      <c r="AC665" s="372"/>
      <c r="AD665" s="372"/>
      <c r="AE665" s="372"/>
      <c r="AF665" s="372"/>
      <c r="AG665" s="372"/>
      <c r="AH665" s="372"/>
      <c r="AI665" s="372"/>
      <c r="AJ665" s="510" t="s">
        <v>4071</v>
      </c>
      <c r="AK665" s="510" t="s">
        <v>4071</v>
      </c>
      <c r="AL665" s="125" t="s">
        <v>4359</v>
      </c>
      <c r="AM665" s="4" t="s">
        <v>6580</v>
      </c>
      <c r="AN665" s="125" t="s">
        <v>6622</v>
      </c>
      <c r="AO665" s="115" t="s">
        <v>7262</v>
      </c>
      <c r="AP665" s="92" t="s">
        <v>7331</v>
      </c>
      <c r="AQ665" s="250" t="s">
        <v>882</v>
      </c>
      <c r="AR665" s="191">
        <v>44573</v>
      </c>
      <c r="AS665" s="130" t="s">
        <v>1032</v>
      </c>
      <c r="AT665" s="76"/>
      <c r="AU665" s="510"/>
      <c r="AV665" s="76"/>
      <c r="AW665" s="76"/>
      <c r="AX665" s="76"/>
      <c r="AY665" s="150" t="s">
        <v>1332</v>
      </c>
      <c r="AZ665" s="76"/>
      <c r="BA665" s="76"/>
      <c r="BJ665" s="40" t="s">
        <v>4071</v>
      </c>
      <c r="BK665" s="4" t="s">
        <v>4085</v>
      </c>
      <c r="BL665" s="240" t="s">
        <v>884</v>
      </c>
      <c r="BM665" s="311">
        <v>44379</v>
      </c>
      <c r="BN665" s="482" t="s">
        <v>1032</v>
      </c>
      <c r="BO665" s="74"/>
      <c r="BP665" s="74"/>
    </row>
    <row r="666" spans="1:68" ht="115.5" hidden="1" customHeight="1" x14ac:dyDescent="0.3">
      <c r="A666" s="588" t="s">
        <v>4091</v>
      </c>
      <c r="B666" s="405" t="s">
        <v>1957</v>
      </c>
      <c r="C666" s="576">
        <v>43630</v>
      </c>
      <c r="D666" s="97" t="s">
        <v>1437</v>
      </c>
      <c r="E666" s="199" t="s">
        <v>7004</v>
      </c>
      <c r="F666" s="21" t="s">
        <v>4065</v>
      </c>
      <c r="G666" s="21" t="s">
        <v>4066</v>
      </c>
      <c r="H666" s="21" t="s">
        <v>4067</v>
      </c>
      <c r="I666" s="339" t="s">
        <v>4437</v>
      </c>
      <c r="J666" s="463">
        <v>1</v>
      </c>
      <c r="K666" s="220">
        <v>44348</v>
      </c>
      <c r="L666" s="220">
        <v>44438</v>
      </c>
      <c r="M666" s="600">
        <f t="shared" si="41"/>
        <v>13</v>
      </c>
      <c r="N666" s="552">
        <v>1</v>
      </c>
      <c r="O666" s="27" t="s">
        <v>70</v>
      </c>
      <c r="P666" s="40" t="s">
        <v>4071</v>
      </c>
      <c r="Q666" s="4" t="s">
        <v>6621</v>
      </c>
      <c r="R666" s="654">
        <f t="shared" si="49"/>
        <v>181</v>
      </c>
      <c r="S666" s="74"/>
      <c r="T666" s="74"/>
      <c r="U666" s="74"/>
      <c r="V666" s="30" t="s">
        <v>1332</v>
      </c>
      <c r="W666" s="74"/>
      <c r="X666" s="74"/>
      <c r="Y666" s="367"/>
      <c r="Z666" s="266"/>
      <c r="AA666" s="266"/>
      <c r="AB666" s="266"/>
      <c r="AC666" s="266"/>
      <c r="AD666" s="266"/>
      <c r="AE666" s="266"/>
      <c r="AF666" s="266"/>
      <c r="AG666" s="266"/>
      <c r="AH666" s="266"/>
      <c r="AI666" s="266"/>
      <c r="AJ666" s="40" t="s">
        <v>4071</v>
      </c>
      <c r="AK666" s="40" t="s">
        <v>4071</v>
      </c>
      <c r="AL666" s="4" t="s">
        <v>4360</v>
      </c>
      <c r="AM666" s="6" t="s">
        <v>6579</v>
      </c>
      <c r="AN666" s="4" t="s">
        <v>6705</v>
      </c>
      <c r="AO666" s="6" t="s">
        <v>1599</v>
      </c>
      <c r="AP666" s="6" t="s">
        <v>7143</v>
      </c>
      <c r="AQ666" s="250" t="s">
        <v>1028</v>
      </c>
      <c r="AR666" s="191">
        <v>44482</v>
      </c>
      <c r="AS666" s="482" t="s">
        <v>1032</v>
      </c>
      <c r="AT666" s="74"/>
      <c r="AU666" s="40"/>
      <c r="AV666" s="74"/>
      <c r="AW666" s="74"/>
      <c r="AX666" s="74"/>
      <c r="AY666" s="30" t="s">
        <v>1332</v>
      </c>
      <c r="AZ666" s="74"/>
      <c r="BA666" s="74"/>
      <c r="BJ666" s="40" t="s">
        <v>4071</v>
      </c>
      <c r="BK666" s="4" t="s">
        <v>4090</v>
      </c>
      <c r="BL666" s="240" t="s">
        <v>884</v>
      </c>
      <c r="BM666" s="311">
        <v>44379</v>
      </c>
      <c r="BN666" s="482" t="s">
        <v>1032</v>
      </c>
      <c r="BO666" s="74"/>
      <c r="BP666" s="74"/>
    </row>
    <row r="667" spans="1:68" ht="115.5" customHeight="1" x14ac:dyDescent="0.3">
      <c r="A667" s="588" t="s">
        <v>4092</v>
      </c>
      <c r="B667" s="405" t="s">
        <v>1957</v>
      </c>
      <c r="C667" s="576">
        <v>43630</v>
      </c>
      <c r="D667" s="97" t="s">
        <v>1437</v>
      </c>
      <c r="E667" s="199" t="s">
        <v>7004</v>
      </c>
      <c r="F667" s="21" t="s">
        <v>4065</v>
      </c>
      <c r="G667" s="21" t="s">
        <v>4066</v>
      </c>
      <c r="H667" s="21" t="s">
        <v>4068</v>
      </c>
      <c r="I667" s="472" t="s">
        <v>1886</v>
      </c>
      <c r="J667" s="463">
        <v>2</v>
      </c>
      <c r="K667" s="220">
        <v>44348</v>
      </c>
      <c r="L667" s="220">
        <v>44561</v>
      </c>
      <c r="M667" s="600">
        <f t="shared" si="41"/>
        <v>31</v>
      </c>
      <c r="N667" s="552">
        <v>2</v>
      </c>
      <c r="O667" s="27" t="s">
        <v>70</v>
      </c>
      <c r="P667" s="40" t="s">
        <v>4071</v>
      </c>
      <c r="Q667" s="4" t="s">
        <v>7325</v>
      </c>
      <c r="R667" s="654">
        <f t="shared" si="49"/>
        <v>335</v>
      </c>
      <c r="S667" s="74"/>
      <c r="T667" s="74"/>
      <c r="U667" s="74"/>
      <c r="V667" s="30" t="s">
        <v>1332</v>
      </c>
      <c r="W667" s="74"/>
      <c r="X667" s="74"/>
      <c r="Y667" s="367"/>
      <c r="Z667" s="266"/>
      <c r="AA667" s="266"/>
      <c r="AB667" s="266"/>
      <c r="AC667" s="266"/>
      <c r="AD667" s="266"/>
      <c r="AE667" s="266"/>
      <c r="AF667" s="266"/>
      <c r="AG667" s="266"/>
      <c r="AH667" s="266"/>
      <c r="AI667" s="266"/>
      <c r="AJ667" s="40" t="s">
        <v>4071</v>
      </c>
      <c r="AK667" s="40" t="s">
        <v>4071</v>
      </c>
      <c r="AL667" s="4" t="s">
        <v>4360</v>
      </c>
      <c r="AM667" s="4" t="s">
        <v>6580</v>
      </c>
      <c r="AN667" s="125" t="s">
        <v>6622</v>
      </c>
      <c r="AO667" s="115" t="s">
        <v>7262</v>
      </c>
      <c r="AP667" s="92" t="s">
        <v>7331</v>
      </c>
      <c r="AQ667" s="250" t="s">
        <v>882</v>
      </c>
      <c r="AR667" s="191">
        <v>44573</v>
      </c>
      <c r="AS667" s="482" t="s">
        <v>1032</v>
      </c>
      <c r="AT667" s="74"/>
      <c r="AU667" s="40"/>
      <c r="AV667" s="74"/>
      <c r="AW667" s="74"/>
      <c r="AX667" s="74"/>
      <c r="AY667" s="30" t="s">
        <v>1332</v>
      </c>
      <c r="AZ667" s="74"/>
      <c r="BA667" s="74"/>
      <c r="BJ667" s="40" t="s">
        <v>4071</v>
      </c>
      <c r="BK667" s="4" t="s">
        <v>4090</v>
      </c>
      <c r="BL667" s="240" t="s">
        <v>884</v>
      </c>
      <c r="BM667" s="311">
        <v>44379</v>
      </c>
      <c r="BN667" s="482" t="s">
        <v>1032</v>
      </c>
      <c r="BO667" s="74"/>
      <c r="BP667" s="74"/>
    </row>
    <row r="668" spans="1:68" ht="409.5" hidden="1" customHeight="1" x14ac:dyDescent="0.3">
      <c r="A668" s="588" t="s">
        <v>4094</v>
      </c>
      <c r="B668" s="405" t="s">
        <v>1957</v>
      </c>
      <c r="C668" s="576">
        <v>43630</v>
      </c>
      <c r="D668" s="97" t="s">
        <v>1438</v>
      </c>
      <c r="E668" s="199" t="s">
        <v>7005</v>
      </c>
      <c r="F668" s="21" t="s">
        <v>4065</v>
      </c>
      <c r="G668" s="21" t="s">
        <v>4066</v>
      </c>
      <c r="H668" s="21" t="s">
        <v>4067</v>
      </c>
      <c r="I668" s="339" t="s">
        <v>4437</v>
      </c>
      <c r="J668" s="463">
        <v>1</v>
      </c>
      <c r="K668" s="220">
        <v>44348</v>
      </c>
      <c r="L668" s="220">
        <v>44438</v>
      </c>
      <c r="M668" s="600">
        <f t="shared" si="41"/>
        <v>13</v>
      </c>
      <c r="N668" s="552">
        <v>1</v>
      </c>
      <c r="O668" s="27" t="s">
        <v>70</v>
      </c>
      <c r="P668" s="40" t="s">
        <v>4071</v>
      </c>
      <c r="Q668" s="4" t="s">
        <v>6621</v>
      </c>
      <c r="R668" s="654">
        <f t="shared" si="49"/>
        <v>181</v>
      </c>
      <c r="S668" s="74"/>
      <c r="T668" s="74"/>
      <c r="U668" s="74"/>
      <c r="V668" s="30" t="s">
        <v>1332</v>
      </c>
      <c r="W668" s="74"/>
      <c r="X668" s="74"/>
      <c r="Y668" s="367"/>
      <c r="Z668" s="266"/>
      <c r="AA668" s="266"/>
      <c r="AB668" s="266"/>
      <c r="AC668" s="266"/>
      <c r="AD668" s="266"/>
      <c r="AE668" s="266"/>
      <c r="AF668" s="266"/>
      <c r="AG668" s="266"/>
      <c r="AH668" s="266"/>
      <c r="AI668" s="266"/>
      <c r="AJ668" s="40" t="s">
        <v>4071</v>
      </c>
      <c r="AK668" s="40" t="s">
        <v>4071</v>
      </c>
      <c r="AL668" s="4" t="s">
        <v>4361</v>
      </c>
      <c r="AM668" s="6" t="s">
        <v>6579</v>
      </c>
      <c r="AN668" s="4" t="s">
        <v>6705</v>
      </c>
      <c r="AO668" s="6" t="s">
        <v>1599</v>
      </c>
      <c r="AP668" s="6" t="s">
        <v>7143</v>
      </c>
      <c r="AQ668" s="250" t="s">
        <v>1028</v>
      </c>
      <c r="AR668" s="191">
        <v>44482</v>
      </c>
      <c r="AS668" s="482" t="s">
        <v>1032</v>
      </c>
      <c r="AT668" s="74"/>
      <c r="AU668" s="40"/>
      <c r="AV668" s="74"/>
      <c r="AW668" s="74"/>
      <c r="AX668" s="74"/>
      <c r="AY668" s="30" t="s">
        <v>1332</v>
      </c>
      <c r="AZ668" s="74"/>
      <c r="BA668" s="74"/>
      <c r="BJ668" s="40" t="s">
        <v>4071</v>
      </c>
      <c r="BK668" s="4" t="s">
        <v>4096</v>
      </c>
      <c r="BL668" s="240" t="s">
        <v>884</v>
      </c>
      <c r="BM668" s="311">
        <v>44379</v>
      </c>
      <c r="BN668" s="482" t="s">
        <v>1032</v>
      </c>
      <c r="BO668" s="74"/>
      <c r="BP668" s="74"/>
    </row>
    <row r="669" spans="1:68" ht="115.5" customHeight="1" x14ac:dyDescent="0.3">
      <c r="A669" s="588" t="s">
        <v>4095</v>
      </c>
      <c r="B669" s="405" t="s">
        <v>1957</v>
      </c>
      <c r="C669" s="576">
        <v>43630</v>
      </c>
      <c r="D669" s="97" t="s">
        <v>1438</v>
      </c>
      <c r="E669" s="199" t="s">
        <v>7005</v>
      </c>
      <c r="F669" s="21" t="s">
        <v>4065</v>
      </c>
      <c r="G669" s="21" t="s">
        <v>4066</v>
      </c>
      <c r="H669" s="21" t="s">
        <v>4068</v>
      </c>
      <c r="I669" s="472" t="s">
        <v>1886</v>
      </c>
      <c r="J669" s="463">
        <v>2</v>
      </c>
      <c r="K669" s="220">
        <v>44348</v>
      </c>
      <c r="L669" s="220">
        <v>44561</v>
      </c>
      <c r="M669" s="600">
        <f t="shared" ref="M669:M683" si="54">+WEEKNUM(L669-K669)</f>
        <v>31</v>
      </c>
      <c r="N669" s="552">
        <v>2</v>
      </c>
      <c r="O669" s="27" t="s">
        <v>70</v>
      </c>
      <c r="P669" s="40" t="s">
        <v>4071</v>
      </c>
      <c r="Q669" s="4" t="s">
        <v>7325</v>
      </c>
      <c r="R669" s="654">
        <f t="shared" si="49"/>
        <v>335</v>
      </c>
      <c r="S669" s="74"/>
      <c r="T669" s="74"/>
      <c r="U669" s="74"/>
      <c r="V669" s="30" t="s">
        <v>1332</v>
      </c>
      <c r="W669" s="74"/>
      <c r="X669" s="74"/>
      <c r="Y669" s="367"/>
      <c r="Z669" s="266"/>
      <c r="AA669" s="266"/>
      <c r="AB669" s="266"/>
      <c r="AC669" s="266"/>
      <c r="AD669" s="266"/>
      <c r="AE669" s="266"/>
      <c r="AF669" s="266"/>
      <c r="AG669" s="266"/>
      <c r="AH669" s="266"/>
      <c r="AI669" s="266"/>
      <c r="AJ669" s="40" t="s">
        <v>4071</v>
      </c>
      <c r="AK669" s="40" t="s">
        <v>4071</v>
      </c>
      <c r="AL669" s="4" t="s">
        <v>4361</v>
      </c>
      <c r="AM669" s="4" t="s">
        <v>6580</v>
      </c>
      <c r="AN669" s="4" t="s">
        <v>6622</v>
      </c>
      <c r="AO669" s="115" t="s">
        <v>7262</v>
      </c>
      <c r="AP669" s="92" t="s">
        <v>7331</v>
      </c>
      <c r="AQ669" s="250" t="s">
        <v>882</v>
      </c>
      <c r="AR669" s="191">
        <v>44573</v>
      </c>
      <c r="AS669" s="482" t="s">
        <v>1032</v>
      </c>
      <c r="AT669" s="74"/>
      <c r="AU669" s="74"/>
      <c r="AV669" s="74"/>
      <c r="AW669" s="74"/>
      <c r="AX669" s="74"/>
      <c r="AY669" s="30" t="s">
        <v>1332</v>
      </c>
      <c r="AZ669" s="74"/>
      <c r="BA669" s="74"/>
      <c r="BJ669" s="40" t="s">
        <v>4071</v>
      </c>
      <c r="BK669" s="4" t="s">
        <v>4096</v>
      </c>
      <c r="BL669" s="240" t="s">
        <v>884</v>
      </c>
      <c r="BM669" s="311">
        <v>44379</v>
      </c>
      <c r="BN669" s="482" t="s">
        <v>1032</v>
      </c>
      <c r="BO669" s="74"/>
      <c r="BP669" s="74"/>
    </row>
    <row r="670" spans="1:68" ht="115.5" customHeight="1" x14ac:dyDescent="0.3">
      <c r="A670" s="588" t="s">
        <v>4285</v>
      </c>
      <c r="B670" s="405" t="s">
        <v>3024</v>
      </c>
      <c r="C670" s="232">
        <v>44109</v>
      </c>
      <c r="D670" s="314" t="s">
        <v>1437</v>
      </c>
      <c r="E670" s="12" t="s">
        <v>4217</v>
      </c>
      <c r="F670" s="199" t="s">
        <v>2858</v>
      </c>
      <c r="G670" s="12" t="s">
        <v>4281</v>
      </c>
      <c r="H670" s="12" t="s">
        <v>7034</v>
      </c>
      <c r="I670" s="88" t="s">
        <v>4282</v>
      </c>
      <c r="J670" s="315">
        <v>31</v>
      </c>
      <c r="K670" s="569">
        <v>44317</v>
      </c>
      <c r="L670" s="280">
        <v>44561</v>
      </c>
      <c r="M670" s="600">
        <f t="shared" si="54"/>
        <v>35</v>
      </c>
      <c r="N670" s="670">
        <v>31</v>
      </c>
      <c r="O670" s="482" t="s">
        <v>3025</v>
      </c>
      <c r="P670" s="189"/>
      <c r="Q670" s="4" t="s">
        <v>7468</v>
      </c>
      <c r="R670" s="654">
        <f t="shared" si="49"/>
        <v>261</v>
      </c>
      <c r="S670" s="189"/>
      <c r="T670" s="189"/>
      <c r="U670" s="367"/>
      <c r="V670" s="367"/>
      <c r="W670" s="367"/>
      <c r="X670" s="367"/>
      <c r="Y670" s="367"/>
      <c r="Z670" s="266"/>
      <c r="AA670" s="266"/>
      <c r="AB670" s="266"/>
      <c r="AC670" s="266"/>
      <c r="AD670" s="266"/>
      <c r="AE670" s="266"/>
      <c r="AF670" s="266"/>
      <c r="AG670" s="266"/>
      <c r="AH670" s="266"/>
      <c r="AI670" s="266"/>
      <c r="AJ670" s="186" t="s">
        <v>1599</v>
      </c>
      <c r="AK670" s="199" t="s">
        <v>4319</v>
      </c>
      <c r="AL670" s="4" t="s">
        <v>4362</v>
      </c>
      <c r="AM670" s="10" t="s">
        <v>6834</v>
      </c>
      <c r="AN670" s="4" t="s">
        <v>6865</v>
      </c>
      <c r="AO670" s="324" t="s">
        <v>7246</v>
      </c>
      <c r="AP670" s="4" t="s">
        <v>7461</v>
      </c>
      <c r="AQ670" s="240" t="s">
        <v>882</v>
      </c>
      <c r="AR670" s="191">
        <v>44579</v>
      </c>
      <c r="AS670" s="482" t="s">
        <v>1032</v>
      </c>
      <c r="AT670" s="188"/>
      <c r="AU670" s="116"/>
      <c r="AV670" s="116"/>
      <c r="AW670" s="116"/>
      <c r="AX670" s="116"/>
      <c r="AY670" s="30" t="s">
        <v>1332</v>
      </c>
      <c r="AZ670" s="188"/>
      <c r="BA670" s="116"/>
      <c r="BJ670" s="371"/>
      <c r="BK670" s="371"/>
      <c r="BL670" s="371"/>
      <c r="BM670" s="371"/>
      <c r="BN670" s="371"/>
      <c r="BO670" s="371"/>
      <c r="BP670" s="371"/>
    </row>
    <row r="671" spans="1:68" ht="115.5" customHeight="1" x14ac:dyDescent="0.3">
      <c r="A671" s="588" t="s">
        <v>4286</v>
      </c>
      <c r="B671" s="405" t="s">
        <v>3024</v>
      </c>
      <c r="C671" s="232">
        <v>44109</v>
      </c>
      <c r="D671" s="314" t="s">
        <v>1437</v>
      </c>
      <c r="E671" s="12" t="s">
        <v>4217</v>
      </c>
      <c r="F671" s="199" t="s">
        <v>2858</v>
      </c>
      <c r="G671" s="12" t="s">
        <v>4281</v>
      </c>
      <c r="H671" s="12" t="s">
        <v>4283</v>
      </c>
      <c r="I671" s="88" t="s">
        <v>4284</v>
      </c>
      <c r="J671" s="315">
        <v>31</v>
      </c>
      <c r="K671" s="569">
        <v>44317</v>
      </c>
      <c r="L671" s="280">
        <v>44561</v>
      </c>
      <c r="M671" s="600">
        <f t="shared" si="54"/>
        <v>35</v>
      </c>
      <c r="N671" s="670">
        <v>31</v>
      </c>
      <c r="O671" s="482" t="s">
        <v>3025</v>
      </c>
      <c r="P671" s="561"/>
      <c r="Q671" s="4" t="s">
        <v>7626</v>
      </c>
      <c r="R671" s="654">
        <f t="shared" si="49"/>
        <v>219</v>
      </c>
      <c r="S671" s="189"/>
      <c r="T671" s="189"/>
      <c r="U671" s="367"/>
      <c r="V671" s="367"/>
      <c r="W671" s="367"/>
      <c r="X671" s="367"/>
      <c r="Y671" s="367"/>
      <c r="Z671" s="266"/>
      <c r="AA671" s="266"/>
      <c r="AB671" s="266"/>
      <c r="AC671" s="266"/>
      <c r="AD671" s="266"/>
      <c r="AE671" s="266"/>
      <c r="AF671" s="266"/>
      <c r="AG671" s="266"/>
      <c r="AH671" s="266"/>
      <c r="AI671" s="266"/>
      <c r="AJ671" s="186" t="s">
        <v>1599</v>
      </c>
      <c r="AK671" s="199" t="s">
        <v>4319</v>
      </c>
      <c r="AL671" s="4" t="s">
        <v>4362</v>
      </c>
      <c r="AM671" s="10" t="s">
        <v>6835</v>
      </c>
      <c r="AN671" s="4" t="s">
        <v>6866</v>
      </c>
      <c r="AO671" s="324" t="s">
        <v>7247</v>
      </c>
      <c r="AP671" s="4" t="s">
        <v>7632</v>
      </c>
      <c r="AQ671" s="240" t="s">
        <v>882</v>
      </c>
      <c r="AR671" s="191">
        <v>44582</v>
      </c>
      <c r="AS671" s="482" t="s">
        <v>1032</v>
      </c>
      <c r="AT671" s="188"/>
      <c r="AU671" s="116"/>
      <c r="AV671" s="116"/>
      <c r="AW671" s="116"/>
      <c r="AX671" s="116"/>
      <c r="AY671" s="30" t="s">
        <v>1332</v>
      </c>
      <c r="AZ671" s="188"/>
      <c r="BA671" s="116"/>
      <c r="BJ671" s="371"/>
      <c r="BK671" s="371"/>
      <c r="BL671" s="371"/>
      <c r="BM671" s="371"/>
      <c r="BN671" s="371"/>
      <c r="BO671" s="371"/>
      <c r="BP671" s="371"/>
    </row>
    <row r="672" spans="1:68" ht="115.5" hidden="1" customHeight="1" x14ac:dyDescent="0.3">
      <c r="A672" s="588" t="s">
        <v>4366</v>
      </c>
      <c r="B672" s="324" t="s">
        <v>1957</v>
      </c>
      <c r="C672" s="576">
        <v>43630</v>
      </c>
      <c r="D672" s="587" t="s">
        <v>1470</v>
      </c>
      <c r="E672" s="354" t="s">
        <v>4420</v>
      </c>
      <c r="F672" s="346" t="s">
        <v>801</v>
      </c>
      <c r="G672" s="346" t="s">
        <v>4364</v>
      </c>
      <c r="H672" s="346" t="s">
        <v>4365</v>
      </c>
      <c r="I672" s="568" t="s">
        <v>239</v>
      </c>
      <c r="J672" s="353">
        <v>1</v>
      </c>
      <c r="K672" s="569">
        <v>43668</v>
      </c>
      <c r="L672" s="569">
        <v>44561</v>
      </c>
      <c r="M672" s="600">
        <f t="shared" si="54"/>
        <v>24</v>
      </c>
      <c r="N672" s="547">
        <v>1</v>
      </c>
      <c r="O672" s="380" t="s">
        <v>56</v>
      </c>
      <c r="P672" s="371"/>
      <c r="Q672" s="92" t="s">
        <v>6742</v>
      </c>
      <c r="R672" s="654">
        <f t="shared" si="49"/>
        <v>221</v>
      </c>
      <c r="S672" s="189"/>
      <c r="T672" s="189"/>
      <c r="U672" s="367"/>
      <c r="V672" s="367"/>
      <c r="W672" s="367"/>
      <c r="X672" s="367"/>
      <c r="Y672" s="367"/>
      <c r="Z672" s="266"/>
      <c r="AA672" s="266"/>
      <c r="AB672" s="266"/>
      <c r="AC672" s="266"/>
      <c r="AD672" s="266"/>
      <c r="AE672" s="266"/>
      <c r="AF672" s="266"/>
      <c r="AG672" s="266"/>
      <c r="AH672" s="266"/>
      <c r="AI672" s="266"/>
      <c r="AJ672" s="239" t="s">
        <v>1599</v>
      </c>
      <c r="AK672" s="9" t="s">
        <v>4411</v>
      </c>
      <c r="AL672" s="4" t="s">
        <v>4565</v>
      </c>
      <c r="AM672" s="545" t="s">
        <v>6723</v>
      </c>
      <c r="AN672" s="4" t="s">
        <v>6741</v>
      </c>
      <c r="AO672" s="6" t="s">
        <v>1599</v>
      </c>
      <c r="AP672" s="6" t="s">
        <v>7143</v>
      </c>
      <c r="AQ672" s="240" t="s">
        <v>5106</v>
      </c>
      <c r="AR672" s="191">
        <v>44487</v>
      </c>
      <c r="AS672" s="482" t="s">
        <v>1032</v>
      </c>
      <c r="AT672" s="188"/>
      <c r="AU672" s="116"/>
      <c r="AV672" s="116"/>
      <c r="AW672" s="116"/>
      <c r="AX672" s="116"/>
      <c r="AY672" s="30" t="s">
        <v>1332</v>
      </c>
      <c r="AZ672" s="188"/>
      <c r="BA672" s="116"/>
      <c r="BJ672" s="371"/>
      <c r="BK672" s="371"/>
      <c r="BL672" s="371"/>
      <c r="BM672" s="371"/>
      <c r="BN672" s="371"/>
      <c r="BO672" s="371"/>
      <c r="BP672" s="371"/>
    </row>
    <row r="673" spans="1:68" ht="115.5" hidden="1" customHeight="1" x14ac:dyDescent="0.3">
      <c r="A673" s="588" t="s">
        <v>4369</v>
      </c>
      <c r="B673" s="405" t="s">
        <v>1957</v>
      </c>
      <c r="C673" s="576">
        <v>43630</v>
      </c>
      <c r="D673" s="97" t="s">
        <v>1471</v>
      </c>
      <c r="E673" s="75" t="s">
        <v>7006</v>
      </c>
      <c r="F673" s="346" t="s">
        <v>4370</v>
      </c>
      <c r="G673" s="346" t="s">
        <v>4371</v>
      </c>
      <c r="H673" s="346" t="s">
        <v>4372</v>
      </c>
      <c r="I673" s="568" t="s">
        <v>239</v>
      </c>
      <c r="J673" s="347">
        <v>1</v>
      </c>
      <c r="K673" s="569">
        <v>43710</v>
      </c>
      <c r="L673" s="569">
        <v>44560</v>
      </c>
      <c r="M673" s="600">
        <f t="shared" si="54"/>
        <v>18</v>
      </c>
      <c r="N673" s="106">
        <v>1</v>
      </c>
      <c r="O673" s="356" t="s">
        <v>4625</v>
      </c>
      <c r="P673" s="36" t="s">
        <v>56</v>
      </c>
      <c r="Q673" s="4" t="s">
        <v>6676</v>
      </c>
      <c r="R673" s="654">
        <f t="shared" si="49"/>
        <v>216</v>
      </c>
      <c r="S673" s="189"/>
      <c r="T673" s="189"/>
      <c r="U673" s="367"/>
      <c r="V673" s="367"/>
      <c r="W673" s="367"/>
      <c r="X673" s="367"/>
      <c r="Y673" s="367"/>
      <c r="Z673" s="266"/>
      <c r="AA673" s="266"/>
      <c r="AB673" s="266"/>
      <c r="AC673" s="266"/>
      <c r="AD673" s="266"/>
      <c r="AE673" s="266"/>
      <c r="AF673" s="266"/>
      <c r="AG673" s="266"/>
      <c r="AH673" s="266"/>
      <c r="AI673" s="266"/>
      <c r="AJ673" s="186" t="s">
        <v>1599</v>
      </c>
      <c r="AK673" s="9" t="s">
        <v>4413</v>
      </c>
      <c r="AL673" s="4" t="s">
        <v>4620</v>
      </c>
      <c r="AM673" s="10" t="s">
        <v>6648</v>
      </c>
      <c r="AN673" s="4" t="s">
        <v>6706</v>
      </c>
      <c r="AO673" s="6" t="s">
        <v>1599</v>
      </c>
      <c r="AP673" s="6" t="s">
        <v>7143</v>
      </c>
      <c r="AQ673" s="240" t="s">
        <v>5106</v>
      </c>
      <c r="AR673" s="191">
        <v>44484</v>
      </c>
      <c r="AS673" s="482" t="s">
        <v>1032</v>
      </c>
      <c r="AT673" s="188"/>
      <c r="AU673" s="116"/>
      <c r="AV673" s="116"/>
      <c r="AW673" s="116"/>
      <c r="AX673" s="116"/>
      <c r="AY673" s="30" t="s">
        <v>1332</v>
      </c>
      <c r="AZ673" s="188"/>
      <c r="BA673" s="116"/>
      <c r="BJ673" s="371"/>
      <c r="BK673" s="371"/>
      <c r="BL673" s="371"/>
      <c r="BM673" s="371"/>
      <c r="BN673" s="371"/>
      <c r="BO673" s="371"/>
      <c r="BP673" s="371"/>
    </row>
    <row r="674" spans="1:68" ht="115.5" customHeight="1" x14ac:dyDescent="0.3">
      <c r="A674" s="588" t="s">
        <v>4377</v>
      </c>
      <c r="B674" s="472" t="s">
        <v>1055</v>
      </c>
      <c r="C674" s="220">
        <v>43812</v>
      </c>
      <c r="D674" s="97" t="s">
        <v>1422</v>
      </c>
      <c r="E674" s="212" t="s">
        <v>7007</v>
      </c>
      <c r="F674" s="348" t="s">
        <v>4378</v>
      </c>
      <c r="G674" s="348" t="s">
        <v>4379</v>
      </c>
      <c r="H674" s="348" t="s">
        <v>4380</v>
      </c>
      <c r="I674" s="349" t="s">
        <v>542</v>
      </c>
      <c r="J674" s="350">
        <v>1</v>
      </c>
      <c r="K674" s="351">
        <v>44287</v>
      </c>
      <c r="L674" s="351">
        <v>44561</v>
      </c>
      <c r="M674" s="600">
        <f t="shared" si="54"/>
        <v>40</v>
      </c>
      <c r="N674" s="672">
        <v>0</v>
      </c>
      <c r="O674" s="380" t="s">
        <v>56</v>
      </c>
      <c r="P674" s="371"/>
      <c r="Q674" s="4" t="s">
        <v>7586</v>
      </c>
      <c r="R674" s="654">
        <f t="shared" si="49"/>
        <v>175</v>
      </c>
      <c r="S674" s="189"/>
      <c r="T674" s="189"/>
      <c r="U674" s="367"/>
      <c r="V674" s="367"/>
      <c r="W674" s="367"/>
      <c r="X674" s="367"/>
      <c r="Y674" s="367"/>
      <c r="Z674" s="266"/>
      <c r="AA674" s="266"/>
      <c r="AB674" s="266"/>
      <c r="AC674" s="266"/>
      <c r="AD674" s="266"/>
      <c r="AE674" s="266"/>
      <c r="AF674" s="266"/>
      <c r="AG674" s="266"/>
      <c r="AH674" s="266"/>
      <c r="AI674" s="266"/>
      <c r="AJ674" s="186" t="s">
        <v>1599</v>
      </c>
      <c r="AK674" s="9" t="s">
        <v>4414</v>
      </c>
      <c r="AL674" s="4" t="s">
        <v>7664</v>
      </c>
      <c r="AM674" s="546" t="s">
        <v>6724</v>
      </c>
      <c r="AN674" s="4" t="s">
        <v>6735</v>
      </c>
      <c r="AO674" s="4" t="s">
        <v>7572</v>
      </c>
      <c r="AP674" s="4" t="s">
        <v>7671</v>
      </c>
      <c r="AQ674" s="240" t="s">
        <v>883</v>
      </c>
      <c r="AR674" s="191">
        <v>44582</v>
      </c>
      <c r="AS674" s="482" t="s">
        <v>1032</v>
      </c>
      <c r="AT674" s="188"/>
      <c r="AU674" s="116"/>
      <c r="AV674" s="116"/>
      <c r="AW674" s="116"/>
      <c r="AX674" s="116"/>
      <c r="AY674" s="30" t="s">
        <v>1332</v>
      </c>
      <c r="AZ674" s="188"/>
      <c r="BA674" s="116"/>
      <c r="BJ674" s="371"/>
      <c r="BK674" s="371"/>
      <c r="BL674" s="371"/>
      <c r="BM674" s="371"/>
      <c r="BN674" s="371"/>
      <c r="BO674" s="371"/>
      <c r="BP674" s="371"/>
    </row>
    <row r="675" spans="1:68" ht="115.5" customHeight="1" x14ac:dyDescent="0.3">
      <c r="A675" s="588" t="s">
        <v>4396</v>
      </c>
      <c r="B675" s="472" t="s">
        <v>1965</v>
      </c>
      <c r="C675" s="232">
        <v>43991</v>
      </c>
      <c r="D675" s="586" t="s">
        <v>1422</v>
      </c>
      <c r="E675" s="199" t="s">
        <v>7008</v>
      </c>
      <c r="F675" s="348" t="s">
        <v>1821</v>
      </c>
      <c r="G675" s="346" t="s">
        <v>1822</v>
      </c>
      <c r="H675" s="346" t="s">
        <v>4395</v>
      </c>
      <c r="I675" s="568" t="s">
        <v>99</v>
      </c>
      <c r="J675" s="353">
        <v>6</v>
      </c>
      <c r="K675" s="469">
        <v>44348</v>
      </c>
      <c r="L675" s="469">
        <v>44561</v>
      </c>
      <c r="M675" s="600">
        <f t="shared" si="54"/>
        <v>31</v>
      </c>
      <c r="N675" s="659">
        <v>6</v>
      </c>
      <c r="O675" s="357" t="s">
        <v>56</v>
      </c>
      <c r="P675" s="371"/>
      <c r="Q675" s="4" t="s">
        <v>7608</v>
      </c>
      <c r="R675" s="654">
        <f t="shared" si="49"/>
        <v>183</v>
      </c>
      <c r="S675" s="189"/>
      <c r="T675" s="189"/>
      <c r="U675" s="367"/>
      <c r="V675" s="367"/>
      <c r="W675" s="367"/>
      <c r="X675" s="367"/>
      <c r="Y675" s="367"/>
      <c r="Z675" s="266"/>
      <c r="AA675" s="266"/>
      <c r="AB675" s="266"/>
      <c r="AC675" s="266"/>
      <c r="AD675" s="266"/>
      <c r="AE675" s="266"/>
      <c r="AF675" s="266"/>
      <c r="AG675" s="266"/>
      <c r="AH675" s="266"/>
      <c r="AI675" s="266"/>
      <c r="AJ675" s="186" t="s">
        <v>1599</v>
      </c>
      <c r="AK675" s="10" t="s">
        <v>4415</v>
      </c>
      <c r="AL675" s="4" t="s">
        <v>4399</v>
      </c>
      <c r="AM675" s="544" t="s">
        <v>6725</v>
      </c>
      <c r="AN675" s="4" t="s">
        <v>6752</v>
      </c>
      <c r="AO675" s="4" t="s">
        <v>7573</v>
      </c>
      <c r="AP675" s="4" t="s">
        <v>7602</v>
      </c>
      <c r="AQ675" s="240" t="s">
        <v>882</v>
      </c>
      <c r="AR675" s="191">
        <v>44580</v>
      </c>
      <c r="AS675" s="482" t="s">
        <v>1032</v>
      </c>
      <c r="AT675" s="188"/>
      <c r="AU675" s="116"/>
      <c r="AV675" s="116"/>
      <c r="AW675" s="116"/>
      <c r="AX675" s="116"/>
      <c r="AY675" s="30" t="s">
        <v>1332</v>
      </c>
      <c r="AZ675" s="188"/>
      <c r="BA675" s="116"/>
      <c r="BJ675" s="371"/>
      <c r="BK675" s="371"/>
      <c r="BL675" s="371"/>
      <c r="BM675" s="371"/>
      <c r="BN675" s="371"/>
      <c r="BO675" s="371"/>
      <c r="BP675" s="371"/>
    </row>
    <row r="676" spans="1:68" ht="115.5" customHeight="1" x14ac:dyDescent="0.3">
      <c r="A676" s="626" t="s">
        <v>4397</v>
      </c>
      <c r="B676" s="396" t="s">
        <v>1965</v>
      </c>
      <c r="C676" s="555">
        <v>43991</v>
      </c>
      <c r="D676" s="589" t="s">
        <v>1422</v>
      </c>
      <c r="E676" s="394" t="s">
        <v>7008</v>
      </c>
      <c r="F676" s="506" t="s">
        <v>1821</v>
      </c>
      <c r="G676" s="506" t="s">
        <v>1822</v>
      </c>
      <c r="H676" s="506" t="s">
        <v>4395</v>
      </c>
      <c r="I676" s="507" t="s">
        <v>99</v>
      </c>
      <c r="J676" s="508">
        <v>8</v>
      </c>
      <c r="K676" s="509">
        <v>44378</v>
      </c>
      <c r="L676" s="509">
        <v>44561</v>
      </c>
      <c r="M676" s="600">
        <f t="shared" si="54"/>
        <v>27</v>
      </c>
      <c r="N676" s="693">
        <v>8</v>
      </c>
      <c r="O676" s="472" t="s">
        <v>27</v>
      </c>
      <c r="P676" s="189"/>
      <c r="Q676" s="240" t="s">
        <v>7681</v>
      </c>
      <c r="R676" s="654">
        <f t="shared" si="49"/>
        <v>301</v>
      </c>
      <c r="S676" s="189"/>
      <c r="T676" s="189"/>
      <c r="U676" s="367"/>
      <c r="V676" s="367"/>
      <c r="W676" s="367"/>
      <c r="X676" s="367"/>
      <c r="Y676" s="367"/>
      <c r="Z676" s="266"/>
      <c r="AA676" s="266"/>
      <c r="AB676" s="266"/>
      <c r="AC676" s="266"/>
      <c r="AD676" s="266"/>
      <c r="AE676" s="266"/>
      <c r="AF676" s="266"/>
      <c r="AG676" s="266"/>
      <c r="AH676" s="266"/>
      <c r="AI676" s="266"/>
      <c r="AJ676" s="186" t="s">
        <v>1599</v>
      </c>
      <c r="AK676" s="30" t="s">
        <v>1599</v>
      </c>
      <c r="AL676" s="4" t="s">
        <v>4566</v>
      </c>
      <c r="AM676" s="10"/>
      <c r="AN676" s="4" t="s">
        <v>6677</v>
      </c>
      <c r="AO676" s="10" t="s">
        <v>7210</v>
      </c>
      <c r="AP676" s="649" t="s">
        <v>7657</v>
      </c>
      <c r="AQ676" s="240" t="s">
        <v>1028</v>
      </c>
      <c r="AR676" s="191">
        <v>44582</v>
      </c>
      <c r="AS676" s="482" t="s">
        <v>1032</v>
      </c>
      <c r="AT676" s="188"/>
      <c r="AU676" s="116"/>
      <c r="AV676" s="116"/>
      <c r="AW676" s="116"/>
      <c r="AX676" s="116"/>
      <c r="AY676" s="30" t="s">
        <v>1332</v>
      </c>
      <c r="AZ676" s="188"/>
      <c r="BA676" s="116"/>
      <c r="BJ676" s="371"/>
      <c r="BK676" s="371"/>
      <c r="BL676" s="371"/>
      <c r="BM676" s="371"/>
      <c r="BN676" s="371"/>
      <c r="BO676" s="371"/>
      <c r="BP676" s="371"/>
    </row>
    <row r="677" spans="1:68" ht="115.5" customHeight="1" x14ac:dyDescent="0.3">
      <c r="A677" s="588" t="s">
        <v>4398</v>
      </c>
      <c r="B677" s="472" t="s">
        <v>1965</v>
      </c>
      <c r="C677" s="232">
        <v>43991</v>
      </c>
      <c r="D677" s="586" t="s">
        <v>1422</v>
      </c>
      <c r="E677" s="199" t="s">
        <v>7008</v>
      </c>
      <c r="F677" s="325" t="s">
        <v>1821</v>
      </c>
      <c r="G677" s="325" t="s">
        <v>1822</v>
      </c>
      <c r="H677" s="325" t="s">
        <v>4395</v>
      </c>
      <c r="I677" s="339" t="s">
        <v>99</v>
      </c>
      <c r="J677" s="345">
        <v>6</v>
      </c>
      <c r="K677" s="469">
        <v>44348</v>
      </c>
      <c r="L677" s="469">
        <v>44561</v>
      </c>
      <c r="M677" s="600">
        <f t="shared" si="54"/>
        <v>31</v>
      </c>
      <c r="N677" s="659">
        <v>6</v>
      </c>
      <c r="O677" s="472" t="s">
        <v>131</v>
      </c>
      <c r="P677" s="189"/>
      <c r="Q677" s="4" t="s">
        <v>7454</v>
      </c>
      <c r="R677" s="654">
        <f t="shared" si="49"/>
        <v>176</v>
      </c>
      <c r="S677" s="189"/>
      <c r="T677" s="189"/>
      <c r="U677" s="367"/>
      <c r="V677" s="367"/>
      <c r="W677" s="367"/>
      <c r="X677" s="367"/>
      <c r="Y677" s="367"/>
      <c r="Z677" s="266"/>
      <c r="AA677" s="266"/>
      <c r="AB677" s="266"/>
      <c r="AC677" s="266"/>
      <c r="AD677" s="266"/>
      <c r="AE677" s="266"/>
      <c r="AF677" s="266"/>
      <c r="AG677" s="266"/>
      <c r="AH677" s="266"/>
      <c r="AI677" s="266"/>
      <c r="AJ677" s="186" t="s">
        <v>1599</v>
      </c>
      <c r="AK677" s="240" t="s">
        <v>6854</v>
      </c>
      <c r="AL677" s="4" t="s">
        <v>4566</v>
      </c>
      <c r="AM677" s="10" t="s">
        <v>6836</v>
      </c>
      <c r="AN677" s="4" t="s">
        <v>6853</v>
      </c>
      <c r="AO677" s="324" t="s">
        <v>7248</v>
      </c>
      <c r="AP677" s="4" t="s">
        <v>7453</v>
      </c>
      <c r="AQ677" s="240" t="s">
        <v>882</v>
      </c>
      <c r="AR677" s="191">
        <v>44579</v>
      </c>
      <c r="AS677" s="482" t="s">
        <v>1032</v>
      </c>
      <c r="AT677" s="188"/>
      <c r="AU677" s="116"/>
      <c r="AV677" s="116"/>
      <c r="AW677" s="116"/>
      <c r="AX677" s="116"/>
      <c r="AY677" s="30" t="s">
        <v>1332</v>
      </c>
      <c r="AZ677" s="188"/>
      <c r="BA677" s="116"/>
      <c r="BJ677" s="189"/>
      <c r="BK677" s="189"/>
      <c r="BL677" s="189"/>
      <c r="BM677" s="189"/>
      <c r="BN677" s="189"/>
      <c r="BO677" s="189"/>
      <c r="BP677" s="189"/>
    </row>
    <row r="678" spans="1:68" ht="115.5" customHeight="1" x14ac:dyDescent="0.3">
      <c r="A678" s="588" t="s">
        <v>4510</v>
      </c>
      <c r="B678" s="405" t="s">
        <v>2003</v>
      </c>
      <c r="C678" s="576">
        <v>43670</v>
      </c>
      <c r="D678" s="97" t="s">
        <v>1512</v>
      </c>
      <c r="E678" s="264" t="s">
        <v>7009</v>
      </c>
      <c r="F678" s="324" t="s">
        <v>4512</v>
      </c>
      <c r="G678" s="324" t="s">
        <v>4513</v>
      </c>
      <c r="H678" s="324" t="s">
        <v>4514</v>
      </c>
      <c r="I678" s="468" t="s">
        <v>4515</v>
      </c>
      <c r="J678" s="481">
        <v>3</v>
      </c>
      <c r="K678" s="469">
        <v>43709</v>
      </c>
      <c r="L678" s="469">
        <v>44560</v>
      </c>
      <c r="M678" s="600">
        <f t="shared" si="54"/>
        <v>18</v>
      </c>
      <c r="N678" s="659">
        <v>3</v>
      </c>
      <c r="O678" s="380" t="s">
        <v>52</v>
      </c>
      <c r="P678" s="560"/>
      <c r="Q678" s="92" t="s">
        <v>7647</v>
      </c>
      <c r="R678" s="654">
        <f t="shared" si="49"/>
        <v>207</v>
      </c>
      <c r="S678" s="189"/>
      <c r="T678" s="189"/>
      <c r="U678" s="367"/>
      <c r="V678" s="367"/>
      <c r="W678" s="367"/>
      <c r="X678" s="367"/>
      <c r="Y678" s="367"/>
      <c r="Z678" s="266"/>
      <c r="AA678" s="266"/>
      <c r="AB678" s="266"/>
      <c r="AC678" s="266"/>
      <c r="AD678" s="266"/>
      <c r="AE678" s="266"/>
      <c r="AF678" s="266"/>
      <c r="AG678" s="266"/>
      <c r="AH678" s="266"/>
      <c r="AI678" s="266"/>
      <c r="AJ678" s="186" t="s">
        <v>1599</v>
      </c>
      <c r="AK678" s="4" t="s">
        <v>4770</v>
      </c>
      <c r="AL678" s="4" t="s">
        <v>6339</v>
      </c>
      <c r="AM678" s="537" t="s">
        <v>6649</v>
      </c>
      <c r="AN678" s="4" t="s">
        <v>6678</v>
      </c>
      <c r="AO678" s="115" t="s">
        <v>7484</v>
      </c>
      <c r="AP678" s="649" t="s">
        <v>7633</v>
      </c>
      <c r="AQ678" s="655" t="s">
        <v>882</v>
      </c>
      <c r="AR678" s="191">
        <v>44581</v>
      </c>
      <c r="AS678" s="482" t="s">
        <v>1032</v>
      </c>
      <c r="AT678" s="188"/>
      <c r="AU678" s="116"/>
      <c r="AV678" s="116"/>
      <c r="AW678" s="116"/>
      <c r="AX678" s="116"/>
      <c r="AY678" s="30" t="s">
        <v>1332</v>
      </c>
      <c r="AZ678" s="188"/>
      <c r="BA678" s="116"/>
      <c r="BJ678" s="189"/>
      <c r="BK678" s="189"/>
      <c r="BL678" s="189"/>
      <c r="BM678" s="189"/>
      <c r="BN678" s="189"/>
      <c r="BO678" s="189"/>
      <c r="BP678" s="189"/>
    </row>
    <row r="679" spans="1:68" ht="115.5" hidden="1" customHeight="1" x14ac:dyDescent="0.3">
      <c r="A679" s="588" t="s">
        <v>4511</v>
      </c>
      <c r="B679" s="472" t="s">
        <v>1965</v>
      </c>
      <c r="C679" s="232">
        <v>43991</v>
      </c>
      <c r="D679" s="586" t="s">
        <v>1427</v>
      </c>
      <c r="E679" s="199" t="s">
        <v>6968</v>
      </c>
      <c r="F679" s="324" t="s">
        <v>1863</v>
      </c>
      <c r="G679" s="439" t="s">
        <v>1864</v>
      </c>
      <c r="H679" s="439" t="s">
        <v>1865</v>
      </c>
      <c r="I679" s="339" t="s">
        <v>1866</v>
      </c>
      <c r="J679" s="481">
        <v>1</v>
      </c>
      <c r="K679" s="469">
        <v>44013</v>
      </c>
      <c r="L679" s="469">
        <v>44439</v>
      </c>
      <c r="M679" s="600">
        <f t="shared" si="54"/>
        <v>9</v>
      </c>
      <c r="N679" s="106">
        <v>1</v>
      </c>
      <c r="O679" s="472" t="s">
        <v>32</v>
      </c>
      <c r="P679" s="369"/>
      <c r="Q679" s="4" t="s">
        <v>6663</v>
      </c>
      <c r="R679" s="654">
        <f t="shared" si="49"/>
        <v>126</v>
      </c>
      <c r="S679" s="30"/>
      <c r="T679" s="30"/>
      <c r="U679" s="186"/>
      <c r="V679" s="186"/>
      <c r="W679" s="186"/>
      <c r="X679" s="186"/>
      <c r="Y679" s="186"/>
      <c r="Z679" s="186"/>
      <c r="AA679" s="186"/>
      <c r="AB679" s="186"/>
      <c r="AC679" s="186"/>
      <c r="AD679" s="186"/>
      <c r="AE679" s="266"/>
      <c r="AF679" s="3"/>
      <c r="AG679" s="6"/>
      <c r="AH679" s="6"/>
      <c r="AI679" s="6"/>
      <c r="AJ679" s="186" t="s">
        <v>1599</v>
      </c>
      <c r="AK679" s="10" t="s">
        <v>4770</v>
      </c>
      <c r="AL679" s="4" t="s">
        <v>6348</v>
      </c>
      <c r="AM679" s="10" t="s">
        <v>6650</v>
      </c>
      <c r="AN679" s="4" t="s">
        <v>6753</v>
      </c>
      <c r="AO679" s="6" t="s">
        <v>1599</v>
      </c>
      <c r="AP679" s="6" t="s">
        <v>7143</v>
      </c>
      <c r="AQ679" s="240" t="s">
        <v>882</v>
      </c>
      <c r="AR679" s="191">
        <v>44483</v>
      </c>
      <c r="AS679" s="482" t="s">
        <v>1032</v>
      </c>
      <c r="AT679" s="191"/>
      <c r="AU679" s="149"/>
      <c r="AV679" s="31"/>
      <c r="AW679" s="31"/>
      <c r="AX679" s="31"/>
      <c r="AY679" s="30" t="s">
        <v>1332</v>
      </c>
      <c r="AZ679" s="116"/>
      <c r="BA679" s="116"/>
      <c r="BJ679" s="32"/>
      <c r="BK679" s="32"/>
      <c r="BL679" s="32"/>
      <c r="BM679" s="32"/>
      <c r="BN679" s="32"/>
      <c r="BO679" s="32"/>
      <c r="BP679" s="32"/>
    </row>
    <row r="680" spans="1:68" ht="115.5" customHeight="1" x14ac:dyDescent="0.3">
      <c r="A680" s="588" t="s">
        <v>4516</v>
      </c>
      <c r="B680" s="472" t="s">
        <v>1965</v>
      </c>
      <c r="C680" s="232">
        <v>43991</v>
      </c>
      <c r="D680" s="586" t="s">
        <v>1432</v>
      </c>
      <c r="E680" s="199" t="s">
        <v>7010</v>
      </c>
      <c r="F680" s="324" t="s">
        <v>1896</v>
      </c>
      <c r="G680" s="439" t="s">
        <v>1897</v>
      </c>
      <c r="H680" s="439" t="s">
        <v>7309</v>
      </c>
      <c r="I680" s="339" t="s">
        <v>4528</v>
      </c>
      <c r="J680" s="345">
        <v>2</v>
      </c>
      <c r="K680" s="469">
        <v>44378</v>
      </c>
      <c r="L680" s="469">
        <v>44560</v>
      </c>
      <c r="M680" s="600">
        <f t="shared" si="54"/>
        <v>26</v>
      </c>
      <c r="N680" s="659">
        <v>2</v>
      </c>
      <c r="O680" s="472" t="s">
        <v>16</v>
      </c>
      <c r="P680" s="189"/>
      <c r="Q680" s="365" t="s">
        <v>7452</v>
      </c>
      <c r="R680" s="654">
        <f t="shared" si="49"/>
        <v>357</v>
      </c>
      <c r="S680" s="189"/>
      <c r="T680" s="189"/>
      <c r="U680" s="367"/>
      <c r="V680" s="367"/>
      <c r="W680" s="367"/>
      <c r="X680" s="367"/>
      <c r="Y680" s="367"/>
      <c r="Z680" s="266"/>
      <c r="AA680" s="266"/>
      <c r="AB680" s="266"/>
      <c r="AC680" s="266"/>
      <c r="AD680" s="266"/>
      <c r="AE680" s="266"/>
      <c r="AF680" s="266"/>
      <c r="AG680" s="266"/>
      <c r="AH680" s="266"/>
      <c r="AI680" s="266"/>
      <c r="AJ680" s="186" t="s">
        <v>1599</v>
      </c>
      <c r="AK680" s="186" t="s">
        <v>1599</v>
      </c>
      <c r="AL680" s="4" t="s">
        <v>6349</v>
      </c>
      <c r="AM680" s="10" t="s">
        <v>6794</v>
      </c>
      <c r="AN680" s="365" t="s">
        <v>6801</v>
      </c>
      <c r="AO680" s="10" t="s">
        <v>7296</v>
      </c>
      <c r="AP680" s="653" t="s">
        <v>7451</v>
      </c>
      <c r="AQ680" s="240" t="s">
        <v>882</v>
      </c>
      <c r="AR680" s="652">
        <v>44579</v>
      </c>
      <c r="AS680" s="482" t="s">
        <v>1032</v>
      </c>
      <c r="AT680" s="191"/>
      <c r="AU680" s="149"/>
      <c r="AV680" s="31"/>
      <c r="AW680" s="31"/>
      <c r="AX680" s="31"/>
      <c r="AY680" s="30" t="s">
        <v>1332</v>
      </c>
      <c r="AZ680" s="188"/>
      <c r="BA680" s="116"/>
      <c r="BJ680" s="371"/>
      <c r="BK680" s="371"/>
      <c r="BL680" s="371"/>
      <c r="BM680" s="371"/>
      <c r="BN680" s="371"/>
      <c r="BO680" s="371"/>
      <c r="BP680" s="371"/>
    </row>
    <row r="681" spans="1:68" ht="115.5" customHeight="1" x14ac:dyDescent="0.3">
      <c r="A681" s="588" t="s">
        <v>4779</v>
      </c>
      <c r="B681" s="472" t="s">
        <v>1965</v>
      </c>
      <c r="C681" s="232">
        <v>43991</v>
      </c>
      <c r="D681" s="586" t="s">
        <v>1432</v>
      </c>
      <c r="E681" s="199" t="s">
        <v>7010</v>
      </c>
      <c r="F681" s="324" t="s">
        <v>1896</v>
      </c>
      <c r="G681" s="439" t="s">
        <v>1897</v>
      </c>
      <c r="H681" s="439" t="s">
        <v>4529</v>
      </c>
      <c r="I681" s="468" t="s">
        <v>4530</v>
      </c>
      <c r="J681" s="345">
        <v>8</v>
      </c>
      <c r="K681" s="469">
        <v>44317</v>
      </c>
      <c r="L681" s="469">
        <v>44560</v>
      </c>
      <c r="M681" s="600">
        <f t="shared" si="54"/>
        <v>35</v>
      </c>
      <c r="N681" s="659">
        <v>8</v>
      </c>
      <c r="O681" s="472" t="s">
        <v>16</v>
      </c>
      <c r="P681" s="189"/>
      <c r="Q681" s="365" t="s">
        <v>7311</v>
      </c>
      <c r="R681" s="654">
        <f t="shared" si="49"/>
        <v>327</v>
      </c>
      <c r="S681" s="189"/>
      <c r="T681" s="189"/>
      <c r="U681" s="367"/>
      <c r="V681" s="367"/>
      <c r="W681" s="367"/>
      <c r="X681" s="367"/>
      <c r="Y681" s="367"/>
      <c r="Z681" s="266"/>
      <c r="AA681" s="266"/>
      <c r="AB681" s="266"/>
      <c r="AC681" s="266"/>
      <c r="AD681" s="266"/>
      <c r="AE681" s="266"/>
      <c r="AF681" s="266"/>
      <c r="AG681" s="266"/>
      <c r="AH681" s="266"/>
      <c r="AI681" s="266"/>
      <c r="AJ681" s="186" t="s">
        <v>1599</v>
      </c>
      <c r="AK681" s="186" t="s">
        <v>1599</v>
      </c>
      <c r="AL681" s="4" t="s">
        <v>6349</v>
      </c>
      <c r="AM681" s="10" t="s">
        <v>6794</v>
      </c>
      <c r="AN681" s="365" t="s">
        <v>6801</v>
      </c>
      <c r="AO681" s="10" t="s">
        <v>7297</v>
      </c>
      <c r="AP681" s="650" t="s">
        <v>7313</v>
      </c>
      <c r="AQ681" s="240" t="s">
        <v>882</v>
      </c>
      <c r="AR681" s="652">
        <v>44572</v>
      </c>
      <c r="AS681" s="482" t="s">
        <v>1032</v>
      </c>
      <c r="AT681" s="191"/>
      <c r="AU681" s="149"/>
      <c r="AV681" s="31"/>
      <c r="AW681" s="31"/>
      <c r="AX681" s="31"/>
      <c r="AY681" s="30" t="s">
        <v>1332</v>
      </c>
      <c r="AZ681" s="188"/>
      <c r="BA681" s="116"/>
      <c r="BJ681" s="371"/>
      <c r="BK681" s="371"/>
      <c r="BL681" s="371"/>
      <c r="BM681" s="371"/>
      <c r="BN681" s="371"/>
      <c r="BO681" s="371"/>
      <c r="BP681" s="371"/>
    </row>
    <row r="682" spans="1:68" ht="115.5" customHeight="1" x14ac:dyDescent="0.3">
      <c r="A682" s="588" t="s">
        <v>4527</v>
      </c>
      <c r="B682" s="472" t="s">
        <v>1965</v>
      </c>
      <c r="C682" s="232">
        <v>43991</v>
      </c>
      <c r="D682" s="586" t="s">
        <v>1432</v>
      </c>
      <c r="E682" s="199" t="s">
        <v>7010</v>
      </c>
      <c r="F682" s="324" t="s">
        <v>1896</v>
      </c>
      <c r="G682" s="439" t="s">
        <v>1897</v>
      </c>
      <c r="H682" s="439" t="s">
        <v>4531</v>
      </c>
      <c r="I682" s="468" t="s">
        <v>4532</v>
      </c>
      <c r="J682" s="345">
        <v>7</v>
      </c>
      <c r="K682" s="469">
        <v>44531</v>
      </c>
      <c r="L682" s="469">
        <v>44592</v>
      </c>
      <c r="M682" s="600">
        <f t="shared" si="54"/>
        <v>9</v>
      </c>
      <c r="N682" s="659">
        <v>7</v>
      </c>
      <c r="O682" s="472" t="s">
        <v>16</v>
      </c>
      <c r="P682" s="189"/>
      <c r="Q682" s="365" t="s">
        <v>7679</v>
      </c>
      <c r="R682" s="654">
        <f t="shared" si="49"/>
        <v>316</v>
      </c>
      <c r="S682" s="189"/>
      <c r="T682" s="189"/>
      <c r="U682" s="367"/>
      <c r="V682" s="367"/>
      <c r="W682" s="367"/>
      <c r="X682" s="367"/>
      <c r="Y682" s="367"/>
      <c r="Z682" s="266"/>
      <c r="AA682" s="266"/>
      <c r="AB682" s="266"/>
      <c r="AC682" s="266"/>
      <c r="AD682" s="266"/>
      <c r="AE682" s="266"/>
      <c r="AF682" s="266"/>
      <c r="AG682" s="266"/>
      <c r="AH682" s="266"/>
      <c r="AI682" s="266"/>
      <c r="AJ682" s="186" t="s">
        <v>1599</v>
      </c>
      <c r="AK682" s="186" t="s">
        <v>1599</v>
      </c>
      <c r="AL682" s="4" t="s">
        <v>6349</v>
      </c>
      <c r="AM682" s="10" t="s">
        <v>6794</v>
      </c>
      <c r="AN682" s="365" t="s">
        <v>6800</v>
      </c>
      <c r="AO682" s="10" t="s">
        <v>7298</v>
      </c>
      <c r="AP682" s="365" t="s">
        <v>7462</v>
      </c>
      <c r="AQ682" s="655" t="s">
        <v>5106</v>
      </c>
      <c r="AR682" s="652">
        <v>44579</v>
      </c>
      <c r="AS682" s="482" t="s">
        <v>1032</v>
      </c>
      <c r="AT682" s="191"/>
      <c r="AU682" s="149"/>
      <c r="AV682" s="31"/>
      <c r="AW682" s="31"/>
      <c r="AX682" s="31"/>
      <c r="AY682" s="30" t="s">
        <v>1332</v>
      </c>
      <c r="AZ682" s="188"/>
      <c r="BA682" s="116"/>
      <c r="BJ682" s="371"/>
      <c r="BK682" s="371"/>
      <c r="BL682" s="371"/>
      <c r="BM682" s="371"/>
      <c r="BN682" s="371"/>
      <c r="BO682" s="371"/>
      <c r="BP682" s="371"/>
    </row>
    <row r="683" spans="1:68" ht="115.5" customHeight="1" x14ac:dyDescent="0.3">
      <c r="A683" s="588" t="s">
        <v>4517</v>
      </c>
      <c r="B683" s="472" t="s">
        <v>1055</v>
      </c>
      <c r="C683" s="220">
        <v>43812</v>
      </c>
      <c r="D683" s="97" t="s">
        <v>1422</v>
      </c>
      <c r="E683" s="12" t="s">
        <v>7011</v>
      </c>
      <c r="F683" s="348" t="s">
        <v>4373</v>
      </c>
      <c r="G683" s="348" t="s">
        <v>4374</v>
      </c>
      <c r="H683" s="348" t="s">
        <v>4375</v>
      </c>
      <c r="I683" s="349" t="s">
        <v>4376</v>
      </c>
      <c r="J683" s="350">
        <v>2</v>
      </c>
      <c r="K683" s="351">
        <v>44312</v>
      </c>
      <c r="L683" s="351">
        <v>44530</v>
      </c>
      <c r="M683" s="600">
        <f t="shared" si="54"/>
        <v>32</v>
      </c>
      <c r="N683" s="106">
        <v>2</v>
      </c>
      <c r="O683" s="482" t="s">
        <v>1019</v>
      </c>
      <c r="P683" s="482"/>
      <c r="Q683" s="4" t="s">
        <v>7596</v>
      </c>
      <c r="R683" s="654">
        <f t="shared" si="49"/>
        <v>291</v>
      </c>
      <c r="S683" s="482"/>
      <c r="T683" s="482"/>
      <c r="U683" s="195"/>
      <c r="V683" s="28"/>
      <c r="W683" s="28"/>
      <c r="X683" s="28"/>
      <c r="Y683" s="28"/>
      <c r="Z683" s="3"/>
      <c r="AA683" s="3"/>
      <c r="AB683" s="3"/>
      <c r="AC683" s="3"/>
      <c r="AD683" s="3"/>
      <c r="AE683" s="261"/>
      <c r="AF683" s="3"/>
      <c r="AG683" s="3"/>
      <c r="AH683" s="6"/>
      <c r="AI683" s="6"/>
      <c r="AJ683" s="4" t="s">
        <v>4563</v>
      </c>
      <c r="AK683" s="39" t="s">
        <v>6726</v>
      </c>
      <c r="AL683" s="4" t="s">
        <v>6350</v>
      </c>
      <c r="AM683" s="4" t="s">
        <v>6743</v>
      </c>
      <c r="AN683" s="4" t="s">
        <v>6746</v>
      </c>
      <c r="AO683" s="4" t="s">
        <v>7574</v>
      </c>
      <c r="AP683" s="4" t="s">
        <v>7597</v>
      </c>
      <c r="AQ683" s="240" t="s">
        <v>882</v>
      </c>
      <c r="AR683" s="191">
        <v>44580</v>
      </c>
      <c r="AS683" s="482" t="s">
        <v>1032</v>
      </c>
      <c r="AT683" s="464"/>
      <c r="AU683" s="31"/>
      <c r="AV683" s="31"/>
      <c r="AW683" s="31"/>
      <c r="AX683" s="31"/>
      <c r="AY683" s="30" t="s">
        <v>1332</v>
      </c>
      <c r="AZ683" s="30"/>
      <c r="BA683" s="464"/>
      <c r="BJ683" s="482"/>
      <c r="BK683" s="32"/>
      <c r="BL683" s="482"/>
      <c r="BM683" s="32"/>
      <c r="BN683" s="482"/>
      <c r="BO683" s="482"/>
      <c r="BP683" s="482"/>
    </row>
    <row r="684" spans="1:68" ht="115.5" customHeight="1" x14ac:dyDescent="0.3">
      <c r="A684" s="588" t="s">
        <v>5118</v>
      </c>
      <c r="B684" s="472" t="s">
        <v>1055</v>
      </c>
      <c r="C684" s="220">
        <v>43812</v>
      </c>
      <c r="D684" s="97" t="s">
        <v>1517</v>
      </c>
      <c r="E684" s="12" t="s">
        <v>7012</v>
      </c>
      <c r="F684" s="348" t="s">
        <v>4389</v>
      </c>
      <c r="G684" s="348" t="s">
        <v>4390</v>
      </c>
      <c r="H684" s="348" t="s">
        <v>7035</v>
      </c>
      <c r="I684" s="349" t="s">
        <v>1837</v>
      </c>
      <c r="J684" s="350">
        <v>1</v>
      </c>
      <c r="K684" s="351">
        <v>44228</v>
      </c>
      <c r="L684" s="351">
        <v>44560</v>
      </c>
      <c r="M684" s="600">
        <f>+WEEKNUM(L684-K684)</f>
        <v>48</v>
      </c>
      <c r="N684" s="106">
        <v>1</v>
      </c>
      <c r="O684" s="482" t="s">
        <v>56</v>
      </c>
      <c r="P684" s="482"/>
      <c r="Q684" s="4" t="s">
        <v>7666</v>
      </c>
      <c r="R684" s="654">
        <f t="shared" si="49"/>
        <v>238</v>
      </c>
      <c r="S684" s="482"/>
      <c r="T684" s="482"/>
      <c r="U684" s="195"/>
      <c r="V684" s="28"/>
      <c r="W684" s="28"/>
      <c r="X684" s="28"/>
      <c r="Y684" s="28"/>
      <c r="Z684" s="3"/>
      <c r="AA684" s="3"/>
      <c r="AB684" s="3"/>
      <c r="AC684" s="3"/>
      <c r="AD684" s="3"/>
      <c r="AE684" s="261"/>
      <c r="AF684" s="3"/>
      <c r="AG684" s="3"/>
      <c r="AH684" s="6"/>
      <c r="AI684" s="6"/>
      <c r="AJ684" s="6" t="s">
        <v>3273</v>
      </c>
      <c r="AK684" s="10" t="s">
        <v>4480</v>
      </c>
      <c r="AL684" s="4" t="s">
        <v>6351</v>
      </c>
      <c r="AM684" s="39" t="s">
        <v>6727</v>
      </c>
      <c r="AN684" s="4" t="s">
        <v>6744</v>
      </c>
      <c r="AO684" s="4" t="s">
        <v>7575</v>
      </c>
      <c r="AP684" s="4" t="s">
        <v>7665</v>
      </c>
      <c r="AQ684" s="240" t="s">
        <v>1028</v>
      </c>
      <c r="AR684" s="191">
        <v>44582</v>
      </c>
      <c r="AS684" s="482" t="s">
        <v>1032</v>
      </c>
      <c r="AT684" s="464"/>
      <c r="AU684" s="31"/>
      <c r="AV684" s="31"/>
      <c r="AW684" s="31"/>
      <c r="AX684" s="31"/>
      <c r="AY684" s="30" t="s">
        <v>1332</v>
      </c>
      <c r="AZ684" s="30"/>
      <c r="BA684" s="464"/>
      <c r="BJ684" s="32"/>
      <c r="BK684" s="32"/>
      <c r="BL684" s="32"/>
      <c r="BM684" s="32"/>
      <c r="BN684" s="482"/>
      <c r="BO684" s="482"/>
      <c r="BP684" s="482"/>
    </row>
    <row r="685" spans="1:68" ht="115.5" customHeight="1" x14ac:dyDescent="0.3">
      <c r="A685" s="588" t="s">
        <v>5119</v>
      </c>
      <c r="B685" s="472" t="s">
        <v>1965</v>
      </c>
      <c r="C685" s="232">
        <v>43991</v>
      </c>
      <c r="D685" s="586" t="s">
        <v>1428</v>
      </c>
      <c r="E685" s="199" t="s">
        <v>7013</v>
      </c>
      <c r="F685" s="348" t="s">
        <v>4405</v>
      </c>
      <c r="G685" s="346" t="s">
        <v>4406</v>
      </c>
      <c r="H685" s="348" t="s">
        <v>4407</v>
      </c>
      <c r="I685" s="349" t="s">
        <v>4408</v>
      </c>
      <c r="J685" s="353">
        <v>1</v>
      </c>
      <c r="K685" s="569">
        <v>44063</v>
      </c>
      <c r="L685" s="569">
        <v>44561</v>
      </c>
      <c r="M685" s="600">
        <f>+WEEKNUM(L685-K685)</f>
        <v>20</v>
      </c>
      <c r="N685" s="106">
        <v>1</v>
      </c>
      <c r="O685" s="32" t="s">
        <v>4409</v>
      </c>
      <c r="P685" s="32"/>
      <c r="Q685" s="4" t="s">
        <v>7674</v>
      </c>
      <c r="R685" s="654">
        <f t="shared" si="49"/>
        <v>162</v>
      </c>
      <c r="S685" s="30"/>
      <c r="T685" s="30"/>
      <c r="U685" s="186"/>
      <c r="V685" s="186"/>
      <c r="W685" s="186"/>
      <c r="X685" s="186"/>
      <c r="Y685" s="186"/>
      <c r="Z685" s="186"/>
      <c r="AA685" s="186"/>
      <c r="AB685" s="186"/>
      <c r="AC685" s="186"/>
      <c r="AD685" s="186"/>
      <c r="AE685" s="266"/>
      <c r="AF685" s="3"/>
      <c r="AG685" s="3"/>
      <c r="AH685" s="6"/>
      <c r="AI685" s="6"/>
      <c r="AJ685" s="6" t="s">
        <v>3258</v>
      </c>
      <c r="AK685" s="10" t="s">
        <v>4416</v>
      </c>
      <c r="AL685" s="4" t="s">
        <v>6352</v>
      </c>
      <c r="AM685" s="39" t="s">
        <v>6728</v>
      </c>
      <c r="AN685" s="4" t="s">
        <v>6745</v>
      </c>
      <c r="AO685" s="4" t="s">
        <v>7576</v>
      </c>
      <c r="AP685" s="4" t="s">
        <v>7672</v>
      </c>
      <c r="AQ685" s="240" t="s">
        <v>882</v>
      </c>
      <c r="AR685" s="191">
        <v>44582</v>
      </c>
      <c r="AS685" s="482" t="s">
        <v>1032</v>
      </c>
      <c r="AT685" s="188"/>
      <c r="AU685" s="116"/>
      <c r="AV685" s="116"/>
      <c r="AW685" s="116"/>
      <c r="AX685" s="116"/>
      <c r="AY685" s="30" t="s">
        <v>1332</v>
      </c>
      <c r="AZ685" s="116"/>
      <c r="BA685" s="116"/>
      <c r="BJ685" s="32"/>
      <c r="BK685" s="32"/>
      <c r="BL685" s="32"/>
      <c r="BM685" s="32"/>
      <c r="BN685" s="32"/>
      <c r="BO685" s="32"/>
      <c r="BP685" s="32"/>
    </row>
    <row r="686" spans="1:68" ht="115.5" hidden="1" customHeight="1" x14ac:dyDescent="0.3">
      <c r="A686" s="588" t="s">
        <v>5120</v>
      </c>
      <c r="B686" s="472" t="s">
        <v>1965</v>
      </c>
      <c r="C686" s="232">
        <v>43991</v>
      </c>
      <c r="D686" s="586" t="s">
        <v>1463</v>
      </c>
      <c r="E686" s="199" t="s">
        <v>4164</v>
      </c>
      <c r="F686" s="324" t="s">
        <v>4518</v>
      </c>
      <c r="G686" s="324" t="s">
        <v>4519</v>
      </c>
      <c r="H686" s="324" t="s">
        <v>4520</v>
      </c>
      <c r="I686" s="468" t="s">
        <v>4521</v>
      </c>
      <c r="J686" s="481">
        <v>2</v>
      </c>
      <c r="K686" s="469">
        <v>44348</v>
      </c>
      <c r="L686" s="469">
        <v>44438</v>
      </c>
      <c r="M686" s="600">
        <f>+WEEKNUM(L686-K686)</f>
        <v>13</v>
      </c>
      <c r="N686" s="106">
        <v>2</v>
      </c>
      <c r="O686" s="32" t="s">
        <v>27</v>
      </c>
      <c r="P686" s="32"/>
      <c r="Q686" s="6" t="s">
        <v>7441</v>
      </c>
      <c r="R686" s="654">
        <f t="shared" si="49"/>
        <v>384</v>
      </c>
      <c r="S686" s="150"/>
      <c r="T686" s="150"/>
      <c r="U686" s="247"/>
      <c r="V686" s="247"/>
      <c r="W686" s="247"/>
      <c r="X686" s="247"/>
      <c r="Y686" s="247"/>
      <c r="Z686" s="247"/>
      <c r="AA686" s="247"/>
      <c r="AB686" s="247"/>
      <c r="AC686" s="247"/>
      <c r="AD686" s="247"/>
      <c r="AE686" s="513"/>
      <c r="AF686" s="123"/>
      <c r="AG686" s="246"/>
      <c r="AH686" s="246"/>
      <c r="AI686" s="246"/>
      <c r="AJ686" s="246" t="s">
        <v>3199</v>
      </c>
      <c r="AK686" s="10" t="s">
        <v>4416</v>
      </c>
      <c r="AL686" s="125" t="s">
        <v>6353</v>
      </c>
      <c r="AM686" s="10" t="s">
        <v>6651</v>
      </c>
      <c r="AN686" s="125" t="s">
        <v>6754</v>
      </c>
      <c r="AO686" s="6" t="s">
        <v>1599</v>
      </c>
      <c r="AP686" s="6" t="s">
        <v>7143</v>
      </c>
      <c r="AQ686" s="240" t="s">
        <v>882</v>
      </c>
      <c r="AR686" s="191">
        <v>44484</v>
      </c>
      <c r="AS686" s="482" t="s">
        <v>1032</v>
      </c>
      <c r="AT686" s="188"/>
      <c r="AU686" s="116"/>
      <c r="AV686" s="116"/>
      <c r="AW686" s="116"/>
      <c r="AX686" s="116"/>
      <c r="AY686" s="30" t="s">
        <v>1332</v>
      </c>
      <c r="AZ686" s="116"/>
      <c r="BA686" s="116"/>
      <c r="BJ686" s="32"/>
      <c r="BK686" s="32"/>
      <c r="BL686" s="32"/>
      <c r="BM686" s="32"/>
      <c r="BN686" s="32"/>
      <c r="BO686" s="32"/>
      <c r="BP686" s="32"/>
    </row>
    <row r="687" spans="1:68" s="14" customFormat="1" ht="115.5" customHeight="1" x14ac:dyDescent="0.25">
      <c r="A687" s="588" t="s">
        <v>6381</v>
      </c>
      <c r="B687" s="472" t="s">
        <v>6387</v>
      </c>
      <c r="C687" s="232">
        <v>44432</v>
      </c>
      <c r="D687" s="590" t="s">
        <v>1422</v>
      </c>
      <c r="E687" s="591" t="s">
        <v>7014</v>
      </c>
      <c r="F687" s="591" t="s">
        <v>6362</v>
      </c>
      <c r="G687" s="591" t="s">
        <v>6363</v>
      </c>
      <c r="H687" s="591" t="s">
        <v>6363</v>
      </c>
      <c r="I687" s="516" t="s">
        <v>6364</v>
      </c>
      <c r="J687" s="511">
        <v>1</v>
      </c>
      <c r="K687" s="518">
        <v>44460</v>
      </c>
      <c r="L687" s="518">
        <v>44742</v>
      </c>
      <c r="M687" s="628">
        <f>(WEEKNUM(L687-K687))</f>
        <v>41</v>
      </c>
      <c r="N687" s="106">
        <v>1</v>
      </c>
      <c r="O687" s="651" t="s">
        <v>4409</v>
      </c>
      <c r="P687" s="514"/>
      <c r="Q687" s="655" t="s">
        <v>7680</v>
      </c>
      <c r="R687" s="654">
        <f t="shared" si="49"/>
        <v>242</v>
      </c>
      <c r="S687" s="36"/>
      <c r="T687" s="36"/>
      <c r="U687" s="262"/>
      <c r="V687" s="262"/>
      <c r="W687" s="262"/>
      <c r="X687" s="262"/>
      <c r="Y687" s="262"/>
      <c r="Z687" s="186"/>
      <c r="AA687" s="186"/>
      <c r="AB687" s="186"/>
      <c r="AC687" s="186"/>
      <c r="AD687" s="186"/>
      <c r="AE687" s="186"/>
      <c r="AF687" s="186"/>
      <c r="AG687" s="186"/>
      <c r="AH687" s="186"/>
      <c r="AI687" s="186"/>
      <c r="AJ687" s="186"/>
      <c r="AK687" s="186" t="s">
        <v>1599</v>
      </c>
      <c r="AL687" s="186" t="s">
        <v>1599</v>
      </c>
      <c r="AM687" s="186" t="s">
        <v>1599</v>
      </c>
      <c r="AN687" s="240" t="s">
        <v>6710</v>
      </c>
      <c r="AO687" s="684" t="s">
        <v>7577</v>
      </c>
      <c r="AP687" s="270" t="s">
        <v>7603</v>
      </c>
      <c r="AQ687" s="655" t="s">
        <v>5106</v>
      </c>
      <c r="AR687" s="191">
        <v>44580</v>
      </c>
      <c r="AS687" s="130" t="s">
        <v>1032</v>
      </c>
      <c r="AT687" s="464"/>
      <c r="AU687" s="30"/>
      <c r="AV687" s="30"/>
      <c r="AW687" s="30"/>
      <c r="AX687" s="30"/>
      <c r="AY687" s="150" t="s">
        <v>1332</v>
      </c>
      <c r="AZ687" s="464"/>
      <c r="BA687" s="30"/>
      <c r="BJ687" s="81"/>
      <c r="BK687" s="81"/>
      <c r="BL687" s="81"/>
      <c r="BM687" s="81"/>
      <c r="BN687" s="81"/>
      <c r="BO687" s="81"/>
      <c r="BP687" s="81"/>
    </row>
    <row r="688" spans="1:68" s="14" customFormat="1" ht="115.5" customHeight="1" x14ac:dyDescent="0.25">
      <c r="A688" s="588" t="s">
        <v>6382</v>
      </c>
      <c r="B688" s="472" t="s">
        <v>6387</v>
      </c>
      <c r="C688" s="232">
        <v>44432</v>
      </c>
      <c r="D688" s="592" t="s">
        <v>1422</v>
      </c>
      <c r="E688" s="591" t="s">
        <v>7015</v>
      </c>
      <c r="F688" s="591" t="s">
        <v>6362</v>
      </c>
      <c r="G688" s="591" t="s">
        <v>6365</v>
      </c>
      <c r="H688" s="591" t="s">
        <v>4407</v>
      </c>
      <c r="I688" s="516" t="s">
        <v>6366</v>
      </c>
      <c r="J688" s="512">
        <v>1</v>
      </c>
      <c r="K688" s="518">
        <v>44460</v>
      </c>
      <c r="L688" s="518">
        <v>44545</v>
      </c>
      <c r="M688" s="628">
        <f t="shared" ref="M688:M692" si="55">(WEEKNUM(L688-K688))</f>
        <v>13</v>
      </c>
      <c r="N688" s="601">
        <v>0</v>
      </c>
      <c r="O688" s="380" t="s">
        <v>56</v>
      </c>
      <c r="P688" s="514" t="s">
        <v>16</v>
      </c>
      <c r="Q688" s="655" t="s">
        <v>7609</v>
      </c>
      <c r="R688" s="654">
        <f t="shared" si="49"/>
        <v>185</v>
      </c>
      <c r="S688" s="36"/>
      <c r="T688" s="36"/>
      <c r="U688" s="262"/>
      <c r="V688" s="262"/>
      <c r="W688" s="262"/>
      <c r="X688" s="262"/>
      <c r="Y688" s="262"/>
      <c r="Z688" s="186"/>
      <c r="AA688" s="186"/>
      <c r="AB688" s="186"/>
      <c r="AC688" s="186"/>
      <c r="AD688" s="186"/>
      <c r="AE688" s="186"/>
      <c r="AF688" s="186"/>
      <c r="AG688" s="186"/>
      <c r="AH688" s="186"/>
      <c r="AI688" s="186"/>
      <c r="AJ688" s="186"/>
      <c r="AK688" s="186" t="s">
        <v>1599</v>
      </c>
      <c r="AL688" s="186" t="s">
        <v>1599</v>
      </c>
      <c r="AM688" s="186" t="s">
        <v>1599</v>
      </c>
      <c r="AN688" s="240" t="s">
        <v>6710</v>
      </c>
      <c r="AO688" s="684" t="s">
        <v>7578</v>
      </c>
      <c r="AP688" s="270" t="s">
        <v>7604</v>
      </c>
      <c r="AQ688" s="270" t="s">
        <v>883</v>
      </c>
      <c r="AR688" s="191">
        <v>44580</v>
      </c>
      <c r="AS688" s="130" t="s">
        <v>1032</v>
      </c>
      <c r="AT688" s="464"/>
      <c r="AU688" s="30"/>
      <c r="AV688" s="30"/>
      <c r="AW688" s="30"/>
      <c r="AX688" s="30"/>
      <c r="AY688" s="150" t="s">
        <v>1332</v>
      </c>
      <c r="AZ688" s="464"/>
      <c r="BA688" s="30"/>
      <c r="BJ688" s="81"/>
      <c r="BK688" s="81"/>
      <c r="BL688" s="81"/>
      <c r="BM688" s="81"/>
      <c r="BN688" s="81"/>
      <c r="BO688" s="81"/>
      <c r="BP688" s="81"/>
    </row>
    <row r="689" spans="1:68" s="14" customFormat="1" ht="115.5" customHeight="1" x14ac:dyDescent="0.25">
      <c r="A689" s="588" t="s">
        <v>6383</v>
      </c>
      <c r="B689" s="472" t="s">
        <v>6387</v>
      </c>
      <c r="C689" s="232">
        <v>44432</v>
      </c>
      <c r="D689" s="592" t="s">
        <v>1510</v>
      </c>
      <c r="E689" s="591" t="s">
        <v>7016</v>
      </c>
      <c r="F689" s="591" t="s">
        <v>6367</v>
      </c>
      <c r="G689" s="591" t="s">
        <v>6368</v>
      </c>
      <c r="H689" s="591" t="s">
        <v>6368</v>
      </c>
      <c r="I689" s="517" t="s">
        <v>6369</v>
      </c>
      <c r="J689" s="511">
        <v>1</v>
      </c>
      <c r="K689" s="518">
        <v>44505</v>
      </c>
      <c r="L689" s="518">
        <v>44561</v>
      </c>
      <c r="M689" s="628">
        <f t="shared" si="55"/>
        <v>8</v>
      </c>
      <c r="N689" s="106">
        <v>1</v>
      </c>
      <c r="O689" s="651" t="s">
        <v>4409</v>
      </c>
      <c r="P689" s="514"/>
      <c r="Q689" s="655" t="s">
        <v>7663</v>
      </c>
      <c r="R689" s="654">
        <f t="shared" si="49"/>
        <v>278</v>
      </c>
      <c r="S689" s="36"/>
      <c r="T689" s="36"/>
      <c r="U689" s="262"/>
      <c r="V689" s="262"/>
      <c r="W689" s="262"/>
      <c r="X689" s="262"/>
      <c r="Y689" s="262"/>
      <c r="Z689" s="186"/>
      <c r="AA689" s="186"/>
      <c r="AB689" s="186"/>
      <c r="AC689" s="186"/>
      <c r="AD689" s="186"/>
      <c r="AE689" s="186"/>
      <c r="AF689" s="186"/>
      <c r="AG689" s="186"/>
      <c r="AH689" s="186"/>
      <c r="AI689" s="186"/>
      <c r="AJ689" s="186"/>
      <c r="AK689" s="186" t="s">
        <v>1599</v>
      </c>
      <c r="AL689" s="186" t="s">
        <v>1599</v>
      </c>
      <c r="AM689" s="186" t="s">
        <v>1599</v>
      </c>
      <c r="AN689" s="240" t="s">
        <v>6710</v>
      </c>
      <c r="AO689" s="228" t="s">
        <v>7579</v>
      </c>
      <c r="AP689" s="270" t="s">
        <v>7673</v>
      </c>
      <c r="AQ689" s="270" t="s">
        <v>882</v>
      </c>
      <c r="AR689" s="191">
        <v>44582</v>
      </c>
      <c r="AS689" s="130" t="s">
        <v>1032</v>
      </c>
      <c r="AT689" s="464"/>
      <c r="AU689" s="30"/>
      <c r="AV689" s="30"/>
      <c r="AW689" s="30"/>
      <c r="AX689" s="30"/>
      <c r="AY689" s="150" t="s">
        <v>1332</v>
      </c>
      <c r="AZ689" s="464"/>
      <c r="BA689" s="30"/>
      <c r="BJ689" s="81"/>
      <c r="BK689" s="81"/>
      <c r="BL689" s="81"/>
      <c r="BM689" s="81"/>
      <c r="BN689" s="81"/>
      <c r="BO689" s="81"/>
      <c r="BP689" s="81"/>
    </row>
    <row r="690" spans="1:68" s="14" customFormat="1" ht="115.5" customHeight="1" x14ac:dyDescent="0.25">
      <c r="A690" s="588" t="s">
        <v>6384</v>
      </c>
      <c r="B690" s="472" t="s">
        <v>6387</v>
      </c>
      <c r="C690" s="232">
        <v>44432</v>
      </c>
      <c r="D690" s="592" t="s">
        <v>1423</v>
      </c>
      <c r="E690" s="591" t="s">
        <v>7017</v>
      </c>
      <c r="F690" s="591" t="s">
        <v>6370</v>
      </c>
      <c r="G690" s="591" t="s">
        <v>6371</v>
      </c>
      <c r="H690" s="591" t="s">
        <v>6372</v>
      </c>
      <c r="I690" s="516" t="s">
        <v>6373</v>
      </c>
      <c r="J690" s="511">
        <v>1</v>
      </c>
      <c r="K690" s="519">
        <v>44460</v>
      </c>
      <c r="L690" s="520">
        <v>44682</v>
      </c>
      <c r="M690" s="628">
        <f t="shared" si="55"/>
        <v>32</v>
      </c>
      <c r="N690" s="603">
        <v>0</v>
      </c>
      <c r="O690" s="651" t="s">
        <v>4409</v>
      </c>
      <c r="P690" s="514"/>
      <c r="Q690" s="655" t="s">
        <v>7591</v>
      </c>
      <c r="R690" s="654">
        <f t="shared" si="49"/>
        <v>249</v>
      </c>
      <c r="S690" s="36"/>
      <c r="T690" s="36"/>
      <c r="U690" s="262"/>
      <c r="V690" s="262"/>
      <c r="W690" s="262"/>
      <c r="X690" s="262"/>
      <c r="Y690" s="262"/>
      <c r="Z690" s="186"/>
      <c r="AA690" s="186"/>
      <c r="AB690" s="186"/>
      <c r="AC690" s="186"/>
      <c r="AD690" s="186"/>
      <c r="AE690" s="186"/>
      <c r="AF690" s="186"/>
      <c r="AG690" s="186"/>
      <c r="AH690" s="186"/>
      <c r="AI690" s="186"/>
      <c r="AJ690" s="186"/>
      <c r="AK690" s="186" t="s">
        <v>1599</v>
      </c>
      <c r="AL690" s="186" t="s">
        <v>1599</v>
      </c>
      <c r="AM690" s="186" t="s">
        <v>1599</v>
      </c>
      <c r="AN690" s="240" t="s">
        <v>6710</v>
      </c>
      <c r="AO690" s="684" t="s">
        <v>7580</v>
      </c>
      <c r="AP690" s="270" t="s">
        <v>7590</v>
      </c>
      <c r="AQ690" s="270" t="s">
        <v>884</v>
      </c>
      <c r="AR690" s="191">
        <v>44580</v>
      </c>
      <c r="AS690" s="482" t="s">
        <v>1032</v>
      </c>
      <c r="AT690" s="464"/>
      <c r="AU690" s="30"/>
      <c r="AV690" s="30"/>
      <c r="AW690" s="30"/>
      <c r="AX690" s="30"/>
      <c r="AY690" s="150" t="s">
        <v>1332</v>
      </c>
      <c r="AZ690" s="464"/>
      <c r="BA690" s="30"/>
      <c r="BJ690" s="81"/>
      <c r="BK690" s="81"/>
      <c r="BL690" s="81"/>
      <c r="BM690" s="81"/>
      <c r="BN690" s="81"/>
      <c r="BO690" s="81"/>
      <c r="BP690" s="81"/>
    </row>
    <row r="691" spans="1:68" s="14" customFormat="1" ht="115.5" customHeight="1" x14ac:dyDescent="0.25">
      <c r="A691" s="588" t="s">
        <v>6385</v>
      </c>
      <c r="B691" s="472" t="s">
        <v>6387</v>
      </c>
      <c r="C691" s="232">
        <v>44432</v>
      </c>
      <c r="D691" s="592" t="s">
        <v>1439</v>
      </c>
      <c r="E691" s="591" t="s">
        <v>7018</v>
      </c>
      <c r="F691" s="591" t="s">
        <v>6374</v>
      </c>
      <c r="G691" s="591" t="s">
        <v>6375</v>
      </c>
      <c r="H691" s="591" t="s">
        <v>6375</v>
      </c>
      <c r="I691" s="516" t="s">
        <v>6376</v>
      </c>
      <c r="J691" s="512">
        <v>1</v>
      </c>
      <c r="K691" s="518">
        <v>44460</v>
      </c>
      <c r="L691" s="518">
        <v>44742</v>
      </c>
      <c r="M691" s="628">
        <f t="shared" si="55"/>
        <v>41</v>
      </c>
      <c r="N691" s="603">
        <v>0</v>
      </c>
      <c r="O691" s="380" t="s">
        <v>56</v>
      </c>
      <c r="P691" s="515"/>
      <c r="Q691" s="655" t="s">
        <v>7588</v>
      </c>
      <c r="R691" s="654">
        <f t="shared" si="49"/>
        <v>159</v>
      </c>
      <c r="S691" s="36"/>
      <c r="T691" s="36"/>
      <c r="U691" s="262"/>
      <c r="V691" s="262"/>
      <c r="W691" s="262"/>
      <c r="X691" s="262"/>
      <c r="Y691" s="262"/>
      <c r="Z691" s="186"/>
      <c r="AA691" s="186"/>
      <c r="AB691" s="186"/>
      <c r="AC691" s="186"/>
      <c r="AD691" s="186"/>
      <c r="AE691" s="186"/>
      <c r="AF691" s="186"/>
      <c r="AG691" s="186"/>
      <c r="AH691" s="186"/>
      <c r="AI691" s="186"/>
      <c r="AJ691" s="186"/>
      <c r="AK691" s="186" t="s">
        <v>1599</v>
      </c>
      <c r="AL691" s="186" t="s">
        <v>1599</v>
      </c>
      <c r="AM691" s="186" t="s">
        <v>1599</v>
      </c>
      <c r="AN691" s="655" t="s">
        <v>6710</v>
      </c>
      <c r="AO691" s="655" t="s">
        <v>7581</v>
      </c>
      <c r="AP691" s="655" t="s">
        <v>7587</v>
      </c>
      <c r="AQ691" s="655" t="s">
        <v>884</v>
      </c>
      <c r="AR691" s="191">
        <v>44580</v>
      </c>
      <c r="AS691" s="658" t="s">
        <v>1032</v>
      </c>
      <c r="AT691" s="464"/>
      <c r="AU691" s="30"/>
      <c r="AV691" s="30"/>
      <c r="AW691" s="30"/>
      <c r="AX691" s="30"/>
      <c r="AY691" s="150" t="s">
        <v>1332</v>
      </c>
      <c r="AZ691" s="464"/>
      <c r="BA691" s="30"/>
      <c r="BJ691" s="81"/>
      <c r="BK691" s="81"/>
      <c r="BL691" s="81"/>
      <c r="BM691" s="81"/>
      <c r="BN691" s="81"/>
      <c r="BO691" s="81"/>
      <c r="BP691" s="81"/>
    </row>
    <row r="692" spans="1:68" s="14" customFormat="1" ht="115.5" customHeight="1" x14ac:dyDescent="0.25">
      <c r="A692" s="627" t="s">
        <v>6386</v>
      </c>
      <c r="B692" s="472" t="s">
        <v>6387</v>
      </c>
      <c r="C692" s="232">
        <v>44432</v>
      </c>
      <c r="D692" s="592" t="s">
        <v>1429</v>
      </c>
      <c r="E692" s="591" t="s">
        <v>7019</v>
      </c>
      <c r="F692" s="591" t="s">
        <v>6377</v>
      </c>
      <c r="G692" s="591" t="s">
        <v>6378</v>
      </c>
      <c r="H692" s="591" t="s">
        <v>6379</v>
      </c>
      <c r="I692" s="516" t="s">
        <v>6380</v>
      </c>
      <c r="J692" s="682">
        <v>1</v>
      </c>
      <c r="K692" s="519">
        <v>44460</v>
      </c>
      <c r="L692" s="520">
        <v>44652</v>
      </c>
      <c r="M692" s="628">
        <f t="shared" si="55"/>
        <v>28</v>
      </c>
      <c r="N692" s="603">
        <v>0</v>
      </c>
      <c r="O692" s="651" t="s">
        <v>4409</v>
      </c>
      <c r="P692" s="514"/>
      <c r="Q692" s="655" t="s">
        <v>7592</v>
      </c>
      <c r="R692" s="654">
        <f t="shared" si="49"/>
        <v>262</v>
      </c>
      <c r="S692" s="112"/>
      <c r="T692" s="112"/>
      <c r="U692" s="263"/>
      <c r="V692" s="263"/>
      <c r="W692" s="263"/>
      <c r="X692" s="263"/>
      <c r="Y692" s="263"/>
      <c r="Z692" s="247"/>
      <c r="AA692" s="247"/>
      <c r="AB692" s="247"/>
      <c r="AC692" s="247"/>
      <c r="AD692" s="247"/>
      <c r="AE692" s="247"/>
      <c r="AF692" s="247"/>
      <c r="AG692" s="247"/>
      <c r="AH692" s="247"/>
      <c r="AI692" s="247"/>
      <c r="AJ692" s="247"/>
      <c r="AK692" s="186" t="s">
        <v>1599</v>
      </c>
      <c r="AL692" s="186" t="s">
        <v>1599</v>
      </c>
      <c r="AM692" s="186" t="s">
        <v>1599</v>
      </c>
      <c r="AN692" s="655" t="s">
        <v>6710</v>
      </c>
      <c r="AO692" s="225" t="s">
        <v>7582</v>
      </c>
      <c r="AP692" s="655" t="s">
        <v>7605</v>
      </c>
      <c r="AQ692" s="655" t="s">
        <v>884</v>
      </c>
      <c r="AR692" s="191">
        <v>44580</v>
      </c>
      <c r="AS692" s="658" t="s">
        <v>1032</v>
      </c>
      <c r="AT692" s="464"/>
      <c r="AU692" s="30"/>
      <c r="AV692" s="30"/>
      <c r="AW692" s="30"/>
      <c r="AX692" s="30"/>
      <c r="AY692" s="30" t="s">
        <v>1332</v>
      </c>
      <c r="AZ692" s="464"/>
      <c r="BA692" s="30"/>
      <c r="BJ692" s="81"/>
      <c r="BK692" s="81"/>
      <c r="BL692" s="81"/>
      <c r="BM692" s="81"/>
      <c r="BN692" s="81"/>
      <c r="BO692" s="81"/>
      <c r="BP692" s="81"/>
    </row>
    <row r="693" spans="1:68" s="14" customFormat="1" ht="115.5" customHeight="1" x14ac:dyDescent="0.25">
      <c r="A693" s="588" t="s">
        <v>6524</v>
      </c>
      <c r="B693" s="396" t="s">
        <v>6560</v>
      </c>
      <c r="C693" s="555">
        <v>44439</v>
      </c>
      <c r="D693" s="673" t="s">
        <v>1422</v>
      </c>
      <c r="E693" s="674" t="s">
        <v>6505</v>
      </c>
      <c r="F693" s="675" t="s">
        <v>6421</v>
      </c>
      <c r="G693" s="675" t="s">
        <v>6422</v>
      </c>
      <c r="H693" s="675" t="s">
        <v>6423</v>
      </c>
      <c r="I693" s="675" t="s">
        <v>239</v>
      </c>
      <c r="J693" s="676">
        <v>1</v>
      </c>
      <c r="K693" s="677">
        <v>44499</v>
      </c>
      <c r="L693" s="677">
        <v>44652</v>
      </c>
      <c r="M693" s="678">
        <f>(L693-K693)/7</f>
        <v>21.857142857142858</v>
      </c>
      <c r="N693" s="679">
        <v>1</v>
      </c>
      <c r="O693" s="380" t="s">
        <v>52</v>
      </c>
      <c r="P693" s="680"/>
      <c r="Q693" s="249" t="s">
        <v>7503</v>
      </c>
      <c r="R693" s="654">
        <f t="shared" si="49"/>
        <v>219</v>
      </c>
      <c r="S693" s="36"/>
      <c r="T693" s="36"/>
      <c r="U693" s="262"/>
      <c r="V693" s="262"/>
      <c r="W693" s="262"/>
      <c r="X693" s="262"/>
      <c r="Y693" s="262"/>
      <c r="Z693" s="186"/>
      <c r="AA693" s="186"/>
      <c r="AB693" s="186"/>
      <c r="AC693" s="186"/>
      <c r="AD693" s="186"/>
      <c r="AE693" s="186"/>
      <c r="AF693" s="186"/>
      <c r="AG693" s="186"/>
      <c r="AH693" s="186"/>
      <c r="AI693" s="186"/>
      <c r="AJ693" s="186"/>
      <c r="AK693" s="236" t="s">
        <v>1599</v>
      </c>
      <c r="AL693" s="236" t="s">
        <v>1599</v>
      </c>
      <c r="AM693" s="236" t="s">
        <v>1599</v>
      </c>
      <c r="AN693" s="250" t="s">
        <v>6707</v>
      </c>
      <c r="AO693" s="657" t="s">
        <v>7485</v>
      </c>
      <c r="AP693" s="146" t="s">
        <v>7502</v>
      </c>
      <c r="AQ693" s="655" t="s">
        <v>5106</v>
      </c>
      <c r="AR693" s="237">
        <v>44568</v>
      </c>
      <c r="AS693" s="143" t="s">
        <v>1032</v>
      </c>
      <c r="AT693" s="95"/>
      <c r="AU693" s="152"/>
      <c r="AV693" s="152"/>
      <c r="AW693" s="152"/>
      <c r="AX693" s="152"/>
      <c r="AY693" s="681" t="s">
        <v>1332</v>
      </c>
      <c r="AZ693" s="95"/>
      <c r="BA693" s="152"/>
      <c r="BJ693" s="81"/>
      <c r="BK693" s="81"/>
      <c r="BL693" s="81"/>
      <c r="BM693" s="81"/>
      <c r="BN693" s="81"/>
      <c r="BO693" s="81"/>
      <c r="BP693" s="81"/>
    </row>
    <row r="694" spans="1:68" s="14" customFormat="1" ht="115.5" customHeight="1" x14ac:dyDescent="0.25">
      <c r="A694" s="588" t="s">
        <v>6525</v>
      </c>
      <c r="B694" s="472" t="s">
        <v>6560</v>
      </c>
      <c r="C694" s="232">
        <v>44439</v>
      </c>
      <c r="D694" s="526" t="s">
        <v>1422</v>
      </c>
      <c r="E694" s="468" t="s">
        <v>6505</v>
      </c>
      <c r="F694" s="568" t="s">
        <v>6421</v>
      </c>
      <c r="G694" s="568" t="s">
        <v>6424</v>
      </c>
      <c r="H694" s="568" t="s">
        <v>6424</v>
      </c>
      <c r="I694" s="568" t="s">
        <v>6425</v>
      </c>
      <c r="J694" s="347">
        <v>1</v>
      </c>
      <c r="K694" s="569">
        <v>44484</v>
      </c>
      <c r="L694" s="569">
        <v>44910</v>
      </c>
      <c r="M694" s="629">
        <f t="shared" ref="M694:M728" si="56">(L694-K694)/7</f>
        <v>60.857142857142854</v>
      </c>
      <c r="N694" s="603">
        <v>0</v>
      </c>
      <c r="O694" s="669" t="s">
        <v>52</v>
      </c>
      <c r="P694" s="530" t="s">
        <v>6501</v>
      </c>
      <c r="Q694" s="270" t="s">
        <v>7534</v>
      </c>
      <c r="R694" s="654">
        <f t="shared" si="49"/>
        <v>212</v>
      </c>
      <c r="S694" s="36"/>
      <c r="T694" s="36"/>
      <c r="U694" s="262"/>
      <c r="V694" s="262"/>
      <c r="W694" s="262"/>
      <c r="X694" s="262"/>
      <c r="Y694" s="262"/>
      <c r="Z694" s="186"/>
      <c r="AA694" s="186"/>
      <c r="AB694" s="186"/>
      <c r="AC694" s="186"/>
      <c r="AD694" s="186"/>
      <c r="AE694" s="186"/>
      <c r="AF694" s="186"/>
      <c r="AG694" s="186"/>
      <c r="AH694" s="186"/>
      <c r="AI694" s="186"/>
      <c r="AJ694" s="186"/>
      <c r="AK694" s="186" t="s">
        <v>1599</v>
      </c>
      <c r="AL694" s="186" t="s">
        <v>1599</v>
      </c>
      <c r="AM694" s="186" t="s">
        <v>1599</v>
      </c>
      <c r="AN694" s="240" t="s">
        <v>6707</v>
      </c>
      <c r="AO694" s="657" t="s">
        <v>7486</v>
      </c>
      <c r="AP694" s="270" t="s">
        <v>7550</v>
      </c>
      <c r="AQ694" s="655" t="s">
        <v>884</v>
      </c>
      <c r="AR694" s="191">
        <v>44566</v>
      </c>
      <c r="AS694" s="130" t="s">
        <v>1032</v>
      </c>
      <c r="AT694" s="464"/>
      <c r="AU694" s="30"/>
      <c r="AV694" s="30"/>
      <c r="AW694" s="30"/>
      <c r="AX694" s="30"/>
      <c r="AY694" s="150" t="s">
        <v>1332</v>
      </c>
      <c r="AZ694" s="464"/>
      <c r="BA694" s="30"/>
      <c r="BJ694" s="81"/>
      <c r="BK694" s="81"/>
      <c r="BL694" s="81"/>
      <c r="BM694" s="81"/>
      <c r="BN694" s="81"/>
      <c r="BO694" s="81"/>
      <c r="BP694" s="81"/>
    </row>
    <row r="695" spans="1:68" s="14" customFormat="1" ht="115.5" customHeight="1" x14ac:dyDescent="0.25">
      <c r="A695" s="588" t="s">
        <v>6526</v>
      </c>
      <c r="B695" s="472" t="s">
        <v>6560</v>
      </c>
      <c r="C695" s="232">
        <v>44439</v>
      </c>
      <c r="D695" s="527" t="s">
        <v>1422</v>
      </c>
      <c r="E695" s="468" t="s">
        <v>6505</v>
      </c>
      <c r="F695" s="568" t="s">
        <v>6421</v>
      </c>
      <c r="G695" s="568" t="s">
        <v>6426</v>
      </c>
      <c r="H695" s="468" t="s">
        <v>6427</v>
      </c>
      <c r="I695" s="468" t="s">
        <v>6428</v>
      </c>
      <c r="J695" s="481">
        <v>1</v>
      </c>
      <c r="K695" s="569">
        <v>44515</v>
      </c>
      <c r="L695" s="569">
        <v>44561</v>
      </c>
      <c r="M695" s="629">
        <f t="shared" si="56"/>
        <v>6.5714285714285712</v>
      </c>
      <c r="N695" s="106">
        <v>1</v>
      </c>
      <c r="O695" s="521" t="s">
        <v>709</v>
      </c>
      <c r="P695" s="417"/>
      <c r="Q695" s="270" t="s">
        <v>7616</v>
      </c>
      <c r="R695" s="654">
        <f t="shared" si="49"/>
        <v>177</v>
      </c>
      <c r="S695" s="36"/>
      <c r="T695" s="36"/>
      <c r="U695" s="262"/>
      <c r="V695" s="262"/>
      <c r="W695" s="262"/>
      <c r="X695" s="262"/>
      <c r="Y695" s="262"/>
      <c r="Z695" s="186"/>
      <c r="AA695" s="186"/>
      <c r="AB695" s="186"/>
      <c r="AC695" s="186"/>
      <c r="AD695" s="186"/>
      <c r="AE695" s="186"/>
      <c r="AF695" s="186"/>
      <c r="AG695" s="186"/>
      <c r="AH695" s="186"/>
      <c r="AI695" s="186"/>
      <c r="AJ695" s="186"/>
      <c r="AK695" s="186" t="s">
        <v>1599</v>
      </c>
      <c r="AL695" s="186" t="s">
        <v>1599</v>
      </c>
      <c r="AM695" s="186" t="s">
        <v>1599</v>
      </c>
      <c r="AN695" s="240" t="s">
        <v>6707</v>
      </c>
      <c r="AO695" s="472" t="s">
        <v>7610</v>
      </c>
      <c r="AP695" s="270" t="s">
        <v>7634</v>
      </c>
      <c r="AQ695" s="270" t="s">
        <v>882</v>
      </c>
      <c r="AR695" s="191">
        <v>44581</v>
      </c>
      <c r="AS695" s="130" t="s">
        <v>1032</v>
      </c>
      <c r="AT695" s="464"/>
      <c r="AU695" s="30"/>
      <c r="AV695" s="30"/>
      <c r="AW695" s="30"/>
      <c r="AX695" s="30"/>
      <c r="AY695" s="150" t="s">
        <v>1332</v>
      </c>
      <c r="AZ695" s="464"/>
      <c r="BA695" s="30"/>
      <c r="BJ695" s="81"/>
      <c r="BK695" s="81"/>
      <c r="BL695" s="81"/>
      <c r="BM695" s="81"/>
      <c r="BN695" s="81"/>
      <c r="BO695" s="81"/>
      <c r="BP695" s="81"/>
    </row>
    <row r="696" spans="1:68" s="14" customFormat="1" ht="115.5" customHeight="1" x14ac:dyDescent="0.25">
      <c r="A696" s="588" t="s">
        <v>6527</v>
      </c>
      <c r="B696" s="472" t="s">
        <v>6560</v>
      </c>
      <c r="C696" s="232">
        <v>44439</v>
      </c>
      <c r="D696" s="527" t="s">
        <v>1510</v>
      </c>
      <c r="E696" s="523" t="s">
        <v>6506</v>
      </c>
      <c r="F696" s="528" t="s">
        <v>6429</v>
      </c>
      <c r="G696" s="528" t="s">
        <v>6430</v>
      </c>
      <c r="H696" s="528" t="s">
        <v>6431</v>
      </c>
      <c r="I696" s="528" t="s">
        <v>6432</v>
      </c>
      <c r="J696" s="529">
        <v>1</v>
      </c>
      <c r="K696" s="469">
        <v>44481</v>
      </c>
      <c r="L696" s="469">
        <v>44561</v>
      </c>
      <c r="M696" s="629">
        <f t="shared" si="56"/>
        <v>11.428571428571429</v>
      </c>
      <c r="N696" s="106">
        <v>1</v>
      </c>
      <c r="O696" s="528" t="s">
        <v>70</v>
      </c>
      <c r="P696" s="531"/>
      <c r="Q696" s="270" t="s">
        <v>7442</v>
      </c>
      <c r="R696" s="654">
        <f t="shared" si="49"/>
        <v>286</v>
      </c>
      <c r="S696" s="36"/>
      <c r="T696" s="36"/>
      <c r="U696" s="262"/>
      <c r="V696" s="262"/>
      <c r="W696" s="262"/>
      <c r="X696" s="262"/>
      <c r="Y696" s="262"/>
      <c r="Z696" s="186"/>
      <c r="AA696" s="186"/>
      <c r="AB696" s="186"/>
      <c r="AC696" s="186"/>
      <c r="AD696" s="186"/>
      <c r="AE696" s="186"/>
      <c r="AF696" s="186"/>
      <c r="AG696" s="186"/>
      <c r="AH696" s="186"/>
      <c r="AI696" s="186"/>
      <c r="AJ696" s="186"/>
      <c r="AK696" s="186" t="s">
        <v>1599</v>
      </c>
      <c r="AL696" s="186" t="s">
        <v>1599</v>
      </c>
      <c r="AM696" s="186" t="s">
        <v>1599</v>
      </c>
      <c r="AN696" s="240" t="s">
        <v>6707</v>
      </c>
      <c r="AO696" s="115" t="s">
        <v>7263</v>
      </c>
      <c r="AP696" s="250" t="s">
        <v>7332</v>
      </c>
      <c r="AQ696" s="250" t="s">
        <v>882</v>
      </c>
      <c r="AR696" s="191">
        <v>44574</v>
      </c>
      <c r="AS696" s="130" t="s">
        <v>1032</v>
      </c>
      <c r="AT696" s="464"/>
      <c r="AU696" s="30"/>
      <c r="AV696" s="30"/>
      <c r="AW696" s="30"/>
      <c r="AX696" s="30"/>
      <c r="AY696" s="150" t="s">
        <v>1332</v>
      </c>
      <c r="AZ696" s="464"/>
      <c r="BA696" s="30"/>
      <c r="BJ696" s="81"/>
      <c r="BK696" s="81"/>
      <c r="BL696" s="81"/>
      <c r="BM696" s="81"/>
      <c r="BN696" s="81"/>
      <c r="BO696" s="81"/>
      <c r="BP696" s="81"/>
    </row>
    <row r="697" spans="1:68" s="14" customFormat="1" ht="115.5" customHeight="1" x14ac:dyDescent="0.25">
      <c r="A697" s="588" t="s">
        <v>6528</v>
      </c>
      <c r="B697" s="472" t="s">
        <v>6560</v>
      </c>
      <c r="C697" s="232">
        <v>44439</v>
      </c>
      <c r="D697" s="527" t="s">
        <v>1510</v>
      </c>
      <c r="E697" s="523" t="s">
        <v>6506</v>
      </c>
      <c r="F697" s="528" t="s">
        <v>6429</v>
      </c>
      <c r="G697" s="528" t="s">
        <v>6430</v>
      </c>
      <c r="H697" s="468" t="s">
        <v>6433</v>
      </c>
      <c r="I697" s="468" t="s">
        <v>1878</v>
      </c>
      <c r="J697" s="481">
        <v>1</v>
      </c>
      <c r="K697" s="569">
        <v>44481</v>
      </c>
      <c r="L697" s="569">
        <v>44651</v>
      </c>
      <c r="M697" s="629">
        <f t="shared" si="56"/>
        <v>24.285714285714285</v>
      </c>
      <c r="N697" s="603">
        <v>0</v>
      </c>
      <c r="O697" s="528" t="s">
        <v>70</v>
      </c>
      <c r="P697" s="531" t="s">
        <v>6502</v>
      </c>
      <c r="Q697" s="270" t="s">
        <v>7326</v>
      </c>
      <c r="R697" s="654">
        <f t="shared" si="49"/>
        <v>197</v>
      </c>
      <c r="S697" s="36"/>
      <c r="T697" s="36"/>
      <c r="U697" s="262"/>
      <c r="V697" s="262"/>
      <c r="W697" s="262"/>
      <c r="X697" s="262"/>
      <c r="Y697" s="262"/>
      <c r="Z697" s="186"/>
      <c r="AA697" s="186"/>
      <c r="AB697" s="186"/>
      <c r="AC697" s="186"/>
      <c r="AD697" s="186"/>
      <c r="AE697" s="186"/>
      <c r="AF697" s="186"/>
      <c r="AG697" s="186"/>
      <c r="AH697" s="186"/>
      <c r="AI697" s="186"/>
      <c r="AJ697" s="186"/>
      <c r="AK697" s="186" t="s">
        <v>1599</v>
      </c>
      <c r="AL697" s="186" t="s">
        <v>1599</v>
      </c>
      <c r="AM697" s="186" t="s">
        <v>1599</v>
      </c>
      <c r="AN697" s="240" t="s">
        <v>6707</v>
      </c>
      <c r="AO697" s="115" t="s">
        <v>7264</v>
      </c>
      <c r="AP697" s="250" t="s">
        <v>7333</v>
      </c>
      <c r="AQ697" s="655" t="s">
        <v>884</v>
      </c>
      <c r="AR697" s="191">
        <v>44574</v>
      </c>
      <c r="AS697" s="130" t="s">
        <v>1032</v>
      </c>
      <c r="AT697" s="464"/>
      <c r="AU697" s="30"/>
      <c r="AV697" s="30"/>
      <c r="AW697" s="30"/>
      <c r="AX697" s="30"/>
      <c r="AY697" s="150" t="s">
        <v>1332</v>
      </c>
      <c r="AZ697" s="464"/>
      <c r="BA697" s="30"/>
      <c r="BJ697" s="81"/>
      <c r="BK697" s="81"/>
      <c r="BL697" s="81"/>
      <c r="BM697" s="81"/>
      <c r="BN697" s="81"/>
      <c r="BO697" s="81"/>
      <c r="BP697" s="81"/>
    </row>
    <row r="698" spans="1:68" s="14" customFormat="1" ht="115.5" customHeight="1" x14ac:dyDescent="0.25">
      <c r="A698" s="588" t="s">
        <v>6529</v>
      </c>
      <c r="B698" s="472" t="s">
        <v>6560</v>
      </c>
      <c r="C698" s="232">
        <v>44439</v>
      </c>
      <c r="D698" s="526" t="s">
        <v>1423</v>
      </c>
      <c r="E698" s="468" t="s">
        <v>6507</v>
      </c>
      <c r="F698" s="568" t="s">
        <v>6434</v>
      </c>
      <c r="G698" s="568" t="s">
        <v>6424</v>
      </c>
      <c r="H698" s="568" t="s">
        <v>6424</v>
      </c>
      <c r="I698" s="568" t="s">
        <v>6435</v>
      </c>
      <c r="J698" s="347">
        <v>1</v>
      </c>
      <c r="K698" s="469">
        <v>44484</v>
      </c>
      <c r="L698" s="469">
        <v>44910</v>
      </c>
      <c r="M698" s="629">
        <f t="shared" si="56"/>
        <v>60.857142857142854</v>
      </c>
      <c r="N698" s="603">
        <v>0</v>
      </c>
      <c r="O698" s="669" t="s">
        <v>52</v>
      </c>
      <c r="P698" s="530" t="s">
        <v>6501</v>
      </c>
      <c r="Q698" s="270" t="s">
        <v>7534</v>
      </c>
      <c r="R698" s="654">
        <f t="shared" si="49"/>
        <v>212</v>
      </c>
      <c r="S698" s="36"/>
      <c r="T698" s="36"/>
      <c r="U698" s="262"/>
      <c r="V698" s="262"/>
      <c r="W698" s="262"/>
      <c r="X698" s="262"/>
      <c r="Y698" s="262"/>
      <c r="Z698" s="186"/>
      <c r="AA698" s="186"/>
      <c r="AB698" s="186"/>
      <c r="AC698" s="186"/>
      <c r="AD698" s="186"/>
      <c r="AE698" s="186"/>
      <c r="AF698" s="186"/>
      <c r="AG698" s="186"/>
      <c r="AH698" s="186"/>
      <c r="AI698" s="186"/>
      <c r="AJ698" s="186"/>
      <c r="AK698" s="186" t="s">
        <v>1599</v>
      </c>
      <c r="AL698" s="186" t="s">
        <v>1599</v>
      </c>
      <c r="AM698" s="186" t="s">
        <v>1599</v>
      </c>
      <c r="AN698" s="240" t="s">
        <v>6707</v>
      </c>
      <c r="AO698" s="667" t="s">
        <v>7486</v>
      </c>
      <c r="AP698" s="270" t="s">
        <v>7550</v>
      </c>
      <c r="AQ698" s="270" t="s">
        <v>884</v>
      </c>
      <c r="AR698" s="191">
        <v>44566</v>
      </c>
      <c r="AS698" s="130" t="s">
        <v>1032</v>
      </c>
      <c r="AT698" s="464"/>
      <c r="AU698" s="30"/>
      <c r="AV698" s="30"/>
      <c r="AW698" s="30"/>
      <c r="AX698" s="30"/>
      <c r="AY698" s="150" t="s">
        <v>1332</v>
      </c>
      <c r="AZ698" s="464"/>
      <c r="BA698" s="30"/>
      <c r="BJ698" s="81"/>
      <c r="BK698" s="81"/>
      <c r="BL698" s="81"/>
      <c r="BM698" s="81"/>
      <c r="BN698" s="81"/>
      <c r="BO698" s="81"/>
      <c r="BP698" s="81"/>
    </row>
    <row r="699" spans="1:68" s="14" customFormat="1" ht="115.5" customHeight="1" x14ac:dyDescent="0.25">
      <c r="A699" s="588" t="s">
        <v>6530</v>
      </c>
      <c r="B699" s="472" t="s">
        <v>6560</v>
      </c>
      <c r="C699" s="232">
        <v>44439</v>
      </c>
      <c r="D699" s="526" t="s">
        <v>1423</v>
      </c>
      <c r="E699" s="468" t="s">
        <v>6507</v>
      </c>
      <c r="F699" s="568" t="s">
        <v>6434</v>
      </c>
      <c r="G699" s="568" t="s">
        <v>6436</v>
      </c>
      <c r="H699" s="568" t="s">
        <v>6437</v>
      </c>
      <c r="I699" s="568" t="s">
        <v>2798</v>
      </c>
      <c r="J699" s="347">
        <v>2</v>
      </c>
      <c r="K699" s="569">
        <v>44607</v>
      </c>
      <c r="L699" s="569">
        <v>45000</v>
      </c>
      <c r="M699" s="629">
        <f t="shared" si="56"/>
        <v>56.142857142857146</v>
      </c>
      <c r="N699" s="603">
        <v>0</v>
      </c>
      <c r="O699" s="521" t="s">
        <v>52</v>
      </c>
      <c r="P699" s="530"/>
      <c r="Q699" s="270" t="s">
        <v>7527</v>
      </c>
      <c r="R699" s="654">
        <f t="shared" si="49"/>
        <v>141</v>
      </c>
      <c r="S699" s="36"/>
      <c r="T699" s="36"/>
      <c r="U699" s="262"/>
      <c r="V699" s="262"/>
      <c r="W699" s="262"/>
      <c r="X699" s="262"/>
      <c r="Y699" s="262"/>
      <c r="Z699" s="186"/>
      <c r="AA699" s="186"/>
      <c r="AB699" s="186"/>
      <c r="AC699" s="186"/>
      <c r="AD699" s="186"/>
      <c r="AE699" s="186"/>
      <c r="AF699" s="186"/>
      <c r="AG699" s="186"/>
      <c r="AH699" s="186"/>
      <c r="AI699" s="186"/>
      <c r="AJ699" s="186"/>
      <c r="AK699" s="186" t="s">
        <v>1599</v>
      </c>
      <c r="AL699" s="186" t="s">
        <v>1599</v>
      </c>
      <c r="AM699" s="186" t="s">
        <v>1599</v>
      </c>
      <c r="AN699" s="240" t="s">
        <v>6707</v>
      </c>
      <c r="AO699" s="115" t="s">
        <v>7487</v>
      </c>
      <c r="AP699" s="270" t="s">
        <v>7527</v>
      </c>
      <c r="AQ699" s="270" t="s">
        <v>884</v>
      </c>
      <c r="AR699" s="191">
        <v>44566</v>
      </c>
      <c r="AS699" s="130" t="s">
        <v>1032</v>
      </c>
      <c r="AT699" s="464"/>
      <c r="AU699" s="30"/>
      <c r="AV699" s="30"/>
      <c r="AW699" s="30"/>
      <c r="AX699" s="30"/>
      <c r="AY699" s="150" t="s">
        <v>1332</v>
      </c>
      <c r="AZ699" s="464"/>
      <c r="BA699" s="30"/>
      <c r="BJ699" s="81"/>
      <c r="BK699" s="81"/>
      <c r="BL699" s="81"/>
      <c r="BM699" s="81"/>
      <c r="BN699" s="81"/>
      <c r="BO699" s="81"/>
      <c r="BP699" s="81"/>
    </row>
    <row r="700" spans="1:68" s="14" customFormat="1" ht="115.5" customHeight="1" x14ac:dyDescent="0.25">
      <c r="A700" s="588" t="s">
        <v>6531</v>
      </c>
      <c r="B700" s="472" t="s">
        <v>6560</v>
      </c>
      <c r="C700" s="232">
        <v>44439</v>
      </c>
      <c r="D700" s="527" t="s">
        <v>1439</v>
      </c>
      <c r="E700" s="568" t="s">
        <v>6508</v>
      </c>
      <c r="F700" s="568" t="s">
        <v>6438</v>
      </c>
      <c r="G700" s="568" t="s">
        <v>6436</v>
      </c>
      <c r="H700" s="568" t="s">
        <v>6439</v>
      </c>
      <c r="I700" s="568" t="s">
        <v>553</v>
      </c>
      <c r="J700" s="347">
        <v>1</v>
      </c>
      <c r="K700" s="569">
        <v>44607</v>
      </c>
      <c r="L700" s="569">
        <v>44666</v>
      </c>
      <c r="M700" s="629">
        <f t="shared" si="56"/>
        <v>8.4285714285714288</v>
      </c>
      <c r="N700" s="603">
        <v>0</v>
      </c>
      <c r="O700" s="521" t="s">
        <v>52</v>
      </c>
      <c r="P700" s="530"/>
      <c r="Q700" s="655" t="s">
        <v>7535</v>
      </c>
      <c r="R700" s="654">
        <f t="shared" si="49"/>
        <v>141</v>
      </c>
      <c r="S700" s="36"/>
      <c r="T700" s="36"/>
      <c r="U700" s="262"/>
      <c r="V700" s="262"/>
      <c r="W700" s="262"/>
      <c r="X700" s="262"/>
      <c r="Y700" s="262"/>
      <c r="Z700" s="186"/>
      <c r="AA700" s="186"/>
      <c r="AB700" s="186"/>
      <c r="AC700" s="186"/>
      <c r="AD700" s="186"/>
      <c r="AE700" s="186"/>
      <c r="AF700" s="186"/>
      <c r="AG700" s="186"/>
      <c r="AH700" s="186"/>
      <c r="AI700" s="186"/>
      <c r="AJ700" s="186"/>
      <c r="AK700" s="186" t="s">
        <v>1599</v>
      </c>
      <c r="AL700" s="186" t="s">
        <v>1599</v>
      </c>
      <c r="AM700" s="186" t="s">
        <v>1599</v>
      </c>
      <c r="AN700" s="240" t="s">
        <v>6707</v>
      </c>
      <c r="AO700" s="650" t="s">
        <v>7488</v>
      </c>
      <c r="AP700" s="655" t="s">
        <v>7528</v>
      </c>
      <c r="AQ700" s="655" t="s">
        <v>884</v>
      </c>
      <c r="AR700" s="191">
        <v>44566</v>
      </c>
      <c r="AS700" s="658" t="s">
        <v>1032</v>
      </c>
      <c r="AT700" s="464"/>
      <c r="AU700" s="30"/>
      <c r="AV700" s="30"/>
      <c r="AW700" s="30"/>
      <c r="AX700" s="30"/>
      <c r="AY700" s="150" t="s">
        <v>1332</v>
      </c>
      <c r="AZ700" s="464"/>
      <c r="BA700" s="30"/>
      <c r="BJ700" s="81"/>
      <c r="BK700" s="81"/>
      <c r="BL700" s="81"/>
      <c r="BM700" s="81"/>
      <c r="BN700" s="81"/>
      <c r="BO700" s="81"/>
      <c r="BP700" s="81"/>
    </row>
    <row r="701" spans="1:68" s="14" customFormat="1" ht="115.5" customHeight="1" x14ac:dyDescent="0.25">
      <c r="A701" s="588" t="s">
        <v>6532</v>
      </c>
      <c r="B701" s="472" t="s">
        <v>6560</v>
      </c>
      <c r="C701" s="232">
        <v>44439</v>
      </c>
      <c r="D701" s="526" t="s">
        <v>1439</v>
      </c>
      <c r="E701" s="468" t="s">
        <v>6508</v>
      </c>
      <c r="F701" s="468" t="s">
        <v>6440</v>
      </c>
      <c r="G701" s="468" t="s">
        <v>6441</v>
      </c>
      <c r="H701" s="468" t="s">
        <v>6442</v>
      </c>
      <c r="I701" s="468" t="s">
        <v>6443</v>
      </c>
      <c r="J701" s="481">
        <v>1</v>
      </c>
      <c r="K701" s="569">
        <v>44470</v>
      </c>
      <c r="L701" s="569">
        <v>44561</v>
      </c>
      <c r="M701" s="629">
        <f t="shared" si="56"/>
        <v>13</v>
      </c>
      <c r="N701" s="106">
        <v>1</v>
      </c>
      <c r="O701" s="468" t="s">
        <v>3025</v>
      </c>
      <c r="P701" s="417" t="s">
        <v>131</v>
      </c>
      <c r="Q701" s="270" t="s">
        <v>7455</v>
      </c>
      <c r="R701" s="654">
        <f t="shared" si="49"/>
        <v>186</v>
      </c>
      <c r="S701" s="36"/>
      <c r="T701" s="36"/>
      <c r="U701" s="262"/>
      <c r="V701" s="262"/>
      <c r="W701" s="262"/>
      <c r="X701" s="262"/>
      <c r="Y701" s="262"/>
      <c r="Z701" s="186"/>
      <c r="AA701" s="186"/>
      <c r="AB701" s="186"/>
      <c r="AC701" s="186"/>
      <c r="AD701" s="186"/>
      <c r="AE701" s="186"/>
      <c r="AF701" s="186"/>
      <c r="AG701" s="186"/>
      <c r="AH701" s="186"/>
      <c r="AI701" s="186"/>
      <c r="AJ701" s="186"/>
      <c r="AK701" s="186" t="s">
        <v>1599</v>
      </c>
      <c r="AL701" s="186" t="s">
        <v>1599</v>
      </c>
      <c r="AM701" s="186" t="s">
        <v>1599</v>
      </c>
      <c r="AN701" s="240" t="s">
        <v>6707</v>
      </c>
      <c r="AO701" s="646" t="s">
        <v>7249</v>
      </c>
      <c r="AP701" s="270" t="s">
        <v>7463</v>
      </c>
      <c r="AQ701" s="270" t="s">
        <v>882</v>
      </c>
      <c r="AR701" s="191">
        <v>44579</v>
      </c>
      <c r="AS701" s="130" t="s">
        <v>1032</v>
      </c>
      <c r="AT701" s="464"/>
      <c r="AU701" s="30"/>
      <c r="AV701" s="30"/>
      <c r="AW701" s="30"/>
      <c r="AX701" s="30"/>
      <c r="AY701" s="150" t="s">
        <v>1332</v>
      </c>
      <c r="AZ701" s="464"/>
      <c r="BA701" s="30"/>
      <c r="BJ701" s="81"/>
      <c r="BK701" s="81"/>
      <c r="BL701" s="81"/>
      <c r="BM701" s="81"/>
      <c r="BN701" s="81"/>
      <c r="BO701" s="81"/>
      <c r="BP701" s="81"/>
    </row>
    <row r="702" spans="1:68" s="14" customFormat="1" ht="115.5" customHeight="1" x14ac:dyDescent="0.25">
      <c r="A702" s="588" t="s">
        <v>6533</v>
      </c>
      <c r="B702" s="472" t="s">
        <v>6560</v>
      </c>
      <c r="C702" s="232">
        <v>44439</v>
      </c>
      <c r="D702" s="526" t="s">
        <v>1439</v>
      </c>
      <c r="E702" s="468" t="s">
        <v>6508</v>
      </c>
      <c r="F702" s="468" t="s">
        <v>6440</v>
      </c>
      <c r="G702" s="468" t="s">
        <v>6444</v>
      </c>
      <c r="H702" s="468" t="s">
        <v>6445</v>
      </c>
      <c r="I702" s="468" t="s">
        <v>6446</v>
      </c>
      <c r="J702" s="481">
        <v>1</v>
      </c>
      <c r="K702" s="569">
        <v>44470</v>
      </c>
      <c r="L702" s="569">
        <v>44865</v>
      </c>
      <c r="M702" s="629">
        <f t="shared" si="56"/>
        <v>56.428571428571431</v>
      </c>
      <c r="N702" s="603">
        <v>0</v>
      </c>
      <c r="O702" s="468" t="s">
        <v>3025</v>
      </c>
      <c r="P702" s="417" t="s">
        <v>131</v>
      </c>
      <c r="Q702" s="270" t="s">
        <v>7464</v>
      </c>
      <c r="R702" s="654">
        <f t="shared" si="49"/>
        <v>187</v>
      </c>
      <c r="S702" s="36"/>
      <c r="T702" s="36"/>
      <c r="U702" s="262"/>
      <c r="V702" s="262"/>
      <c r="W702" s="262"/>
      <c r="X702" s="262"/>
      <c r="Y702" s="262"/>
      <c r="Z702" s="186"/>
      <c r="AA702" s="186"/>
      <c r="AB702" s="186"/>
      <c r="AC702" s="186"/>
      <c r="AD702" s="186"/>
      <c r="AE702" s="186"/>
      <c r="AF702" s="186"/>
      <c r="AG702" s="186"/>
      <c r="AH702" s="186"/>
      <c r="AI702" s="186"/>
      <c r="AJ702" s="186"/>
      <c r="AK702" s="186" t="s">
        <v>1599</v>
      </c>
      <c r="AL702" s="186" t="s">
        <v>1599</v>
      </c>
      <c r="AM702" s="186" t="s">
        <v>1599</v>
      </c>
      <c r="AN702" s="240" t="s">
        <v>6707</v>
      </c>
      <c r="AO702" s="646" t="s">
        <v>7250</v>
      </c>
      <c r="AP702" s="270" t="s">
        <v>7464</v>
      </c>
      <c r="AQ702" s="270" t="s">
        <v>884</v>
      </c>
      <c r="AR702" s="191">
        <v>44579</v>
      </c>
      <c r="AS702" s="130" t="s">
        <v>1032</v>
      </c>
      <c r="AT702" s="464"/>
      <c r="AU702" s="30"/>
      <c r="AV702" s="30"/>
      <c r="AW702" s="30"/>
      <c r="AX702" s="30"/>
      <c r="AY702" s="150" t="s">
        <v>1332</v>
      </c>
      <c r="AZ702" s="464"/>
      <c r="BA702" s="30"/>
      <c r="BJ702" s="81"/>
      <c r="BK702" s="81"/>
      <c r="BL702" s="81"/>
      <c r="BM702" s="81"/>
      <c r="BN702" s="81"/>
      <c r="BO702" s="81"/>
      <c r="BP702" s="81"/>
    </row>
    <row r="703" spans="1:68" s="14" customFormat="1" ht="115.5" customHeight="1" x14ac:dyDescent="0.25">
      <c r="A703" s="588" t="s">
        <v>6534</v>
      </c>
      <c r="B703" s="472" t="s">
        <v>6560</v>
      </c>
      <c r="C703" s="232">
        <v>44439</v>
      </c>
      <c r="D703" s="526" t="s">
        <v>1439</v>
      </c>
      <c r="E703" s="468" t="s">
        <v>6508</v>
      </c>
      <c r="F703" s="468" t="s">
        <v>6440</v>
      </c>
      <c r="G703" s="468" t="s">
        <v>6447</v>
      </c>
      <c r="H703" s="468" t="s">
        <v>6448</v>
      </c>
      <c r="I703" s="468" t="s">
        <v>6449</v>
      </c>
      <c r="J703" s="481">
        <v>2</v>
      </c>
      <c r="K703" s="569">
        <v>44470</v>
      </c>
      <c r="L703" s="569">
        <v>44865</v>
      </c>
      <c r="M703" s="629">
        <f t="shared" si="56"/>
        <v>56.428571428571431</v>
      </c>
      <c r="N703" s="603">
        <v>0</v>
      </c>
      <c r="O703" s="468" t="s">
        <v>3025</v>
      </c>
      <c r="P703" s="417" t="s">
        <v>131</v>
      </c>
      <c r="Q703" s="270" t="s">
        <v>7464</v>
      </c>
      <c r="R703" s="654">
        <f t="shared" si="49"/>
        <v>187</v>
      </c>
      <c r="S703" s="36"/>
      <c r="T703" s="36"/>
      <c r="U703" s="262"/>
      <c r="V703" s="262"/>
      <c r="W703" s="262"/>
      <c r="X703" s="262"/>
      <c r="Y703" s="262"/>
      <c r="Z703" s="186"/>
      <c r="AA703" s="186"/>
      <c r="AB703" s="186"/>
      <c r="AC703" s="186"/>
      <c r="AD703" s="186"/>
      <c r="AE703" s="186"/>
      <c r="AF703" s="186"/>
      <c r="AG703" s="186"/>
      <c r="AH703" s="186"/>
      <c r="AI703" s="186"/>
      <c r="AJ703" s="186"/>
      <c r="AK703" s="186" t="s">
        <v>1599</v>
      </c>
      <c r="AL703" s="186" t="s">
        <v>1599</v>
      </c>
      <c r="AM703" s="186" t="s">
        <v>1599</v>
      </c>
      <c r="AN703" s="240" t="s">
        <v>6707</v>
      </c>
      <c r="AO703" s="646" t="s">
        <v>7250</v>
      </c>
      <c r="AP703" s="270" t="s">
        <v>7464</v>
      </c>
      <c r="AQ703" s="270" t="s">
        <v>884</v>
      </c>
      <c r="AR703" s="191">
        <v>44579</v>
      </c>
      <c r="AS703" s="130" t="s">
        <v>1032</v>
      </c>
      <c r="AT703" s="464"/>
      <c r="AU703" s="30"/>
      <c r="AV703" s="30"/>
      <c r="AW703" s="30"/>
      <c r="AX703" s="30"/>
      <c r="AY703" s="150" t="s">
        <v>1332</v>
      </c>
      <c r="AZ703" s="464"/>
      <c r="BA703" s="30"/>
      <c r="BJ703" s="81"/>
      <c r="BK703" s="81"/>
      <c r="BL703" s="81"/>
      <c r="BM703" s="81"/>
      <c r="BN703" s="81"/>
      <c r="BO703" s="81"/>
      <c r="BP703" s="81"/>
    </row>
    <row r="704" spans="1:68" s="14" customFormat="1" ht="115.5" customHeight="1" x14ac:dyDescent="0.25">
      <c r="A704" s="588" t="s">
        <v>6535</v>
      </c>
      <c r="B704" s="472" t="s">
        <v>6560</v>
      </c>
      <c r="C704" s="232">
        <v>44439</v>
      </c>
      <c r="D704" s="526" t="s">
        <v>1439</v>
      </c>
      <c r="E704" s="468" t="s">
        <v>6508</v>
      </c>
      <c r="F704" s="468" t="s">
        <v>6440</v>
      </c>
      <c r="G704" s="468" t="s">
        <v>6450</v>
      </c>
      <c r="H704" s="468" t="s">
        <v>6451</v>
      </c>
      <c r="I704" s="468" t="s">
        <v>689</v>
      </c>
      <c r="J704" s="481">
        <v>1</v>
      </c>
      <c r="K704" s="569">
        <v>44470</v>
      </c>
      <c r="L704" s="569">
        <v>44865</v>
      </c>
      <c r="M704" s="629">
        <f t="shared" si="56"/>
        <v>56.428571428571431</v>
      </c>
      <c r="N704" s="603">
        <v>0</v>
      </c>
      <c r="O704" s="468" t="s">
        <v>3025</v>
      </c>
      <c r="P704" s="417" t="s">
        <v>131</v>
      </c>
      <c r="Q704" s="270" t="s">
        <v>7464</v>
      </c>
      <c r="R704" s="654">
        <f t="shared" si="49"/>
        <v>187</v>
      </c>
      <c r="S704" s="36"/>
      <c r="T704" s="36"/>
      <c r="U704" s="262"/>
      <c r="V704" s="262"/>
      <c r="W704" s="262"/>
      <c r="X704" s="262"/>
      <c r="Y704" s="262"/>
      <c r="Z704" s="186"/>
      <c r="AA704" s="186"/>
      <c r="AB704" s="186"/>
      <c r="AC704" s="186"/>
      <c r="AD704" s="186"/>
      <c r="AE704" s="186"/>
      <c r="AF704" s="186"/>
      <c r="AG704" s="186"/>
      <c r="AH704" s="186"/>
      <c r="AI704" s="186"/>
      <c r="AJ704" s="186"/>
      <c r="AK704" s="186" t="s">
        <v>1599</v>
      </c>
      <c r="AL704" s="186" t="s">
        <v>1599</v>
      </c>
      <c r="AM704" s="186" t="s">
        <v>1599</v>
      </c>
      <c r="AN704" s="240" t="s">
        <v>6707</v>
      </c>
      <c r="AO704" s="646" t="s">
        <v>7250</v>
      </c>
      <c r="AP704" s="270" t="s">
        <v>7464</v>
      </c>
      <c r="AQ704" s="270" t="s">
        <v>884</v>
      </c>
      <c r="AR704" s="191">
        <v>44579</v>
      </c>
      <c r="AS704" s="130" t="s">
        <v>1032</v>
      </c>
      <c r="AT704" s="464"/>
      <c r="AU704" s="30"/>
      <c r="AV704" s="30"/>
      <c r="AW704" s="30"/>
      <c r="AX704" s="30"/>
      <c r="AY704" s="150" t="s">
        <v>1332</v>
      </c>
      <c r="AZ704" s="464"/>
      <c r="BA704" s="30"/>
      <c r="BJ704" s="81"/>
      <c r="BK704" s="81"/>
      <c r="BL704" s="81"/>
      <c r="BM704" s="81"/>
      <c r="BN704" s="81"/>
      <c r="BO704" s="81"/>
      <c r="BP704" s="81"/>
    </row>
    <row r="705" spans="1:68" s="14" customFormat="1" ht="115.5" customHeight="1" x14ac:dyDescent="0.25">
      <c r="A705" s="588" t="s">
        <v>6536</v>
      </c>
      <c r="B705" s="472" t="s">
        <v>6560</v>
      </c>
      <c r="C705" s="232">
        <v>44439</v>
      </c>
      <c r="D705" s="526" t="s">
        <v>1429</v>
      </c>
      <c r="E705" s="468" t="s">
        <v>6509</v>
      </c>
      <c r="F705" s="568" t="s">
        <v>6452</v>
      </c>
      <c r="G705" s="568" t="s">
        <v>6424</v>
      </c>
      <c r="H705" s="568" t="s">
        <v>6424</v>
      </c>
      <c r="I705" s="568" t="s">
        <v>6435</v>
      </c>
      <c r="J705" s="347">
        <v>1</v>
      </c>
      <c r="K705" s="569">
        <v>44484</v>
      </c>
      <c r="L705" s="569">
        <v>44910</v>
      </c>
      <c r="M705" s="629">
        <f t="shared" si="56"/>
        <v>60.857142857142854</v>
      </c>
      <c r="N705" s="603">
        <v>0</v>
      </c>
      <c r="O705" s="521" t="s">
        <v>52</v>
      </c>
      <c r="P705" s="530" t="s">
        <v>6501</v>
      </c>
      <c r="Q705" s="270" t="s">
        <v>7537</v>
      </c>
      <c r="R705" s="654">
        <f t="shared" si="49"/>
        <v>212</v>
      </c>
      <c r="S705" s="36"/>
      <c r="T705" s="36"/>
      <c r="U705" s="262"/>
      <c r="V705" s="262"/>
      <c r="W705" s="262"/>
      <c r="X705" s="262"/>
      <c r="Y705" s="262"/>
      <c r="Z705" s="186"/>
      <c r="AA705" s="186"/>
      <c r="AB705" s="186"/>
      <c r="AC705" s="186"/>
      <c r="AD705" s="186"/>
      <c r="AE705" s="186"/>
      <c r="AF705" s="186"/>
      <c r="AG705" s="186"/>
      <c r="AH705" s="186"/>
      <c r="AI705" s="186"/>
      <c r="AJ705" s="186"/>
      <c r="AK705" s="186" t="s">
        <v>1599</v>
      </c>
      <c r="AL705" s="186" t="s">
        <v>1599</v>
      </c>
      <c r="AM705" s="186" t="s">
        <v>1599</v>
      </c>
      <c r="AN705" s="240" t="s">
        <v>6707</v>
      </c>
      <c r="AO705" s="651" t="s">
        <v>7486</v>
      </c>
      <c r="AP705" s="270" t="s">
        <v>7551</v>
      </c>
      <c r="AQ705" s="270" t="s">
        <v>884</v>
      </c>
      <c r="AR705" s="191">
        <v>44567</v>
      </c>
      <c r="AS705" s="130" t="s">
        <v>1032</v>
      </c>
      <c r="AT705" s="464"/>
      <c r="AU705" s="30"/>
      <c r="AV705" s="30"/>
      <c r="AW705" s="30"/>
      <c r="AX705" s="30"/>
      <c r="AY705" s="150" t="s">
        <v>1332</v>
      </c>
      <c r="AZ705" s="464"/>
      <c r="BA705" s="30"/>
      <c r="BJ705" s="81"/>
      <c r="BK705" s="81"/>
      <c r="BL705" s="81"/>
      <c r="BM705" s="81"/>
      <c r="BN705" s="81"/>
      <c r="BO705" s="81"/>
      <c r="BP705" s="81"/>
    </row>
    <row r="706" spans="1:68" s="14" customFormat="1" ht="115.5" customHeight="1" x14ac:dyDescent="0.25">
      <c r="A706" s="588" t="s">
        <v>6537</v>
      </c>
      <c r="B706" s="472" t="s">
        <v>6560</v>
      </c>
      <c r="C706" s="232">
        <v>44439</v>
      </c>
      <c r="D706" s="526" t="s">
        <v>1427</v>
      </c>
      <c r="E706" s="468" t="s">
        <v>6510</v>
      </c>
      <c r="F706" s="568" t="s">
        <v>6453</v>
      </c>
      <c r="G706" s="568" t="s">
        <v>6424</v>
      </c>
      <c r="H706" s="568" t="s">
        <v>6424</v>
      </c>
      <c r="I706" s="568" t="s">
        <v>6435</v>
      </c>
      <c r="J706" s="347">
        <v>1</v>
      </c>
      <c r="K706" s="569">
        <v>44484</v>
      </c>
      <c r="L706" s="569">
        <v>44910</v>
      </c>
      <c r="M706" s="629">
        <f t="shared" si="56"/>
        <v>60.857142857142854</v>
      </c>
      <c r="N706" s="603">
        <v>0</v>
      </c>
      <c r="O706" s="521" t="s">
        <v>709</v>
      </c>
      <c r="P706" s="530" t="s">
        <v>6503</v>
      </c>
      <c r="Q706" s="270" t="s">
        <v>7650</v>
      </c>
      <c r="R706" s="654">
        <f t="shared" si="49"/>
        <v>166</v>
      </c>
      <c r="S706" s="36"/>
      <c r="T706" s="36"/>
      <c r="U706" s="262"/>
      <c r="V706" s="262"/>
      <c r="W706" s="262"/>
      <c r="X706" s="262"/>
      <c r="Y706" s="262"/>
      <c r="Z706" s="186"/>
      <c r="AA706" s="186"/>
      <c r="AB706" s="186"/>
      <c r="AC706" s="186"/>
      <c r="AD706" s="186"/>
      <c r="AE706" s="186"/>
      <c r="AF706" s="186"/>
      <c r="AG706" s="186"/>
      <c r="AH706" s="186"/>
      <c r="AI706" s="186"/>
      <c r="AJ706" s="186"/>
      <c r="AK706" s="186" t="s">
        <v>1599</v>
      </c>
      <c r="AL706" s="186" t="s">
        <v>1599</v>
      </c>
      <c r="AM706" s="186" t="s">
        <v>1599</v>
      </c>
      <c r="AN706" s="240" t="s">
        <v>6707</v>
      </c>
      <c r="AO706" s="684" t="s">
        <v>7611</v>
      </c>
      <c r="AP706" s="270" t="s">
        <v>7652</v>
      </c>
      <c r="AQ706" s="270" t="s">
        <v>884</v>
      </c>
      <c r="AR706" s="191">
        <v>44582</v>
      </c>
      <c r="AS706" s="130" t="s">
        <v>1032</v>
      </c>
      <c r="AT706" s="464"/>
      <c r="AU706" s="30"/>
      <c r="AV706" s="30"/>
      <c r="AW706" s="30"/>
      <c r="AX706" s="30"/>
      <c r="AY706" s="150" t="s">
        <v>1332</v>
      </c>
      <c r="AZ706" s="464"/>
      <c r="BA706" s="30"/>
      <c r="BJ706" s="81"/>
      <c r="BK706" s="81"/>
      <c r="BL706" s="81"/>
      <c r="BM706" s="81"/>
      <c r="BN706" s="81"/>
      <c r="BO706" s="81"/>
      <c r="BP706" s="81"/>
    </row>
    <row r="707" spans="1:68" s="14" customFormat="1" ht="115.5" customHeight="1" x14ac:dyDescent="0.25">
      <c r="A707" s="588" t="s">
        <v>6538</v>
      </c>
      <c r="B707" s="472" t="s">
        <v>6560</v>
      </c>
      <c r="C707" s="232">
        <v>44439</v>
      </c>
      <c r="D707" s="526" t="s">
        <v>1516</v>
      </c>
      <c r="E707" s="468" t="s">
        <v>6511</v>
      </c>
      <c r="F707" s="568" t="s">
        <v>7507</v>
      </c>
      <c r="G707" s="568" t="s">
        <v>6454</v>
      </c>
      <c r="H707" s="568" t="s">
        <v>6455</v>
      </c>
      <c r="I707" s="568" t="s">
        <v>6456</v>
      </c>
      <c r="J707" s="347">
        <v>1</v>
      </c>
      <c r="K707" s="569">
        <v>44484</v>
      </c>
      <c r="L707" s="569">
        <v>44545</v>
      </c>
      <c r="M707" s="629">
        <f t="shared" si="56"/>
        <v>8.7142857142857135</v>
      </c>
      <c r="N707" s="106">
        <v>1</v>
      </c>
      <c r="O707" s="521" t="s">
        <v>52</v>
      </c>
      <c r="P707" s="530"/>
      <c r="Q707" s="270" t="s">
        <v>7505</v>
      </c>
      <c r="R707" s="654">
        <f t="shared" ref="R707:R728" si="57">LEN(Q707)</f>
        <v>242</v>
      </c>
      <c r="S707" s="36"/>
      <c r="T707" s="36"/>
      <c r="U707" s="262"/>
      <c r="V707" s="262"/>
      <c r="W707" s="262"/>
      <c r="X707" s="262"/>
      <c r="Y707" s="262"/>
      <c r="Z707" s="186"/>
      <c r="AA707" s="186"/>
      <c r="AB707" s="186"/>
      <c r="AC707" s="186"/>
      <c r="AD707" s="186"/>
      <c r="AE707" s="186"/>
      <c r="AF707" s="186"/>
      <c r="AG707" s="186"/>
      <c r="AH707" s="186"/>
      <c r="AI707" s="186"/>
      <c r="AJ707" s="186"/>
      <c r="AK707" s="186" t="s">
        <v>1599</v>
      </c>
      <c r="AL707" s="186" t="s">
        <v>1599</v>
      </c>
      <c r="AM707" s="186" t="s">
        <v>1599</v>
      </c>
      <c r="AN707" s="240" t="s">
        <v>6707</v>
      </c>
      <c r="AO707" s="651" t="s">
        <v>7489</v>
      </c>
      <c r="AP707" s="649" t="s">
        <v>7504</v>
      </c>
      <c r="AQ707" s="270" t="s">
        <v>882</v>
      </c>
      <c r="AR707" s="191">
        <v>44568</v>
      </c>
      <c r="AS707" s="130" t="s">
        <v>1032</v>
      </c>
      <c r="AT707" s="464"/>
      <c r="AU707" s="30"/>
      <c r="AV707" s="30"/>
      <c r="AW707" s="30"/>
      <c r="AX707" s="30"/>
      <c r="AY707" s="150" t="s">
        <v>1332</v>
      </c>
      <c r="AZ707" s="464"/>
      <c r="BA707" s="30"/>
      <c r="BJ707" s="81"/>
      <c r="BK707" s="81"/>
      <c r="BL707" s="81"/>
      <c r="BM707" s="81"/>
      <c r="BN707" s="81"/>
      <c r="BO707" s="81"/>
      <c r="BP707" s="81"/>
    </row>
    <row r="708" spans="1:68" s="14" customFormat="1" ht="115.5" customHeight="1" x14ac:dyDescent="0.25">
      <c r="A708" s="588" t="s">
        <v>6539</v>
      </c>
      <c r="B708" s="472" t="s">
        <v>6560</v>
      </c>
      <c r="C708" s="232">
        <v>44439</v>
      </c>
      <c r="D708" s="526" t="s">
        <v>1428</v>
      </c>
      <c r="E708" s="568" t="s">
        <v>6512</v>
      </c>
      <c r="F708" s="568" t="s">
        <v>6457</v>
      </c>
      <c r="G708" s="568" t="s">
        <v>6458</v>
      </c>
      <c r="H708" s="568" t="s">
        <v>6458</v>
      </c>
      <c r="I708" s="568" t="s">
        <v>6459</v>
      </c>
      <c r="J708" s="524">
        <v>1</v>
      </c>
      <c r="K708" s="569">
        <v>44531</v>
      </c>
      <c r="L708" s="569">
        <v>44742</v>
      </c>
      <c r="M708" s="629">
        <f t="shared" si="56"/>
        <v>30.142857142857142</v>
      </c>
      <c r="N708" s="603">
        <v>0</v>
      </c>
      <c r="O708" s="521" t="s">
        <v>52</v>
      </c>
      <c r="P708" s="530"/>
      <c r="Q708" s="270" t="s">
        <v>7538</v>
      </c>
      <c r="R708" s="654">
        <f t="shared" si="57"/>
        <v>207</v>
      </c>
      <c r="S708" s="36"/>
      <c r="T708" s="36"/>
      <c r="U708" s="262"/>
      <c r="V708" s="262"/>
      <c r="W708" s="262"/>
      <c r="X708" s="262"/>
      <c r="Y708" s="262"/>
      <c r="Z708" s="186"/>
      <c r="AA708" s="186"/>
      <c r="AB708" s="186"/>
      <c r="AC708" s="186"/>
      <c r="AD708" s="186"/>
      <c r="AE708" s="186"/>
      <c r="AF708" s="186"/>
      <c r="AG708" s="186"/>
      <c r="AH708" s="186"/>
      <c r="AI708" s="186"/>
      <c r="AJ708" s="186"/>
      <c r="AK708" s="186" t="s">
        <v>1599</v>
      </c>
      <c r="AL708" s="186" t="s">
        <v>1599</v>
      </c>
      <c r="AM708" s="186" t="s">
        <v>1599</v>
      </c>
      <c r="AN708" s="240" t="s">
        <v>6707</v>
      </c>
      <c r="AO708" s="651" t="s">
        <v>7490</v>
      </c>
      <c r="AP708" s="270" t="s">
        <v>7552</v>
      </c>
      <c r="AQ708" s="270" t="s">
        <v>884</v>
      </c>
      <c r="AR708" s="191">
        <v>44567</v>
      </c>
      <c r="AS708" s="130" t="s">
        <v>1032</v>
      </c>
      <c r="AT708" s="464"/>
      <c r="AU708" s="30"/>
      <c r="AV708" s="30"/>
      <c r="AW708" s="30"/>
      <c r="AX708" s="30"/>
      <c r="AY708" s="150" t="s">
        <v>1332</v>
      </c>
      <c r="AZ708" s="464"/>
      <c r="BA708" s="30"/>
      <c r="BJ708" s="81"/>
      <c r="BK708" s="81"/>
      <c r="BL708" s="81"/>
      <c r="BM708" s="81"/>
      <c r="BN708" s="81"/>
      <c r="BO708" s="81"/>
      <c r="BP708" s="81"/>
    </row>
    <row r="709" spans="1:68" s="14" customFormat="1" ht="115.5" customHeight="1" x14ac:dyDescent="0.25">
      <c r="A709" s="588" t="s">
        <v>6540</v>
      </c>
      <c r="B709" s="472" t="s">
        <v>6560</v>
      </c>
      <c r="C709" s="232">
        <v>44439</v>
      </c>
      <c r="D709" s="526" t="s">
        <v>1517</v>
      </c>
      <c r="E709" s="468" t="s">
        <v>6513</v>
      </c>
      <c r="F709" s="568" t="s">
        <v>6460</v>
      </c>
      <c r="G709" s="568" t="s">
        <v>6461</v>
      </c>
      <c r="H709" s="568" t="s">
        <v>6462</v>
      </c>
      <c r="I709" s="568" t="s">
        <v>6463</v>
      </c>
      <c r="J709" s="347">
        <v>212</v>
      </c>
      <c r="K709" s="569">
        <v>44531</v>
      </c>
      <c r="L709" s="569">
        <v>45015</v>
      </c>
      <c r="M709" s="629">
        <f t="shared" si="56"/>
        <v>69.142857142857139</v>
      </c>
      <c r="N709" s="603">
        <v>0</v>
      </c>
      <c r="O709" s="37" t="s">
        <v>52</v>
      </c>
      <c r="P709" s="532"/>
      <c r="Q709" s="270" t="s">
        <v>7539</v>
      </c>
      <c r="R709" s="654">
        <f t="shared" si="57"/>
        <v>207</v>
      </c>
      <c r="S709" s="36"/>
      <c r="T709" s="36"/>
      <c r="U709" s="262"/>
      <c r="V709" s="262"/>
      <c r="W709" s="262"/>
      <c r="X709" s="262"/>
      <c r="Y709" s="262"/>
      <c r="Z709" s="186"/>
      <c r="AA709" s="186"/>
      <c r="AB709" s="186"/>
      <c r="AC709" s="186"/>
      <c r="AD709" s="186"/>
      <c r="AE709" s="186"/>
      <c r="AF709" s="186"/>
      <c r="AG709" s="186"/>
      <c r="AH709" s="186"/>
      <c r="AI709" s="186"/>
      <c r="AJ709" s="186"/>
      <c r="AK709" s="186" t="s">
        <v>1599</v>
      </c>
      <c r="AL709" s="186" t="s">
        <v>1599</v>
      </c>
      <c r="AM709" s="186" t="s">
        <v>1599</v>
      </c>
      <c r="AN709" s="240" t="s">
        <v>6707</v>
      </c>
      <c r="AO709" s="651" t="s">
        <v>7490</v>
      </c>
      <c r="AP709" s="270" t="s">
        <v>7553</v>
      </c>
      <c r="AQ709" s="270" t="s">
        <v>884</v>
      </c>
      <c r="AR709" s="191">
        <v>44567</v>
      </c>
      <c r="AS709" s="130" t="s">
        <v>1032</v>
      </c>
      <c r="AT709" s="464"/>
      <c r="AU709" s="30"/>
      <c r="AV709" s="30"/>
      <c r="AW709" s="30"/>
      <c r="AX709" s="30"/>
      <c r="AY709" s="150" t="s">
        <v>1332</v>
      </c>
      <c r="AZ709" s="464"/>
      <c r="BA709" s="30"/>
      <c r="BJ709" s="81"/>
      <c r="BK709" s="81"/>
      <c r="BL709" s="81"/>
      <c r="BM709" s="81"/>
      <c r="BN709" s="81"/>
      <c r="BO709" s="81"/>
      <c r="BP709" s="81"/>
    </row>
    <row r="710" spans="1:68" s="14" customFormat="1" ht="115.5" customHeight="1" x14ac:dyDescent="0.25">
      <c r="A710" s="588" t="s">
        <v>6541</v>
      </c>
      <c r="B710" s="472" t="s">
        <v>6560</v>
      </c>
      <c r="C710" s="232">
        <v>44439</v>
      </c>
      <c r="D710" s="526" t="s">
        <v>1517</v>
      </c>
      <c r="E710" s="468" t="s">
        <v>6513</v>
      </c>
      <c r="F710" s="468" t="s">
        <v>6464</v>
      </c>
      <c r="G710" s="468" t="s">
        <v>6465</v>
      </c>
      <c r="H710" s="468" t="s">
        <v>6466</v>
      </c>
      <c r="I710" s="468" t="s">
        <v>6467</v>
      </c>
      <c r="J710" s="525">
        <v>4</v>
      </c>
      <c r="K710" s="569">
        <v>44481</v>
      </c>
      <c r="L710" s="569">
        <v>44742</v>
      </c>
      <c r="M710" s="629">
        <f t="shared" si="56"/>
        <v>37.285714285714285</v>
      </c>
      <c r="N710" s="603">
        <v>1</v>
      </c>
      <c r="O710" s="468" t="s">
        <v>135</v>
      </c>
      <c r="P710" s="417"/>
      <c r="Q710" s="270" t="s">
        <v>7443</v>
      </c>
      <c r="R710" s="654">
        <f t="shared" si="57"/>
        <v>231</v>
      </c>
      <c r="S710" s="36"/>
      <c r="T710" s="36"/>
      <c r="U710" s="262"/>
      <c r="V710" s="262"/>
      <c r="W710" s="262"/>
      <c r="X710" s="262"/>
      <c r="Y710" s="262"/>
      <c r="Z710" s="186"/>
      <c r="AA710" s="186"/>
      <c r="AB710" s="186"/>
      <c r="AC710" s="186"/>
      <c r="AD710" s="186"/>
      <c r="AE710" s="186"/>
      <c r="AF710" s="186"/>
      <c r="AG710" s="186"/>
      <c r="AH710" s="186"/>
      <c r="AI710" s="186"/>
      <c r="AJ710" s="186"/>
      <c r="AK710" s="186" t="s">
        <v>1599</v>
      </c>
      <c r="AL710" s="186" t="s">
        <v>1599</v>
      </c>
      <c r="AM710" s="186" t="s">
        <v>1599</v>
      </c>
      <c r="AN710" s="6" t="s">
        <v>6708</v>
      </c>
      <c r="AO710" s="32" t="s">
        <v>7265</v>
      </c>
      <c r="AP710" s="146" t="s">
        <v>7334</v>
      </c>
      <c r="AQ710" s="250" t="s">
        <v>884</v>
      </c>
      <c r="AR710" s="191">
        <v>44573</v>
      </c>
      <c r="AS710" s="658" t="s">
        <v>1032</v>
      </c>
      <c r="AT710" s="464"/>
      <c r="AU710" s="30"/>
      <c r="AV710" s="30"/>
      <c r="AW710" s="30"/>
      <c r="AX710" s="30"/>
      <c r="AY710" s="150" t="s">
        <v>1332</v>
      </c>
      <c r="AZ710" s="464"/>
      <c r="BA710" s="30"/>
      <c r="BJ710" s="81"/>
      <c r="BK710" s="81"/>
      <c r="BL710" s="81"/>
      <c r="BM710" s="81"/>
      <c r="BN710" s="81"/>
      <c r="BO710" s="81"/>
      <c r="BP710" s="81"/>
    </row>
    <row r="711" spans="1:68" s="14" customFormat="1" ht="115.5" customHeight="1" x14ac:dyDescent="0.25">
      <c r="A711" s="588" t="s">
        <v>6542</v>
      </c>
      <c r="B711" s="472" t="s">
        <v>6560</v>
      </c>
      <c r="C711" s="232">
        <v>44439</v>
      </c>
      <c r="D711" s="526" t="s">
        <v>1431</v>
      </c>
      <c r="E711" s="468" t="s">
        <v>6514</v>
      </c>
      <c r="F711" s="568" t="s">
        <v>6468</v>
      </c>
      <c r="G711" s="568" t="s">
        <v>6469</v>
      </c>
      <c r="H711" s="568" t="s">
        <v>6470</v>
      </c>
      <c r="I711" s="568" t="s">
        <v>6471</v>
      </c>
      <c r="J711" s="347">
        <v>1</v>
      </c>
      <c r="K711" s="569">
        <v>44607</v>
      </c>
      <c r="L711" s="569">
        <v>44834</v>
      </c>
      <c r="M711" s="629">
        <f t="shared" si="56"/>
        <v>32.428571428571431</v>
      </c>
      <c r="N711" s="603">
        <v>0</v>
      </c>
      <c r="O711" s="37" t="s">
        <v>52</v>
      </c>
      <c r="P711" s="533"/>
      <c r="Q711" s="270" t="s">
        <v>7536</v>
      </c>
      <c r="R711" s="654">
        <f t="shared" si="57"/>
        <v>142</v>
      </c>
      <c r="S711" s="36"/>
      <c r="T711" s="36"/>
      <c r="U711" s="262"/>
      <c r="V711" s="262"/>
      <c r="W711" s="262"/>
      <c r="X711" s="262"/>
      <c r="Y711" s="262"/>
      <c r="Z711" s="186"/>
      <c r="AA711" s="186"/>
      <c r="AB711" s="186"/>
      <c r="AC711" s="186"/>
      <c r="AD711" s="186"/>
      <c r="AE711" s="186"/>
      <c r="AF711" s="186"/>
      <c r="AG711" s="186"/>
      <c r="AH711" s="186"/>
      <c r="AI711" s="186"/>
      <c r="AJ711" s="186"/>
      <c r="AK711" s="186" t="s">
        <v>1599</v>
      </c>
      <c r="AL711" s="186" t="s">
        <v>1599</v>
      </c>
      <c r="AM711" s="186" t="s">
        <v>1599</v>
      </c>
      <c r="AN711" s="240" t="s">
        <v>6709</v>
      </c>
      <c r="AO711" s="650" t="s">
        <v>7491</v>
      </c>
      <c r="AP711" s="270" t="s">
        <v>7536</v>
      </c>
      <c r="AQ711" s="270" t="s">
        <v>884</v>
      </c>
      <c r="AR711" s="191">
        <v>44567</v>
      </c>
      <c r="AS711" s="130" t="s">
        <v>1032</v>
      </c>
      <c r="AT711" s="464"/>
      <c r="AU711" s="30"/>
      <c r="AV711" s="30"/>
      <c r="AW711" s="30"/>
      <c r="AX711" s="30"/>
      <c r="AY711" s="150" t="s">
        <v>1332</v>
      </c>
      <c r="AZ711" s="464"/>
      <c r="BA711" s="30"/>
      <c r="BJ711" s="81"/>
      <c r="BK711" s="81"/>
      <c r="BL711" s="81"/>
      <c r="BM711" s="81"/>
      <c r="BN711" s="81"/>
      <c r="BO711" s="81"/>
      <c r="BP711" s="81"/>
    </row>
    <row r="712" spans="1:68" s="14" customFormat="1" ht="115.5" customHeight="1" x14ac:dyDescent="0.25">
      <c r="A712" s="588" t="s">
        <v>6543</v>
      </c>
      <c r="B712" s="472" t="s">
        <v>6560</v>
      </c>
      <c r="C712" s="232">
        <v>44439</v>
      </c>
      <c r="D712" s="526" t="s">
        <v>1432</v>
      </c>
      <c r="E712" s="468" t="s">
        <v>6515</v>
      </c>
      <c r="F712" s="568" t="s">
        <v>6472</v>
      </c>
      <c r="G712" s="568" t="s">
        <v>6469</v>
      </c>
      <c r="H712" s="568" t="s">
        <v>6470</v>
      </c>
      <c r="I712" s="568" t="s">
        <v>6471</v>
      </c>
      <c r="J712" s="347">
        <v>1</v>
      </c>
      <c r="K712" s="569">
        <v>44607</v>
      </c>
      <c r="L712" s="569">
        <v>44834</v>
      </c>
      <c r="M712" s="629">
        <f t="shared" si="56"/>
        <v>32.428571428571431</v>
      </c>
      <c r="N712" s="603">
        <v>0</v>
      </c>
      <c r="O712" s="37" t="s">
        <v>52</v>
      </c>
      <c r="P712" s="534"/>
      <c r="Q712" s="270" t="s">
        <v>7536</v>
      </c>
      <c r="R712" s="654">
        <f t="shared" si="57"/>
        <v>142</v>
      </c>
      <c r="S712" s="36"/>
      <c r="T712" s="36"/>
      <c r="U712" s="262"/>
      <c r="V712" s="262"/>
      <c r="W712" s="262"/>
      <c r="X712" s="262"/>
      <c r="Y712" s="262"/>
      <c r="Z712" s="186"/>
      <c r="AA712" s="186"/>
      <c r="AB712" s="186"/>
      <c r="AC712" s="186"/>
      <c r="AD712" s="186"/>
      <c r="AE712" s="186"/>
      <c r="AF712" s="186"/>
      <c r="AG712" s="186"/>
      <c r="AH712" s="186"/>
      <c r="AI712" s="186"/>
      <c r="AJ712" s="186"/>
      <c r="AK712" s="186" t="s">
        <v>1599</v>
      </c>
      <c r="AL712" s="186" t="s">
        <v>1599</v>
      </c>
      <c r="AM712" s="186" t="s">
        <v>1599</v>
      </c>
      <c r="AN712" s="240" t="s">
        <v>6709</v>
      </c>
      <c r="AO712" s="650" t="s">
        <v>7491</v>
      </c>
      <c r="AP712" s="270" t="s">
        <v>7536</v>
      </c>
      <c r="AQ712" s="270" t="s">
        <v>884</v>
      </c>
      <c r="AR712" s="191">
        <v>44567</v>
      </c>
      <c r="AS712" s="130" t="s">
        <v>1032</v>
      </c>
      <c r="AT712" s="464"/>
      <c r="AU712" s="30"/>
      <c r="AV712" s="30"/>
      <c r="AW712" s="30"/>
      <c r="AX712" s="30"/>
      <c r="AY712" s="150" t="s">
        <v>1332</v>
      </c>
      <c r="AZ712" s="464"/>
      <c r="BA712" s="30"/>
      <c r="BJ712" s="81"/>
      <c r="BK712" s="81"/>
      <c r="BL712" s="81"/>
      <c r="BM712" s="81"/>
      <c r="BN712" s="81"/>
      <c r="BO712" s="81"/>
      <c r="BP712" s="81"/>
    </row>
    <row r="713" spans="1:68" s="14" customFormat="1" ht="115.5" customHeight="1" x14ac:dyDescent="0.25">
      <c r="A713" s="588" t="s">
        <v>6544</v>
      </c>
      <c r="B713" s="472" t="s">
        <v>6560</v>
      </c>
      <c r="C713" s="232">
        <v>44439</v>
      </c>
      <c r="D713" s="526" t="s">
        <v>1433</v>
      </c>
      <c r="E713" s="468" t="s">
        <v>6516</v>
      </c>
      <c r="F713" s="568" t="s">
        <v>6473</v>
      </c>
      <c r="G713" s="568" t="s">
        <v>6474</v>
      </c>
      <c r="H713" s="568" t="s">
        <v>6475</v>
      </c>
      <c r="I713" s="568" t="s">
        <v>6476</v>
      </c>
      <c r="J713" s="524">
        <v>1</v>
      </c>
      <c r="K713" s="569">
        <v>44849</v>
      </c>
      <c r="L713" s="569">
        <v>44972</v>
      </c>
      <c r="M713" s="629">
        <f t="shared" si="56"/>
        <v>17.571428571428573</v>
      </c>
      <c r="N713" s="603">
        <v>0</v>
      </c>
      <c r="O713" s="521" t="s">
        <v>52</v>
      </c>
      <c r="P713" s="530"/>
      <c r="Q713" s="270" t="s">
        <v>7540</v>
      </c>
      <c r="R713" s="654">
        <f t="shared" si="57"/>
        <v>195</v>
      </c>
      <c r="S713" s="36"/>
      <c r="T713" s="36"/>
      <c r="U713" s="262"/>
      <c r="V713" s="262"/>
      <c r="W713" s="262"/>
      <c r="X713" s="262"/>
      <c r="Y713" s="262"/>
      <c r="Z713" s="186"/>
      <c r="AA713" s="186"/>
      <c r="AB713" s="186"/>
      <c r="AC713" s="186"/>
      <c r="AD713" s="186"/>
      <c r="AE713" s="186"/>
      <c r="AF713" s="186"/>
      <c r="AG713" s="186"/>
      <c r="AH713" s="186"/>
      <c r="AI713" s="186"/>
      <c r="AJ713" s="186"/>
      <c r="AK713" s="186" t="s">
        <v>1599</v>
      </c>
      <c r="AL713" s="186" t="s">
        <v>1599</v>
      </c>
      <c r="AM713" s="186" t="s">
        <v>1599</v>
      </c>
      <c r="AN713" s="240" t="s">
        <v>6707</v>
      </c>
      <c r="AO713" s="651" t="s">
        <v>7492</v>
      </c>
      <c r="AP713" s="270" t="s">
        <v>7554</v>
      </c>
      <c r="AQ713" s="270" t="s">
        <v>884</v>
      </c>
      <c r="AR713" s="191">
        <v>44567</v>
      </c>
      <c r="AS713" s="130" t="s">
        <v>1032</v>
      </c>
      <c r="AT713" s="464"/>
      <c r="AU713" s="30"/>
      <c r="AV713" s="30"/>
      <c r="AW713" s="30"/>
      <c r="AX713" s="30"/>
      <c r="AY713" s="150" t="s">
        <v>1332</v>
      </c>
      <c r="AZ713" s="464"/>
      <c r="BA713" s="30"/>
      <c r="BJ713" s="81"/>
      <c r="BK713" s="81"/>
      <c r="BL713" s="81"/>
      <c r="BM713" s="81"/>
      <c r="BN713" s="81"/>
      <c r="BO713" s="81"/>
      <c r="BP713" s="81"/>
    </row>
    <row r="714" spans="1:68" s="14" customFormat="1" ht="115.5" customHeight="1" x14ac:dyDescent="0.25">
      <c r="A714" s="588" t="s">
        <v>6545</v>
      </c>
      <c r="B714" s="472" t="s">
        <v>6560</v>
      </c>
      <c r="C714" s="232">
        <v>44439</v>
      </c>
      <c r="D714" s="526" t="s">
        <v>1433</v>
      </c>
      <c r="E714" s="468" t="s">
        <v>6516</v>
      </c>
      <c r="F714" s="568" t="s">
        <v>6473</v>
      </c>
      <c r="G714" s="568" t="s">
        <v>6477</v>
      </c>
      <c r="H714" s="568" t="s">
        <v>6478</v>
      </c>
      <c r="I714" s="568" t="s">
        <v>1846</v>
      </c>
      <c r="J714" s="524">
        <v>1</v>
      </c>
      <c r="K714" s="569">
        <v>44608</v>
      </c>
      <c r="L714" s="569">
        <v>45107</v>
      </c>
      <c r="M714" s="629">
        <f t="shared" si="56"/>
        <v>71.285714285714292</v>
      </c>
      <c r="N714" s="603">
        <v>0</v>
      </c>
      <c r="O714" s="521" t="s">
        <v>52</v>
      </c>
      <c r="P714" s="530" t="s">
        <v>709</v>
      </c>
      <c r="Q714" s="655" t="s">
        <v>7541</v>
      </c>
      <c r="R714" s="654">
        <f t="shared" si="57"/>
        <v>195</v>
      </c>
      <c r="S714" s="36"/>
      <c r="T714" s="36"/>
      <c r="U714" s="262"/>
      <c r="V714" s="262"/>
      <c r="W714" s="262"/>
      <c r="X714" s="262"/>
      <c r="Y714" s="262"/>
      <c r="Z714" s="186"/>
      <c r="AA714" s="186"/>
      <c r="AB714" s="186"/>
      <c r="AC714" s="186"/>
      <c r="AD714" s="186"/>
      <c r="AE714" s="186"/>
      <c r="AF714" s="186"/>
      <c r="AG714" s="186"/>
      <c r="AH714" s="186"/>
      <c r="AI714" s="186"/>
      <c r="AJ714" s="186"/>
      <c r="AK714" s="186" t="s">
        <v>1599</v>
      </c>
      <c r="AL714" s="186" t="s">
        <v>1599</v>
      </c>
      <c r="AM714" s="186" t="s">
        <v>1599</v>
      </c>
      <c r="AN714" s="240" t="s">
        <v>6707</v>
      </c>
      <c r="AO714" s="651" t="s">
        <v>7493</v>
      </c>
      <c r="AP714" s="655" t="s">
        <v>7555</v>
      </c>
      <c r="AQ714" s="655" t="s">
        <v>884</v>
      </c>
      <c r="AR714" s="191">
        <v>44567</v>
      </c>
      <c r="AS714" s="658" t="s">
        <v>1032</v>
      </c>
      <c r="AT714" s="464"/>
      <c r="AU714" s="30"/>
      <c r="AV714" s="30"/>
      <c r="AW714" s="30"/>
      <c r="AX714" s="30"/>
      <c r="AY714" s="150" t="s">
        <v>1332</v>
      </c>
      <c r="AZ714" s="464"/>
      <c r="BA714" s="30"/>
      <c r="BJ714" s="81"/>
      <c r="BK714" s="81"/>
      <c r="BL714" s="81"/>
      <c r="BM714" s="81"/>
      <c r="BN714" s="81"/>
      <c r="BO714" s="81"/>
      <c r="BP714" s="81"/>
    </row>
    <row r="715" spans="1:68" s="14" customFormat="1" ht="115.5" customHeight="1" x14ac:dyDescent="0.25">
      <c r="A715" s="588" t="s">
        <v>6546</v>
      </c>
      <c r="B715" s="472" t="s">
        <v>6560</v>
      </c>
      <c r="C715" s="232">
        <v>44439</v>
      </c>
      <c r="D715" s="526" t="s">
        <v>1434</v>
      </c>
      <c r="E715" s="468" t="s">
        <v>6517</v>
      </c>
      <c r="F715" s="568" t="s">
        <v>6479</v>
      </c>
      <c r="G715" s="568" t="s">
        <v>6469</v>
      </c>
      <c r="H715" s="568" t="s">
        <v>6470</v>
      </c>
      <c r="I715" s="568" t="s">
        <v>6471</v>
      </c>
      <c r="J715" s="347">
        <v>1</v>
      </c>
      <c r="K715" s="569">
        <v>44607</v>
      </c>
      <c r="L715" s="569">
        <v>44834</v>
      </c>
      <c r="M715" s="629">
        <f t="shared" si="56"/>
        <v>32.428571428571431</v>
      </c>
      <c r="N715" s="603">
        <v>0</v>
      </c>
      <c r="O715" s="521" t="s">
        <v>52</v>
      </c>
      <c r="P715" s="530"/>
      <c r="Q715" s="270" t="s">
        <v>7536</v>
      </c>
      <c r="R715" s="654">
        <f t="shared" si="57"/>
        <v>142</v>
      </c>
      <c r="S715" s="36"/>
      <c r="T715" s="36"/>
      <c r="U715" s="262"/>
      <c r="V715" s="262"/>
      <c r="W715" s="262"/>
      <c r="X715" s="262"/>
      <c r="Y715" s="262"/>
      <c r="Z715" s="186"/>
      <c r="AA715" s="186"/>
      <c r="AB715" s="186"/>
      <c r="AC715" s="186"/>
      <c r="AD715" s="186"/>
      <c r="AE715" s="186"/>
      <c r="AF715" s="186"/>
      <c r="AG715" s="186"/>
      <c r="AH715" s="186"/>
      <c r="AI715" s="186"/>
      <c r="AJ715" s="186"/>
      <c r="AK715" s="186" t="s">
        <v>1599</v>
      </c>
      <c r="AL715" s="186" t="s">
        <v>1599</v>
      </c>
      <c r="AM715" s="186" t="s">
        <v>1599</v>
      </c>
      <c r="AN715" s="240" t="s">
        <v>6709</v>
      </c>
      <c r="AO715" s="650" t="s">
        <v>7491</v>
      </c>
      <c r="AP715" s="270" t="s">
        <v>7536</v>
      </c>
      <c r="AQ715" s="270" t="s">
        <v>884</v>
      </c>
      <c r="AR715" s="191">
        <v>44567</v>
      </c>
      <c r="AS715" s="130" t="s">
        <v>1032</v>
      </c>
      <c r="AT715" s="464"/>
      <c r="AU715" s="30"/>
      <c r="AV715" s="30"/>
      <c r="AW715" s="30"/>
      <c r="AX715" s="30"/>
      <c r="AY715" s="150" t="s">
        <v>1332</v>
      </c>
      <c r="AZ715" s="464"/>
      <c r="BA715" s="30"/>
      <c r="BJ715" s="81"/>
      <c r="BK715" s="81"/>
      <c r="BL715" s="81"/>
      <c r="BM715" s="81"/>
      <c r="BN715" s="81"/>
      <c r="BO715" s="81"/>
      <c r="BP715" s="81"/>
    </row>
    <row r="716" spans="1:68" s="14" customFormat="1" ht="115.5" customHeight="1" x14ac:dyDescent="0.25">
      <c r="A716" s="588" t="s">
        <v>6547</v>
      </c>
      <c r="B716" s="472" t="s">
        <v>6560</v>
      </c>
      <c r="C716" s="232">
        <v>44439</v>
      </c>
      <c r="D716" s="526" t="s">
        <v>1435</v>
      </c>
      <c r="E716" s="468" t="s">
        <v>6518</v>
      </c>
      <c r="F716" s="568" t="s">
        <v>6480</v>
      </c>
      <c r="G716" s="568" t="s">
        <v>6469</v>
      </c>
      <c r="H716" s="568" t="s">
        <v>6470</v>
      </c>
      <c r="I716" s="568" t="s">
        <v>6471</v>
      </c>
      <c r="J716" s="347">
        <v>1</v>
      </c>
      <c r="K716" s="569">
        <v>44607</v>
      </c>
      <c r="L716" s="569">
        <v>44834</v>
      </c>
      <c r="M716" s="629">
        <f t="shared" si="56"/>
        <v>32.428571428571431</v>
      </c>
      <c r="N716" s="603">
        <v>0</v>
      </c>
      <c r="O716" s="521" t="s">
        <v>52</v>
      </c>
      <c r="P716" s="530"/>
      <c r="Q716" s="655" t="s">
        <v>7536</v>
      </c>
      <c r="R716" s="654">
        <f t="shared" si="57"/>
        <v>142</v>
      </c>
      <c r="S716" s="36"/>
      <c r="T716" s="36"/>
      <c r="U716" s="262"/>
      <c r="V716" s="262"/>
      <c r="W716" s="262"/>
      <c r="X716" s="262"/>
      <c r="Y716" s="262"/>
      <c r="Z716" s="186"/>
      <c r="AA716" s="186"/>
      <c r="AB716" s="186"/>
      <c r="AC716" s="186"/>
      <c r="AD716" s="186"/>
      <c r="AE716" s="186"/>
      <c r="AF716" s="186"/>
      <c r="AG716" s="186"/>
      <c r="AH716" s="186"/>
      <c r="AI716" s="186"/>
      <c r="AJ716" s="186"/>
      <c r="AK716" s="186" t="s">
        <v>1599</v>
      </c>
      <c r="AL716" s="186" t="s">
        <v>1599</v>
      </c>
      <c r="AM716" s="186" t="s">
        <v>1599</v>
      </c>
      <c r="AN716" s="240" t="s">
        <v>6709</v>
      </c>
      <c r="AO716" s="650" t="s">
        <v>7491</v>
      </c>
      <c r="AP716" s="655" t="s">
        <v>7536</v>
      </c>
      <c r="AQ716" s="655" t="s">
        <v>884</v>
      </c>
      <c r="AR716" s="191">
        <v>44567</v>
      </c>
      <c r="AS716" s="658" t="s">
        <v>1032</v>
      </c>
      <c r="AT716" s="464"/>
      <c r="AU716" s="30"/>
      <c r="AV716" s="30"/>
      <c r="AW716" s="30"/>
      <c r="AX716" s="30"/>
      <c r="AY716" s="150" t="s">
        <v>1332</v>
      </c>
      <c r="AZ716" s="464"/>
      <c r="BA716" s="30"/>
      <c r="BJ716" s="81"/>
      <c r="BK716" s="81"/>
      <c r="BL716" s="81"/>
      <c r="BM716" s="81"/>
      <c r="BN716" s="81"/>
      <c r="BO716" s="81"/>
      <c r="BP716" s="81"/>
    </row>
    <row r="717" spans="1:68" s="14" customFormat="1" ht="115.5" customHeight="1" x14ac:dyDescent="0.25">
      <c r="A717" s="588" t="s">
        <v>6548</v>
      </c>
      <c r="B717" s="472" t="s">
        <v>6560</v>
      </c>
      <c r="C717" s="232">
        <v>44439</v>
      </c>
      <c r="D717" s="526" t="s">
        <v>1436</v>
      </c>
      <c r="E717" s="468" t="s">
        <v>6519</v>
      </c>
      <c r="F717" s="568" t="s">
        <v>7506</v>
      </c>
      <c r="G717" s="568" t="s">
        <v>6481</v>
      </c>
      <c r="H717" s="568" t="s">
        <v>6482</v>
      </c>
      <c r="I717" s="568" t="s">
        <v>6483</v>
      </c>
      <c r="J717" s="347">
        <v>1</v>
      </c>
      <c r="K717" s="569">
        <v>44531</v>
      </c>
      <c r="L717" s="569">
        <v>44681</v>
      </c>
      <c r="M717" s="629">
        <f t="shared" si="56"/>
        <v>21.428571428571427</v>
      </c>
      <c r="N717" s="603">
        <v>0</v>
      </c>
      <c r="O717" s="521" t="s">
        <v>52</v>
      </c>
      <c r="P717" s="530"/>
      <c r="Q717" s="270" t="s">
        <v>7562</v>
      </c>
      <c r="R717" s="654">
        <f t="shared" si="57"/>
        <v>194</v>
      </c>
      <c r="S717" s="36"/>
      <c r="T717" s="36"/>
      <c r="U717" s="262"/>
      <c r="V717" s="262"/>
      <c r="W717" s="262"/>
      <c r="X717" s="262"/>
      <c r="Y717" s="262"/>
      <c r="Z717" s="186"/>
      <c r="AA717" s="186"/>
      <c r="AB717" s="186"/>
      <c r="AC717" s="186"/>
      <c r="AD717" s="186"/>
      <c r="AE717" s="186"/>
      <c r="AF717" s="186"/>
      <c r="AG717" s="186"/>
      <c r="AH717" s="186"/>
      <c r="AI717" s="186"/>
      <c r="AJ717" s="186"/>
      <c r="AK717" s="186" t="s">
        <v>1599</v>
      </c>
      <c r="AL717" s="186" t="s">
        <v>1599</v>
      </c>
      <c r="AM717" s="186" t="s">
        <v>1599</v>
      </c>
      <c r="AN717" s="240" t="s">
        <v>6707</v>
      </c>
      <c r="AO717" s="651" t="s">
        <v>7494</v>
      </c>
      <c r="AP717" s="649" t="s">
        <v>7556</v>
      </c>
      <c r="AQ717" s="655" t="s">
        <v>884</v>
      </c>
      <c r="AR717" s="191">
        <v>44568</v>
      </c>
      <c r="AS717" s="658" t="s">
        <v>1032</v>
      </c>
      <c r="AT717" s="464"/>
      <c r="AU717" s="30"/>
      <c r="AV717" s="30"/>
      <c r="AW717" s="30"/>
      <c r="AX717" s="30"/>
      <c r="AY717" s="150" t="s">
        <v>1332</v>
      </c>
      <c r="AZ717" s="464"/>
      <c r="BA717" s="30"/>
      <c r="BJ717" s="81"/>
      <c r="BK717" s="81"/>
      <c r="BL717" s="81"/>
      <c r="BM717" s="81"/>
      <c r="BN717" s="81"/>
      <c r="BO717" s="81"/>
      <c r="BP717" s="81"/>
    </row>
    <row r="718" spans="1:68" s="14" customFormat="1" ht="115.5" customHeight="1" x14ac:dyDescent="0.25">
      <c r="A718" s="588" t="s">
        <v>6549</v>
      </c>
      <c r="B718" s="472" t="s">
        <v>6560</v>
      </c>
      <c r="C718" s="232">
        <v>44439</v>
      </c>
      <c r="D718" s="526" t="s">
        <v>1437</v>
      </c>
      <c r="E718" s="468" t="s">
        <v>6520</v>
      </c>
      <c r="F718" s="568" t="s">
        <v>6484</v>
      </c>
      <c r="G718" s="568" t="s">
        <v>6424</v>
      </c>
      <c r="H718" s="568" t="s">
        <v>6424</v>
      </c>
      <c r="I718" s="568" t="s">
        <v>6435</v>
      </c>
      <c r="J718" s="347">
        <v>1</v>
      </c>
      <c r="K718" s="569">
        <v>44484</v>
      </c>
      <c r="L718" s="569">
        <v>44910</v>
      </c>
      <c r="M718" s="629">
        <f t="shared" si="56"/>
        <v>60.857142857142854</v>
      </c>
      <c r="N718" s="603">
        <v>0</v>
      </c>
      <c r="O718" s="521" t="s">
        <v>52</v>
      </c>
      <c r="P718" s="530" t="s">
        <v>6501</v>
      </c>
      <c r="Q718" s="270" t="s">
        <v>7537</v>
      </c>
      <c r="R718" s="654">
        <f t="shared" si="57"/>
        <v>212</v>
      </c>
      <c r="S718" s="36"/>
      <c r="T718" s="36"/>
      <c r="U718" s="262"/>
      <c r="V718" s="262"/>
      <c r="W718" s="262"/>
      <c r="X718" s="262"/>
      <c r="Y718" s="262"/>
      <c r="Z718" s="186"/>
      <c r="AA718" s="186"/>
      <c r="AB718" s="186"/>
      <c r="AC718" s="186"/>
      <c r="AD718" s="186"/>
      <c r="AE718" s="186"/>
      <c r="AF718" s="186"/>
      <c r="AG718" s="186"/>
      <c r="AH718" s="186"/>
      <c r="AI718" s="186"/>
      <c r="AJ718" s="186"/>
      <c r="AK718" s="186" t="s">
        <v>1599</v>
      </c>
      <c r="AL718" s="186" t="s">
        <v>1599</v>
      </c>
      <c r="AM718" s="186" t="s">
        <v>1599</v>
      </c>
      <c r="AN718" s="240" t="s">
        <v>6707</v>
      </c>
      <c r="AO718" s="651" t="s">
        <v>7486</v>
      </c>
      <c r="AP718" s="270" t="s">
        <v>7551</v>
      </c>
      <c r="AQ718" s="270" t="s">
        <v>884</v>
      </c>
      <c r="AR718" s="191">
        <v>44567</v>
      </c>
      <c r="AS718" s="130" t="s">
        <v>1032</v>
      </c>
      <c r="AT718" s="464"/>
      <c r="AU718" s="30"/>
      <c r="AV718" s="30"/>
      <c r="AW718" s="30"/>
      <c r="AX718" s="30"/>
      <c r="AY718" s="150" t="s">
        <v>1332</v>
      </c>
      <c r="AZ718" s="464"/>
      <c r="BA718" s="30"/>
      <c r="BJ718" s="81"/>
      <c r="BK718" s="81"/>
      <c r="BL718" s="81"/>
      <c r="BM718" s="81"/>
      <c r="BN718" s="81"/>
      <c r="BO718" s="81"/>
      <c r="BP718" s="81"/>
    </row>
    <row r="719" spans="1:68" s="14" customFormat="1" ht="115.5" customHeight="1" x14ac:dyDescent="0.25">
      <c r="A719" s="588" t="s">
        <v>6550</v>
      </c>
      <c r="B719" s="472" t="s">
        <v>6560</v>
      </c>
      <c r="C719" s="232">
        <v>44439</v>
      </c>
      <c r="D719" s="526" t="s">
        <v>1437</v>
      </c>
      <c r="E719" s="468" t="s">
        <v>6520</v>
      </c>
      <c r="F719" s="468" t="s">
        <v>6485</v>
      </c>
      <c r="G719" s="468" t="s">
        <v>6486</v>
      </c>
      <c r="H719" s="468" t="s">
        <v>6487</v>
      </c>
      <c r="I719" s="468" t="s">
        <v>7617</v>
      </c>
      <c r="J719" s="481">
        <v>2</v>
      </c>
      <c r="K719" s="569">
        <v>44499</v>
      </c>
      <c r="L719" s="569">
        <v>44530</v>
      </c>
      <c r="M719" s="629">
        <f t="shared" si="56"/>
        <v>4.4285714285714288</v>
      </c>
      <c r="N719" s="601">
        <v>1</v>
      </c>
      <c r="O719" s="468" t="s">
        <v>709</v>
      </c>
      <c r="P719" s="417" t="s">
        <v>6504</v>
      </c>
      <c r="Q719" s="270" t="s">
        <v>7648</v>
      </c>
      <c r="R719" s="654">
        <f t="shared" si="57"/>
        <v>184</v>
      </c>
      <c r="S719" s="36"/>
      <c r="T719" s="36"/>
      <c r="U719" s="262"/>
      <c r="V719" s="262"/>
      <c r="W719" s="262"/>
      <c r="X719" s="262"/>
      <c r="Y719" s="262"/>
      <c r="Z719" s="186"/>
      <c r="AA719" s="186"/>
      <c r="AB719" s="186"/>
      <c r="AC719" s="186"/>
      <c r="AD719" s="186"/>
      <c r="AE719" s="186"/>
      <c r="AF719" s="186"/>
      <c r="AG719" s="186"/>
      <c r="AH719" s="186"/>
      <c r="AI719" s="186"/>
      <c r="AJ719" s="186"/>
      <c r="AK719" s="186" t="s">
        <v>1599</v>
      </c>
      <c r="AL719" s="186" t="s">
        <v>1599</v>
      </c>
      <c r="AM719" s="186" t="s">
        <v>1599</v>
      </c>
      <c r="AN719" s="240" t="s">
        <v>6707</v>
      </c>
      <c r="AO719" s="684" t="s">
        <v>7612</v>
      </c>
      <c r="AP719" s="270" t="s">
        <v>7635</v>
      </c>
      <c r="AQ719" s="270" t="s">
        <v>883</v>
      </c>
      <c r="AR719" s="191">
        <v>44581</v>
      </c>
      <c r="AS719" s="130" t="s">
        <v>1032</v>
      </c>
      <c r="AT719" s="464"/>
      <c r="AU719" s="30"/>
      <c r="AV719" s="30"/>
      <c r="AW719" s="30"/>
      <c r="AX719" s="30"/>
      <c r="AY719" s="150" t="s">
        <v>1332</v>
      </c>
      <c r="AZ719" s="464"/>
      <c r="BA719" s="30"/>
      <c r="BJ719" s="81"/>
      <c r="BK719" s="81"/>
      <c r="BL719" s="81"/>
      <c r="BM719" s="81"/>
      <c r="BN719" s="81"/>
      <c r="BO719" s="81"/>
      <c r="BP719" s="81"/>
    </row>
    <row r="720" spans="1:68" s="14" customFormat="1" ht="115.5" customHeight="1" x14ac:dyDescent="0.25">
      <c r="A720" s="588" t="s">
        <v>6551</v>
      </c>
      <c r="B720" s="472" t="s">
        <v>6560</v>
      </c>
      <c r="C720" s="232">
        <v>44439</v>
      </c>
      <c r="D720" s="526" t="s">
        <v>1437</v>
      </c>
      <c r="E720" s="468" t="s">
        <v>6520</v>
      </c>
      <c r="F720" s="468" t="s">
        <v>6485</v>
      </c>
      <c r="G720" s="468" t="s">
        <v>6488</v>
      </c>
      <c r="H720" s="468" t="s">
        <v>6489</v>
      </c>
      <c r="I720" s="468" t="s">
        <v>6490</v>
      </c>
      <c r="J720" s="481">
        <v>2</v>
      </c>
      <c r="K720" s="569">
        <v>44531</v>
      </c>
      <c r="L720" s="569">
        <v>44550</v>
      </c>
      <c r="M720" s="629">
        <f t="shared" si="56"/>
        <v>2.7142857142857144</v>
      </c>
      <c r="N720" s="601">
        <v>1</v>
      </c>
      <c r="O720" s="468" t="s">
        <v>709</v>
      </c>
      <c r="P720" s="417" t="s">
        <v>6504</v>
      </c>
      <c r="Q720" s="270" t="s">
        <v>7618</v>
      </c>
      <c r="R720" s="654">
        <f t="shared" si="57"/>
        <v>257</v>
      </c>
      <c r="S720" s="36"/>
      <c r="T720" s="36"/>
      <c r="U720" s="262"/>
      <c r="V720" s="262"/>
      <c r="W720" s="262"/>
      <c r="X720" s="262"/>
      <c r="Y720" s="262"/>
      <c r="Z720" s="186"/>
      <c r="AA720" s="186"/>
      <c r="AB720" s="186"/>
      <c r="AC720" s="186"/>
      <c r="AD720" s="186"/>
      <c r="AE720" s="186"/>
      <c r="AF720" s="186"/>
      <c r="AG720" s="186"/>
      <c r="AH720" s="186"/>
      <c r="AI720" s="186"/>
      <c r="AJ720" s="186"/>
      <c r="AK720" s="186" t="s">
        <v>1599</v>
      </c>
      <c r="AL720" s="186" t="s">
        <v>1599</v>
      </c>
      <c r="AM720" s="186" t="s">
        <v>1599</v>
      </c>
      <c r="AN720" s="240" t="s">
        <v>6707</v>
      </c>
      <c r="AO720" s="684" t="s">
        <v>7613</v>
      </c>
      <c r="AP720" s="270" t="s">
        <v>7636</v>
      </c>
      <c r="AQ720" s="270" t="s">
        <v>883</v>
      </c>
      <c r="AR720" s="191">
        <v>44581</v>
      </c>
      <c r="AS720" s="130" t="s">
        <v>1032</v>
      </c>
      <c r="AT720" s="464"/>
      <c r="AU720" s="30"/>
      <c r="AV720" s="30"/>
      <c r="AW720" s="30"/>
      <c r="AX720" s="30"/>
      <c r="AY720" s="150" t="s">
        <v>1332</v>
      </c>
      <c r="AZ720" s="464"/>
      <c r="BA720" s="30"/>
      <c r="BJ720" s="81"/>
      <c r="BK720" s="81"/>
      <c r="BL720" s="81"/>
      <c r="BM720" s="81"/>
      <c r="BN720" s="81"/>
      <c r="BO720" s="81"/>
      <c r="BP720" s="81"/>
    </row>
    <row r="721" spans="1:68" s="14" customFormat="1" ht="115.5" customHeight="1" x14ac:dyDescent="0.25">
      <c r="A721" s="588" t="s">
        <v>6552</v>
      </c>
      <c r="B721" s="472" t="s">
        <v>6560</v>
      </c>
      <c r="C721" s="232">
        <v>44439</v>
      </c>
      <c r="D721" s="526" t="s">
        <v>1437</v>
      </c>
      <c r="E721" s="468" t="s">
        <v>6520</v>
      </c>
      <c r="F721" s="468" t="s">
        <v>6485</v>
      </c>
      <c r="G721" s="468" t="s">
        <v>6491</v>
      </c>
      <c r="H721" s="468" t="s">
        <v>6442</v>
      </c>
      <c r="I721" s="468" t="s">
        <v>6443</v>
      </c>
      <c r="J721" s="481">
        <v>1</v>
      </c>
      <c r="K721" s="569">
        <v>44470</v>
      </c>
      <c r="L721" s="569">
        <v>44865</v>
      </c>
      <c r="M721" s="629">
        <f t="shared" si="56"/>
        <v>56.428571428571431</v>
      </c>
      <c r="N721" s="603">
        <v>0</v>
      </c>
      <c r="O721" s="468" t="s">
        <v>3025</v>
      </c>
      <c r="P721" s="417" t="s">
        <v>131</v>
      </c>
      <c r="Q721" s="270" t="s">
        <v>7464</v>
      </c>
      <c r="R721" s="654">
        <f t="shared" si="57"/>
        <v>187</v>
      </c>
      <c r="S721" s="36"/>
      <c r="T721" s="36"/>
      <c r="U721" s="262"/>
      <c r="V721" s="262"/>
      <c r="W721" s="262"/>
      <c r="X721" s="262"/>
      <c r="Y721" s="262"/>
      <c r="Z721" s="186"/>
      <c r="AA721" s="186"/>
      <c r="AB721" s="186"/>
      <c r="AC721" s="186"/>
      <c r="AD721" s="186"/>
      <c r="AE721" s="186"/>
      <c r="AF721" s="186"/>
      <c r="AG721" s="186"/>
      <c r="AH721" s="186"/>
      <c r="AI721" s="186"/>
      <c r="AJ721" s="186"/>
      <c r="AK721" s="186" t="s">
        <v>1599</v>
      </c>
      <c r="AL721" s="186" t="s">
        <v>1599</v>
      </c>
      <c r="AM721" s="186" t="s">
        <v>1599</v>
      </c>
      <c r="AN721" s="240" t="s">
        <v>6707</v>
      </c>
      <c r="AO721" s="646" t="s">
        <v>7250</v>
      </c>
      <c r="AP721" s="270" t="s">
        <v>7464</v>
      </c>
      <c r="AQ721" s="270" t="s">
        <v>884</v>
      </c>
      <c r="AR721" s="191">
        <v>44579</v>
      </c>
      <c r="AS721" s="130" t="s">
        <v>1032</v>
      </c>
      <c r="AT721" s="464"/>
      <c r="AU721" s="30"/>
      <c r="AV721" s="30"/>
      <c r="AW721" s="30"/>
      <c r="AX721" s="30"/>
      <c r="AY721" s="150" t="s">
        <v>1332</v>
      </c>
      <c r="AZ721" s="464"/>
      <c r="BA721" s="30"/>
      <c r="BJ721" s="81"/>
      <c r="BK721" s="81"/>
      <c r="BL721" s="81"/>
      <c r="BM721" s="81"/>
      <c r="BN721" s="81"/>
      <c r="BO721" s="81"/>
      <c r="BP721" s="81"/>
    </row>
    <row r="722" spans="1:68" s="14" customFormat="1" ht="115.5" customHeight="1" x14ac:dyDescent="0.25">
      <c r="A722" s="588" t="s">
        <v>6553</v>
      </c>
      <c r="B722" s="472" t="s">
        <v>6560</v>
      </c>
      <c r="C722" s="232">
        <v>44439</v>
      </c>
      <c r="D722" s="526" t="s">
        <v>1437</v>
      </c>
      <c r="E722" s="468" t="s">
        <v>6520</v>
      </c>
      <c r="F722" s="468" t="s">
        <v>6485</v>
      </c>
      <c r="G722" s="468" t="s">
        <v>6444</v>
      </c>
      <c r="H722" s="468" t="s">
        <v>6492</v>
      </c>
      <c r="I722" s="468" t="s">
        <v>6446</v>
      </c>
      <c r="J722" s="481">
        <v>1</v>
      </c>
      <c r="K722" s="666">
        <v>44470</v>
      </c>
      <c r="L722" s="666">
        <v>44804</v>
      </c>
      <c r="M722" s="629">
        <f t="shared" si="56"/>
        <v>47.714285714285715</v>
      </c>
      <c r="N722" s="603">
        <v>0</v>
      </c>
      <c r="O722" s="468" t="s">
        <v>3025</v>
      </c>
      <c r="P722" s="417" t="s">
        <v>131</v>
      </c>
      <c r="Q722" s="655" t="s">
        <v>7464</v>
      </c>
      <c r="R722" s="654">
        <f t="shared" si="57"/>
        <v>187</v>
      </c>
      <c r="S722" s="36"/>
      <c r="T722" s="36"/>
      <c r="U722" s="262"/>
      <c r="V722" s="262"/>
      <c r="W722" s="262"/>
      <c r="X722" s="262"/>
      <c r="Y722" s="262"/>
      <c r="Z722" s="186"/>
      <c r="AA722" s="186"/>
      <c r="AB722" s="186"/>
      <c r="AC722" s="186"/>
      <c r="AD722" s="186"/>
      <c r="AE722" s="186"/>
      <c r="AF722" s="186"/>
      <c r="AG722" s="186"/>
      <c r="AH722" s="186"/>
      <c r="AI722" s="186"/>
      <c r="AJ722" s="186"/>
      <c r="AK722" s="186" t="s">
        <v>1599</v>
      </c>
      <c r="AL722" s="186" t="s">
        <v>1599</v>
      </c>
      <c r="AM722" s="186" t="s">
        <v>1599</v>
      </c>
      <c r="AN722" s="655" t="s">
        <v>6707</v>
      </c>
      <c r="AO722" s="484" t="s">
        <v>7251</v>
      </c>
      <c r="AP722" s="270" t="s">
        <v>7464</v>
      </c>
      <c r="AQ722" s="655" t="s">
        <v>884</v>
      </c>
      <c r="AR722" s="191">
        <v>44579</v>
      </c>
      <c r="AS722" s="658" t="s">
        <v>1032</v>
      </c>
      <c r="AT722" s="464"/>
      <c r="AU722" s="30"/>
      <c r="AV722" s="30"/>
      <c r="AW722" s="30"/>
      <c r="AX722" s="30"/>
      <c r="AY722" s="150" t="s">
        <v>1332</v>
      </c>
      <c r="AZ722" s="464"/>
      <c r="BA722" s="30"/>
      <c r="BJ722" s="81"/>
      <c r="BK722" s="81"/>
      <c r="BL722" s="81"/>
      <c r="BM722" s="81"/>
      <c r="BN722" s="81"/>
      <c r="BO722" s="81"/>
      <c r="BP722" s="81"/>
    </row>
    <row r="723" spans="1:68" s="14" customFormat="1" ht="115.5" customHeight="1" x14ac:dyDescent="0.25">
      <c r="A723" s="588" t="s">
        <v>6554</v>
      </c>
      <c r="B723" s="472" t="s">
        <v>6560</v>
      </c>
      <c r="C723" s="232">
        <v>44439</v>
      </c>
      <c r="D723" s="526" t="s">
        <v>1438</v>
      </c>
      <c r="E723" s="468" t="s">
        <v>6521</v>
      </c>
      <c r="F723" s="568" t="s">
        <v>6493</v>
      </c>
      <c r="G723" s="568" t="s">
        <v>6424</v>
      </c>
      <c r="H723" s="568" t="s">
        <v>6424</v>
      </c>
      <c r="I723" s="568" t="s">
        <v>6435</v>
      </c>
      <c r="J723" s="347">
        <v>1</v>
      </c>
      <c r="K723" s="569">
        <v>44484</v>
      </c>
      <c r="L723" s="569">
        <v>44910</v>
      </c>
      <c r="M723" s="629">
        <f t="shared" si="56"/>
        <v>60.857142857142854</v>
      </c>
      <c r="N723" s="603">
        <v>0</v>
      </c>
      <c r="O723" s="669" t="s">
        <v>52</v>
      </c>
      <c r="P723" s="530" t="s">
        <v>6501</v>
      </c>
      <c r="Q723" s="655" t="s">
        <v>7537</v>
      </c>
      <c r="R723" s="654">
        <f t="shared" si="57"/>
        <v>212</v>
      </c>
      <c r="S723" s="36"/>
      <c r="T723" s="36"/>
      <c r="U723" s="262"/>
      <c r="V723" s="262"/>
      <c r="W723" s="262"/>
      <c r="X723" s="262"/>
      <c r="Y723" s="262"/>
      <c r="Z723" s="186"/>
      <c r="AA723" s="186"/>
      <c r="AB723" s="186"/>
      <c r="AC723" s="186"/>
      <c r="AD723" s="186"/>
      <c r="AE723" s="186"/>
      <c r="AF723" s="186"/>
      <c r="AG723" s="186"/>
      <c r="AH723" s="186"/>
      <c r="AI723" s="186"/>
      <c r="AJ723" s="186"/>
      <c r="AK723" s="186" t="s">
        <v>1599</v>
      </c>
      <c r="AL723" s="186" t="s">
        <v>1599</v>
      </c>
      <c r="AM723" s="186" t="s">
        <v>1599</v>
      </c>
      <c r="AN723" s="240" t="s">
        <v>6707</v>
      </c>
      <c r="AO723" s="651" t="s">
        <v>7486</v>
      </c>
      <c r="AP723" s="270" t="s">
        <v>7551</v>
      </c>
      <c r="AQ723" s="240" t="s">
        <v>884</v>
      </c>
      <c r="AR723" s="191">
        <v>44567</v>
      </c>
      <c r="AS723" s="482" t="s">
        <v>1032</v>
      </c>
      <c r="AT723" s="464"/>
      <c r="AU723" s="30"/>
      <c r="AV723" s="30"/>
      <c r="AW723" s="30"/>
      <c r="AX723" s="30"/>
      <c r="AY723" s="150" t="s">
        <v>1332</v>
      </c>
      <c r="AZ723" s="464"/>
      <c r="BA723" s="30"/>
      <c r="BJ723" s="81"/>
      <c r="BK723" s="81"/>
      <c r="BL723" s="81"/>
      <c r="BM723" s="81"/>
      <c r="BN723" s="81"/>
      <c r="BO723" s="81"/>
      <c r="BP723" s="81"/>
    </row>
    <row r="724" spans="1:68" s="14" customFormat="1" ht="115.5" customHeight="1" x14ac:dyDescent="0.25">
      <c r="A724" s="588" t="s">
        <v>6555</v>
      </c>
      <c r="B724" s="472" t="s">
        <v>6560</v>
      </c>
      <c r="C724" s="232">
        <v>44439</v>
      </c>
      <c r="D724" s="526" t="s">
        <v>1463</v>
      </c>
      <c r="E724" s="468" t="s">
        <v>6522</v>
      </c>
      <c r="F724" s="568" t="s">
        <v>6429</v>
      </c>
      <c r="G724" s="568" t="s">
        <v>6430</v>
      </c>
      <c r="H724" s="568" t="s">
        <v>6431</v>
      </c>
      <c r="I724" s="568" t="s">
        <v>6432</v>
      </c>
      <c r="J724" s="347">
        <v>1</v>
      </c>
      <c r="K724" s="569">
        <v>44481</v>
      </c>
      <c r="L724" s="569">
        <v>44561</v>
      </c>
      <c r="M724" s="629">
        <f t="shared" si="56"/>
        <v>11.428571428571429</v>
      </c>
      <c r="N724" s="106">
        <v>1</v>
      </c>
      <c r="O724" s="468" t="s">
        <v>70</v>
      </c>
      <c r="P724" s="417"/>
      <c r="Q724" s="655" t="s">
        <v>7442</v>
      </c>
      <c r="R724" s="654">
        <f t="shared" si="57"/>
        <v>286</v>
      </c>
      <c r="S724" s="36"/>
      <c r="T724" s="36"/>
      <c r="U724" s="262"/>
      <c r="V724" s="262"/>
      <c r="W724" s="262"/>
      <c r="X724" s="262"/>
      <c r="Y724" s="262"/>
      <c r="Z724" s="186"/>
      <c r="AA724" s="186"/>
      <c r="AB724" s="186"/>
      <c r="AC724" s="186"/>
      <c r="AD724" s="186"/>
      <c r="AE724" s="186"/>
      <c r="AF724" s="186"/>
      <c r="AG724" s="186"/>
      <c r="AH724" s="186"/>
      <c r="AI724" s="186"/>
      <c r="AJ724" s="186"/>
      <c r="AK724" s="186" t="s">
        <v>1599</v>
      </c>
      <c r="AL724" s="186" t="s">
        <v>1599</v>
      </c>
      <c r="AM724" s="186" t="s">
        <v>1599</v>
      </c>
      <c r="AN724" s="146" t="s">
        <v>6708</v>
      </c>
      <c r="AO724" s="115" t="s">
        <v>7263</v>
      </c>
      <c r="AP724" s="250" t="s">
        <v>7332</v>
      </c>
      <c r="AQ724" s="250" t="s">
        <v>882</v>
      </c>
      <c r="AR724" s="191">
        <v>44574</v>
      </c>
      <c r="AS724" s="658" t="s">
        <v>1032</v>
      </c>
      <c r="AT724" s="464"/>
      <c r="AU724" s="30"/>
      <c r="AV724" s="30"/>
      <c r="AW724" s="30"/>
      <c r="AX724" s="30"/>
      <c r="AY724" s="150" t="s">
        <v>1332</v>
      </c>
      <c r="AZ724" s="464"/>
      <c r="BA724" s="30"/>
      <c r="BJ724" s="81"/>
      <c r="BK724" s="81"/>
      <c r="BL724" s="81"/>
      <c r="BM724" s="81"/>
      <c r="BN724" s="81"/>
      <c r="BO724" s="81"/>
      <c r="BP724" s="81"/>
    </row>
    <row r="725" spans="1:68" s="14" customFormat="1" ht="115.5" customHeight="1" x14ac:dyDescent="0.25">
      <c r="A725" s="588" t="s">
        <v>6556</v>
      </c>
      <c r="B725" s="472" t="s">
        <v>6560</v>
      </c>
      <c r="C725" s="232">
        <v>44439</v>
      </c>
      <c r="D725" s="526" t="s">
        <v>1463</v>
      </c>
      <c r="E725" s="468" t="s">
        <v>6522</v>
      </c>
      <c r="F725" s="568" t="s">
        <v>6429</v>
      </c>
      <c r="G725" s="568" t="s">
        <v>6430</v>
      </c>
      <c r="H725" s="468" t="s">
        <v>6433</v>
      </c>
      <c r="I725" s="468" t="s">
        <v>1878</v>
      </c>
      <c r="J725" s="481">
        <v>1</v>
      </c>
      <c r="K725" s="569">
        <v>44481</v>
      </c>
      <c r="L725" s="569">
        <v>44651</v>
      </c>
      <c r="M725" s="629">
        <f t="shared" si="56"/>
        <v>24.285714285714285</v>
      </c>
      <c r="N725" s="603">
        <v>0</v>
      </c>
      <c r="O725" s="468" t="s">
        <v>70</v>
      </c>
      <c r="P725" s="530" t="s">
        <v>6502</v>
      </c>
      <c r="Q725" s="270" t="s">
        <v>7326</v>
      </c>
      <c r="R725" s="654">
        <f t="shared" si="57"/>
        <v>197</v>
      </c>
      <c r="S725" s="36"/>
      <c r="T725" s="36"/>
      <c r="U725" s="262"/>
      <c r="V725" s="262"/>
      <c r="W725" s="262"/>
      <c r="X725" s="262"/>
      <c r="Y725" s="262"/>
      <c r="Z725" s="186"/>
      <c r="AA725" s="186"/>
      <c r="AB725" s="186"/>
      <c r="AC725" s="186"/>
      <c r="AD725" s="186"/>
      <c r="AE725" s="186"/>
      <c r="AF725" s="186"/>
      <c r="AG725" s="186"/>
      <c r="AH725" s="186"/>
      <c r="AI725" s="186"/>
      <c r="AJ725" s="186"/>
      <c r="AK725" s="186" t="s">
        <v>1599</v>
      </c>
      <c r="AL725" s="186" t="s">
        <v>1599</v>
      </c>
      <c r="AM725" s="186" t="s">
        <v>1599</v>
      </c>
      <c r="AN725" s="6" t="s">
        <v>6708</v>
      </c>
      <c r="AO725" s="115" t="s">
        <v>7264</v>
      </c>
      <c r="AP725" s="250" t="s">
        <v>7333</v>
      </c>
      <c r="AQ725" s="250" t="s">
        <v>884</v>
      </c>
      <c r="AR725" s="191">
        <v>44574</v>
      </c>
      <c r="AS725" s="482" t="s">
        <v>1032</v>
      </c>
      <c r="AT725" s="464"/>
      <c r="AU725" s="30"/>
      <c r="AV725" s="30"/>
      <c r="AW725" s="30"/>
      <c r="AX725" s="30"/>
      <c r="AY725" s="150" t="s">
        <v>1332</v>
      </c>
      <c r="AZ725" s="464"/>
      <c r="BA725" s="30"/>
      <c r="BJ725" s="81"/>
      <c r="BK725" s="81"/>
      <c r="BL725" s="81"/>
      <c r="BM725" s="81"/>
      <c r="BN725" s="81"/>
      <c r="BO725" s="81"/>
      <c r="BP725" s="81"/>
    </row>
    <row r="726" spans="1:68" s="14" customFormat="1" ht="115.5" customHeight="1" x14ac:dyDescent="0.25">
      <c r="A726" s="588" t="s">
        <v>6557</v>
      </c>
      <c r="B726" s="472" t="s">
        <v>6560</v>
      </c>
      <c r="C726" s="232">
        <v>44439</v>
      </c>
      <c r="D726" s="526" t="s">
        <v>1464</v>
      </c>
      <c r="E726" s="468" t="s">
        <v>6523</v>
      </c>
      <c r="F726" s="468" t="s">
        <v>6494</v>
      </c>
      <c r="G726" s="468" t="s">
        <v>6486</v>
      </c>
      <c r="H726" s="468" t="s">
        <v>6495</v>
      </c>
      <c r="I726" s="468" t="s">
        <v>7615</v>
      </c>
      <c r="J726" s="481">
        <v>2</v>
      </c>
      <c r="K726" s="569">
        <v>44499</v>
      </c>
      <c r="L726" s="569">
        <v>44530</v>
      </c>
      <c r="M726" s="629">
        <f t="shared" si="56"/>
        <v>4.4285714285714288</v>
      </c>
      <c r="N726" s="601">
        <v>1</v>
      </c>
      <c r="O726" s="468" t="s">
        <v>709</v>
      </c>
      <c r="P726" s="417" t="s">
        <v>6504</v>
      </c>
      <c r="Q726" s="270" t="s">
        <v>7649</v>
      </c>
      <c r="R726" s="654">
        <f t="shared" si="57"/>
        <v>183</v>
      </c>
      <c r="S726" s="36"/>
      <c r="T726" s="36"/>
      <c r="U726" s="262"/>
      <c r="V726" s="262"/>
      <c r="W726" s="262"/>
      <c r="X726" s="262"/>
      <c r="Y726" s="262"/>
      <c r="Z726" s="186"/>
      <c r="AA726" s="186"/>
      <c r="AB726" s="186"/>
      <c r="AC726" s="186"/>
      <c r="AD726" s="186"/>
      <c r="AE726" s="186"/>
      <c r="AF726" s="186"/>
      <c r="AG726" s="186"/>
      <c r="AH726" s="186"/>
      <c r="AI726" s="186"/>
      <c r="AJ726" s="186"/>
      <c r="AK726" s="186" t="s">
        <v>1599</v>
      </c>
      <c r="AL726" s="186" t="s">
        <v>1599</v>
      </c>
      <c r="AM726" s="186" t="s">
        <v>1599</v>
      </c>
      <c r="AN726" s="240" t="s">
        <v>6707</v>
      </c>
      <c r="AO726" s="684" t="s">
        <v>7612</v>
      </c>
      <c r="AP726" s="270" t="s">
        <v>7635</v>
      </c>
      <c r="AQ726" s="270" t="s">
        <v>883</v>
      </c>
      <c r="AR726" s="191">
        <v>44581</v>
      </c>
      <c r="AS726" s="130" t="s">
        <v>1032</v>
      </c>
      <c r="AT726" s="464"/>
      <c r="AU726" s="30"/>
      <c r="AV726" s="30"/>
      <c r="AW726" s="30"/>
      <c r="AX726" s="30"/>
      <c r="AY726" s="150" t="s">
        <v>1332</v>
      </c>
      <c r="AZ726" s="464"/>
      <c r="BA726" s="30"/>
      <c r="BJ726" s="81"/>
      <c r="BK726" s="81"/>
      <c r="BL726" s="81"/>
      <c r="BM726" s="81"/>
      <c r="BN726" s="81"/>
      <c r="BO726" s="81"/>
      <c r="BP726" s="81"/>
    </row>
    <row r="727" spans="1:68" s="14" customFormat="1" ht="115.5" customHeight="1" x14ac:dyDescent="0.25">
      <c r="A727" s="588" t="s">
        <v>6558</v>
      </c>
      <c r="B727" s="472" t="s">
        <v>6560</v>
      </c>
      <c r="C727" s="232">
        <v>44439</v>
      </c>
      <c r="D727" s="526" t="s">
        <v>1464</v>
      </c>
      <c r="E727" s="468" t="s">
        <v>6523</v>
      </c>
      <c r="F727" s="468" t="s">
        <v>6496</v>
      </c>
      <c r="G727" s="568" t="s">
        <v>6488</v>
      </c>
      <c r="H727" s="468" t="s">
        <v>6497</v>
      </c>
      <c r="I727" s="468" t="s">
        <v>6490</v>
      </c>
      <c r="J727" s="481">
        <v>2</v>
      </c>
      <c r="K727" s="569">
        <v>44531</v>
      </c>
      <c r="L727" s="569">
        <v>44550</v>
      </c>
      <c r="M727" s="629">
        <f t="shared" si="56"/>
        <v>2.7142857142857144</v>
      </c>
      <c r="N727" s="601">
        <v>1</v>
      </c>
      <c r="O727" s="468" t="s">
        <v>709</v>
      </c>
      <c r="P727" s="417" t="s">
        <v>6504</v>
      </c>
      <c r="Q727" s="270" t="s">
        <v>7618</v>
      </c>
      <c r="R727" s="654">
        <f t="shared" si="57"/>
        <v>257</v>
      </c>
      <c r="S727" s="36"/>
      <c r="T727" s="36"/>
      <c r="U727" s="262"/>
      <c r="V727" s="262"/>
      <c r="W727" s="262"/>
      <c r="X727" s="262"/>
      <c r="Y727" s="262"/>
      <c r="Z727" s="186"/>
      <c r="AA727" s="186"/>
      <c r="AB727" s="186"/>
      <c r="AC727" s="186"/>
      <c r="AD727" s="186"/>
      <c r="AE727" s="186"/>
      <c r="AF727" s="186"/>
      <c r="AG727" s="186"/>
      <c r="AH727" s="186"/>
      <c r="AI727" s="186"/>
      <c r="AJ727" s="186"/>
      <c r="AK727" s="186" t="s">
        <v>1599</v>
      </c>
      <c r="AL727" s="186" t="s">
        <v>1599</v>
      </c>
      <c r="AM727" s="186" t="s">
        <v>1599</v>
      </c>
      <c r="AN727" s="240" t="s">
        <v>6707</v>
      </c>
      <c r="AO727" s="684" t="s">
        <v>7613</v>
      </c>
      <c r="AP727" s="270" t="s">
        <v>7637</v>
      </c>
      <c r="AQ727" s="270" t="s">
        <v>883</v>
      </c>
      <c r="AR727" s="191">
        <v>44581</v>
      </c>
      <c r="AS727" s="130" t="s">
        <v>1032</v>
      </c>
      <c r="AT727" s="464"/>
      <c r="AU727" s="30"/>
      <c r="AV727" s="30"/>
      <c r="AW727" s="30"/>
      <c r="AX727" s="30"/>
      <c r="AY727" s="150" t="s">
        <v>1332</v>
      </c>
      <c r="AZ727" s="464"/>
      <c r="BA727" s="30"/>
      <c r="BJ727" s="81"/>
      <c r="BK727" s="81"/>
      <c r="BL727" s="81"/>
      <c r="BM727" s="81"/>
      <c r="BN727" s="81"/>
      <c r="BO727" s="81"/>
      <c r="BP727" s="81"/>
    </row>
    <row r="728" spans="1:68" s="14" customFormat="1" ht="115.5" customHeight="1" x14ac:dyDescent="0.25">
      <c r="A728" s="588" t="s">
        <v>6559</v>
      </c>
      <c r="B728" s="472" t="s">
        <v>6560</v>
      </c>
      <c r="C728" s="232">
        <v>44439</v>
      </c>
      <c r="D728" s="526" t="s">
        <v>1464</v>
      </c>
      <c r="E728" s="468" t="s">
        <v>6523</v>
      </c>
      <c r="F728" s="468" t="s">
        <v>6494</v>
      </c>
      <c r="G728" s="468" t="s">
        <v>6498</v>
      </c>
      <c r="H728" s="468" t="s">
        <v>6499</v>
      </c>
      <c r="I728" s="468" t="s">
        <v>6500</v>
      </c>
      <c r="J728" s="481">
        <v>1</v>
      </c>
      <c r="K728" s="569">
        <v>44470</v>
      </c>
      <c r="L728" s="569">
        <v>44561</v>
      </c>
      <c r="M728" s="629">
        <f t="shared" si="56"/>
        <v>13</v>
      </c>
      <c r="N728" s="601">
        <v>1</v>
      </c>
      <c r="O728" s="468" t="s">
        <v>709</v>
      </c>
      <c r="P728" s="417" t="s">
        <v>6504</v>
      </c>
      <c r="Q728" s="655" t="s">
        <v>7675</v>
      </c>
      <c r="R728" s="654">
        <f t="shared" si="57"/>
        <v>388</v>
      </c>
      <c r="S728" s="36"/>
      <c r="T728" s="36"/>
      <c r="U728" s="262"/>
      <c r="V728" s="262"/>
      <c r="W728" s="262"/>
      <c r="X728" s="262"/>
      <c r="Y728" s="262"/>
      <c r="Z728" s="186"/>
      <c r="AA728" s="186"/>
      <c r="AB728" s="186"/>
      <c r="AC728" s="186"/>
      <c r="AD728" s="186"/>
      <c r="AE728" s="186"/>
      <c r="AF728" s="186"/>
      <c r="AG728" s="186"/>
      <c r="AH728" s="186"/>
      <c r="AI728" s="186"/>
      <c r="AJ728" s="186"/>
      <c r="AK728" s="186" t="s">
        <v>1599</v>
      </c>
      <c r="AL728" s="186" t="s">
        <v>1599</v>
      </c>
      <c r="AM728" s="186" t="s">
        <v>1599</v>
      </c>
      <c r="AN728" s="240" t="s">
        <v>6707</v>
      </c>
      <c r="AO728" s="225" t="s">
        <v>7614</v>
      </c>
      <c r="AP728" s="655" t="s">
        <v>7638</v>
      </c>
      <c r="AQ728" s="655" t="s">
        <v>883</v>
      </c>
      <c r="AR728" s="191">
        <v>44581</v>
      </c>
      <c r="AS728" s="658" t="s">
        <v>1032</v>
      </c>
      <c r="AT728" s="464"/>
      <c r="AU728" s="30"/>
      <c r="AV728" s="30"/>
      <c r="AW728" s="30"/>
      <c r="AX728" s="30"/>
      <c r="AY728" s="150" t="s">
        <v>1332</v>
      </c>
      <c r="AZ728" s="464"/>
      <c r="BA728" s="30"/>
      <c r="BJ728" s="81"/>
      <c r="BK728" s="81"/>
      <c r="BL728" s="81"/>
      <c r="BM728" s="81"/>
      <c r="BN728" s="81"/>
      <c r="BO728" s="81"/>
      <c r="BP728" s="81"/>
    </row>
    <row r="729" spans="1:68" x14ac:dyDescent="0.3">
      <c r="A729" s="594"/>
      <c r="B729" s="593"/>
      <c r="C729" s="593"/>
      <c r="D729" s="594"/>
      <c r="F729" s="595"/>
      <c r="G729" s="595"/>
      <c r="I729" s="595"/>
      <c r="J729" s="595"/>
      <c r="K729" s="630"/>
      <c r="L729" s="630"/>
      <c r="M729" s="595"/>
      <c r="U729" s="235"/>
      <c r="V729" s="235"/>
      <c r="W729" s="235"/>
      <c r="X729" s="235"/>
      <c r="Y729" s="235"/>
      <c r="Z729" s="162"/>
      <c r="AA729" s="162"/>
      <c r="AB729" s="162"/>
      <c r="AC729" s="162"/>
      <c r="AD729" s="162"/>
      <c r="AE729" s="162"/>
      <c r="AF729" s="162"/>
      <c r="AG729" s="162"/>
      <c r="AH729" s="162"/>
      <c r="AI729" s="162"/>
      <c r="AJ729" s="162"/>
      <c r="AK729" s="162"/>
      <c r="AL729" s="162"/>
      <c r="AM729" s="554"/>
      <c r="AN729" s="162"/>
      <c r="AO729" s="162"/>
      <c r="AP729" s="162"/>
      <c r="AQ729" s="271"/>
      <c r="AR729" s="272"/>
    </row>
    <row r="730" spans="1:68" x14ac:dyDescent="0.3">
      <c r="A730" s="594"/>
      <c r="B730" s="593"/>
      <c r="C730" s="593"/>
      <c r="D730" s="594"/>
      <c r="F730" s="595"/>
      <c r="G730" s="595"/>
      <c r="I730" s="595"/>
      <c r="J730" s="595"/>
      <c r="K730" s="630"/>
      <c r="L730" s="630"/>
      <c r="M730" s="595"/>
      <c r="U730" s="235"/>
      <c r="V730" s="235"/>
      <c r="W730" s="235"/>
      <c r="X730" s="235"/>
      <c r="Y730" s="235"/>
      <c r="Z730" s="162"/>
      <c r="AA730" s="162"/>
      <c r="AB730" s="162"/>
      <c r="AC730" s="162"/>
      <c r="AD730" s="162"/>
      <c r="AE730" s="162"/>
      <c r="AF730" s="162"/>
      <c r="AG730" s="162"/>
      <c r="AH730" s="162"/>
      <c r="AI730" s="162"/>
      <c r="AJ730" s="162"/>
      <c r="AK730" s="162"/>
      <c r="AL730" s="162"/>
      <c r="AM730" s="554"/>
      <c r="AN730" s="162"/>
      <c r="AO730" s="162"/>
      <c r="AP730" s="162"/>
      <c r="AQ730" s="271"/>
      <c r="AR730" s="272"/>
    </row>
    <row r="731" spans="1:68" x14ac:dyDescent="0.3">
      <c r="A731" s="594"/>
      <c r="B731" s="593"/>
      <c r="C731" s="593"/>
      <c r="D731" s="594"/>
      <c r="F731" s="595"/>
      <c r="G731" s="595"/>
      <c r="I731" s="595"/>
      <c r="J731" s="595"/>
      <c r="K731" s="630"/>
      <c r="L731" s="630"/>
      <c r="M731" s="595"/>
      <c r="U731" s="235"/>
      <c r="V731" s="235"/>
      <c r="W731" s="235"/>
      <c r="X731" s="235"/>
      <c r="Y731" s="235"/>
      <c r="Z731" s="162"/>
      <c r="AA731" s="162"/>
      <c r="AB731" s="162"/>
      <c r="AC731" s="162"/>
      <c r="AD731" s="162"/>
      <c r="AE731" s="162"/>
      <c r="AF731" s="162"/>
      <c r="AG731" s="162"/>
      <c r="AH731" s="162"/>
      <c r="AI731" s="162"/>
      <c r="AJ731" s="162"/>
      <c r="AK731" s="162"/>
      <c r="AL731" s="162"/>
      <c r="AM731" s="554"/>
      <c r="AN731" s="162"/>
      <c r="AO731" s="162"/>
      <c r="AP731" s="162"/>
      <c r="AQ731" s="271"/>
      <c r="AR731" s="272"/>
    </row>
    <row r="732" spans="1:68" x14ac:dyDescent="0.3">
      <c r="A732" s="594"/>
      <c r="B732" s="593"/>
      <c r="C732" s="593"/>
      <c r="D732" s="594"/>
      <c r="F732" s="595"/>
      <c r="G732" s="595"/>
      <c r="I732" s="595"/>
      <c r="J732" s="595"/>
      <c r="K732" s="630"/>
      <c r="L732" s="630"/>
      <c r="M732" s="595"/>
      <c r="U732" s="235"/>
      <c r="V732" s="235"/>
      <c r="W732" s="235"/>
      <c r="X732" s="235"/>
      <c r="Y732" s="235"/>
      <c r="Z732" s="162"/>
      <c r="AA732" s="162"/>
      <c r="AB732" s="162"/>
      <c r="AC732" s="162"/>
      <c r="AD732" s="162"/>
      <c r="AE732" s="162"/>
      <c r="AF732" s="162"/>
      <c r="AG732" s="162"/>
      <c r="AH732" s="162"/>
      <c r="AI732" s="162"/>
      <c r="AJ732" s="162"/>
      <c r="AK732" s="162"/>
      <c r="AL732" s="162"/>
      <c r="AM732" s="554"/>
      <c r="AN732" s="162"/>
      <c r="AO732" s="162"/>
      <c r="AP732" s="162"/>
      <c r="AQ732" s="271"/>
      <c r="AR732" s="272"/>
    </row>
    <row r="733" spans="1:68" x14ac:dyDescent="0.3">
      <c r="A733" s="594"/>
      <c r="B733" s="593"/>
      <c r="C733" s="593"/>
      <c r="D733" s="594"/>
      <c r="F733" s="595"/>
      <c r="G733" s="595"/>
      <c r="I733" s="595"/>
      <c r="J733" s="595"/>
      <c r="K733" s="630"/>
      <c r="L733" s="630"/>
      <c r="M733" s="595"/>
      <c r="U733" s="235"/>
      <c r="V733" s="235"/>
      <c r="W733" s="235"/>
      <c r="X733" s="235"/>
      <c r="Y733" s="235"/>
      <c r="Z733" s="162"/>
      <c r="AA733" s="162"/>
      <c r="AB733" s="162"/>
      <c r="AC733" s="162"/>
      <c r="AD733" s="162"/>
      <c r="AE733" s="162"/>
      <c r="AF733" s="162"/>
      <c r="AG733" s="162"/>
      <c r="AH733" s="162"/>
      <c r="AI733" s="162"/>
      <c r="AJ733" s="162"/>
      <c r="AK733" s="162"/>
      <c r="AL733" s="162"/>
      <c r="AM733" s="554"/>
      <c r="AN733" s="162"/>
      <c r="AO733" s="162"/>
      <c r="AP733" s="162"/>
      <c r="AQ733" s="271"/>
      <c r="AR733" s="272"/>
    </row>
    <row r="734" spans="1:68" x14ac:dyDescent="0.3">
      <c r="A734" s="594"/>
      <c r="B734" s="593"/>
      <c r="C734" s="593"/>
      <c r="D734" s="594"/>
      <c r="F734" s="595"/>
      <c r="G734" s="595"/>
      <c r="I734" s="595"/>
      <c r="J734" s="595"/>
      <c r="K734" s="630"/>
      <c r="L734" s="630"/>
      <c r="M734" s="595"/>
      <c r="U734" s="235"/>
      <c r="V734" s="235"/>
      <c r="W734" s="235"/>
      <c r="X734" s="235"/>
      <c r="Y734" s="235"/>
      <c r="Z734" s="162"/>
      <c r="AA734" s="162"/>
      <c r="AB734" s="162"/>
      <c r="AC734" s="162"/>
      <c r="AD734" s="162"/>
      <c r="AE734" s="162"/>
      <c r="AF734" s="162"/>
      <c r="AG734" s="162"/>
      <c r="AH734" s="162"/>
      <c r="AI734" s="162"/>
      <c r="AJ734" s="162"/>
      <c r="AK734" s="162"/>
      <c r="AL734" s="162"/>
      <c r="AM734" s="554"/>
      <c r="AN734" s="162"/>
      <c r="AO734" s="162"/>
      <c r="AP734" s="162"/>
      <c r="AQ734" s="271"/>
      <c r="AR734" s="272"/>
    </row>
    <row r="735" spans="1:68" x14ac:dyDescent="0.3">
      <c r="A735" s="594"/>
      <c r="B735" s="593"/>
      <c r="C735" s="593"/>
      <c r="D735" s="594"/>
      <c r="F735" s="595"/>
      <c r="G735" s="595"/>
      <c r="I735" s="595"/>
      <c r="J735" s="595"/>
      <c r="K735" s="630"/>
      <c r="L735" s="630"/>
      <c r="M735" s="595"/>
      <c r="U735" s="235"/>
      <c r="V735" s="235"/>
      <c r="W735" s="235"/>
      <c r="X735" s="235"/>
      <c r="Y735" s="235"/>
      <c r="Z735" s="162"/>
      <c r="AA735" s="162"/>
      <c r="AB735" s="162"/>
      <c r="AC735" s="162"/>
      <c r="AD735" s="162"/>
      <c r="AE735" s="162"/>
      <c r="AF735" s="162"/>
      <c r="AG735" s="162"/>
      <c r="AH735" s="162"/>
      <c r="AI735" s="162"/>
      <c r="AJ735" s="162"/>
      <c r="AK735" s="162"/>
      <c r="AL735" s="162"/>
      <c r="AM735" s="554"/>
      <c r="AN735" s="162"/>
      <c r="AO735" s="162"/>
      <c r="AP735" s="162"/>
      <c r="AQ735" s="271"/>
      <c r="AR735" s="272"/>
    </row>
    <row r="736" spans="1:68" x14ac:dyDescent="0.3">
      <c r="A736" s="594"/>
      <c r="B736" s="593"/>
      <c r="C736" s="593"/>
      <c r="D736" s="594"/>
      <c r="F736" s="595"/>
      <c r="G736" s="595"/>
      <c r="I736" s="595"/>
      <c r="J736" s="595"/>
      <c r="K736" s="630"/>
      <c r="L736" s="630"/>
      <c r="M736" s="595"/>
      <c r="U736" s="235"/>
      <c r="V736" s="235"/>
      <c r="W736" s="235"/>
      <c r="X736" s="235"/>
      <c r="Y736" s="235"/>
      <c r="Z736" s="162"/>
      <c r="AA736" s="162"/>
      <c r="AB736" s="162"/>
      <c r="AC736" s="162"/>
      <c r="AD736" s="162"/>
      <c r="AE736" s="162"/>
      <c r="AF736" s="162"/>
      <c r="AG736" s="162"/>
      <c r="AH736" s="162"/>
      <c r="AI736" s="162"/>
      <c r="AJ736" s="162"/>
      <c r="AK736" s="162"/>
      <c r="AL736" s="162"/>
      <c r="AM736" s="554"/>
      <c r="AN736" s="162"/>
      <c r="AO736" s="162"/>
      <c r="AP736" s="162"/>
      <c r="AQ736" s="271"/>
      <c r="AR736" s="272"/>
    </row>
    <row r="737" spans="1:44" x14ac:dyDescent="0.3">
      <c r="A737" s="594"/>
      <c r="B737" s="593"/>
      <c r="C737" s="593"/>
      <c r="D737" s="594"/>
      <c r="F737" s="595"/>
      <c r="G737" s="595"/>
      <c r="I737" s="595"/>
      <c r="J737" s="595"/>
      <c r="K737" s="630"/>
      <c r="L737" s="630"/>
      <c r="M737" s="595"/>
      <c r="U737" s="235"/>
      <c r="V737" s="235"/>
      <c r="W737" s="235"/>
      <c r="X737" s="235"/>
      <c r="Y737" s="235"/>
      <c r="Z737" s="162"/>
      <c r="AA737" s="162"/>
      <c r="AB737" s="162"/>
      <c r="AC737" s="162"/>
      <c r="AD737" s="162"/>
      <c r="AE737" s="162"/>
      <c r="AF737" s="162"/>
      <c r="AG737" s="162"/>
      <c r="AH737" s="162"/>
      <c r="AI737" s="162"/>
      <c r="AJ737" s="162"/>
      <c r="AK737" s="162"/>
      <c r="AL737" s="162"/>
      <c r="AM737" s="554"/>
      <c r="AN737" s="162"/>
      <c r="AO737" s="162"/>
      <c r="AP737" s="162"/>
      <c r="AQ737" s="271"/>
      <c r="AR737" s="272"/>
    </row>
    <row r="738" spans="1:44" x14ac:dyDescent="0.3">
      <c r="A738" s="594"/>
      <c r="B738" s="593"/>
      <c r="C738" s="593"/>
      <c r="D738" s="594"/>
      <c r="F738" s="595"/>
      <c r="G738" s="595"/>
      <c r="I738" s="595"/>
      <c r="J738" s="595"/>
      <c r="K738" s="630"/>
      <c r="L738" s="630"/>
      <c r="M738" s="595"/>
      <c r="U738" s="235"/>
      <c r="V738" s="235"/>
      <c r="W738" s="235"/>
      <c r="X738" s="235"/>
      <c r="Y738" s="235"/>
      <c r="Z738" s="162"/>
      <c r="AA738" s="162"/>
      <c r="AB738" s="162"/>
      <c r="AC738" s="162"/>
      <c r="AD738" s="162"/>
      <c r="AE738" s="162"/>
      <c r="AF738" s="162"/>
      <c r="AG738" s="162"/>
      <c r="AH738" s="162"/>
      <c r="AI738" s="162"/>
      <c r="AJ738" s="162"/>
      <c r="AK738" s="162"/>
      <c r="AL738" s="162"/>
      <c r="AM738" s="554"/>
      <c r="AN738" s="162"/>
      <c r="AO738" s="162"/>
      <c r="AP738" s="162"/>
      <c r="AQ738" s="271"/>
      <c r="AR738" s="272"/>
    </row>
    <row r="739" spans="1:44" x14ac:dyDescent="0.3">
      <c r="A739" s="594"/>
      <c r="B739" s="593"/>
      <c r="C739" s="593"/>
      <c r="D739" s="594"/>
      <c r="F739" s="595"/>
      <c r="G739" s="595"/>
      <c r="I739" s="595"/>
      <c r="J739" s="595"/>
      <c r="K739" s="630"/>
      <c r="L739" s="630"/>
      <c r="M739" s="595"/>
      <c r="U739" s="235"/>
      <c r="V739" s="235"/>
      <c r="W739" s="235"/>
      <c r="X739" s="235"/>
      <c r="Y739" s="235"/>
      <c r="Z739" s="162"/>
      <c r="AA739" s="162"/>
      <c r="AB739" s="162"/>
      <c r="AC739" s="162"/>
      <c r="AD739" s="162"/>
      <c r="AE739" s="162"/>
      <c r="AF739" s="162"/>
      <c r="AG739" s="162"/>
      <c r="AH739" s="162"/>
      <c r="AI739" s="162"/>
      <c r="AJ739" s="162"/>
      <c r="AK739" s="162"/>
      <c r="AL739" s="162"/>
      <c r="AM739" s="554"/>
      <c r="AN739" s="162"/>
      <c r="AO739" s="162"/>
      <c r="AP739" s="162"/>
      <c r="AQ739" s="271"/>
      <c r="AR739" s="272"/>
    </row>
    <row r="740" spans="1:44" x14ac:dyDescent="0.3">
      <c r="A740" s="594"/>
      <c r="B740" s="593"/>
      <c r="C740" s="593"/>
      <c r="D740" s="594"/>
      <c r="F740" s="595"/>
      <c r="G740" s="595"/>
      <c r="I740" s="595"/>
      <c r="J740" s="595"/>
      <c r="K740" s="630"/>
      <c r="L740" s="630"/>
      <c r="M740" s="595"/>
      <c r="U740" s="235"/>
      <c r="V740" s="235"/>
      <c r="W740" s="235"/>
      <c r="X740" s="235"/>
      <c r="Y740" s="235"/>
      <c r="Z740" s="162"/>
      <c r="AA740" s="162"/>
      <c r="AB740" s="162"/>
      <c r="AC740" s="162"/>
      <c r="AD740" s="162"/>
      <c r="AE740" s="162"/>
      <c r="AF740" s="162"/>
      <c r="AG740" s="162"/>
      <c r="AH740" s="162"/>
      <c r="AI740" s="162"/>
      <c r="AJ740" s="162"/>
      <c r="AK740" s="162"/>
      <c r="AL740" s="162"/>
      <c r="AM740" s="554"/>
      <c r="AN740" s="162"/>
      <c r="AO740" s="162"/>
      <c r="AP740" s="162"/>
      <c r="AQ740" s="271"/>
      <c r="AR740" s="272"/>
    </row>
    <row r="741" spans="1:44" x14ac:dyDescent="0.3">
      <c r="A741" s="594"/>
      <c r="B741" s="593"/>
      <c r="C741" s="593"/>
      <c r="D741" s="594"/>
      <c r="F741" s="595"/>
      <c r="G741" s="595"/>
      <c r="I741" s="595"/>
      <c r="J741" s="595"/>
      <c r="K741" s="630"/>
      <c r="L741" s="630"/>
      <c r="M741" s="595"/>
      <c r="U741" s="235"/>
      <c r="V741" s="235"/>
      <c r="W741" s="235"/>
      <c r="X741" s="235"/>
      <c r="Y741" s="235"/>
      <c r="Z741" s="162"/>
      <c r="AA741" s="162"/>
      <c r="AB741" s="162"/>
      <c r="AC741" s="162"/>
      <c r="AD741" s="162"/>
      <c r="AE741" s="162"/>
      <c r="AF741" s="162"/>
      <c r="AG741" s="162"/>
      <c r="AH741" s="162"/>
      <c r="AI741" s="162"/>
      <c r="AJ741" s="162"/>
      <c r="AK741" s="162"/>
      <c r="AL741" s="162"/>
      <c r="AM741" s="554"/>
      <c r="AN741" s="162"/>
      <c r="AO741" s="162"/>
      <c r="AP741" s="162"/>
      <c r="AQ741" s="271"/>
      <c r="AR741" s="272"/>
    </row>
    <row r="742" spans="1:44" x14ac:dyDescent="0.3">
      <c r="A742" s="594"/>
      <c r="B742" s="593"/>
      <c r="C742" s="593"/>
      <c r="D742" s="594"/>
      <c r="F742" s="595"/>
      <c r="G742" s="595"/>
      <c r="I742" s="595"/>
      <c r="J742" s="595"/>
      <c r="K742" s="630"/>
      <c r="L742" s="630"/>
      <c r="M742" s="595"/>
      <c r="U742" s="235"/>
      <c r="V742" s="235"/>
      <c r="W742" s="235"/>
      <c r="X742" s="235"/>
      <c r="Y742" s="235"/>
      <c r="Z742" s="162"/>
      <c r="AA742" s="162"/>
      <c r="AB742" s="162"/>
      <c r="AC742" s="162"/>
      <c r="AD742" s="162"/>
      <c r="AE742" s="162"/>
      <c r="AF742" s="162"/>
      <c r="AG742" s="162"/>
      <c r="AH742" s="162"/>
      <c r="AI742" s="162"/>
      <c r="AJ742" s="162"/>
      <c r="AK742" s="162"/>
      <c r="AL742" s="162"/>
      <c r="AM742" s="554"/>
      <c r="AN742" s="162"/>
      <c r="AO742" s="162"/>
      <c r="AP742" s="162"/>
      <c r="AQ742" s="271"/>
      <c r="AR742" s="272"/>
    </row>
    <row r="743" spans="1:44" x14ac:dyDescent="0.3">
      <c r="A743" s="594"/>
      <c r="B743" s="593"/>
      <c r="C743" s="593"/>
      <c r="D743" s="594"/>
      <c r="F743" s="595"/>
      <c r="G743" s="595"/>
      <c r="I743" s="595"/>
      <c r="J743" s="595"/>
      <c r="K743" s="630"/>
      <c r="L743" s="630"/>
      <c r="M743" s="595"/>
      <c r="U743" s="235"/>
      <c r="V743" s="235"/>
      <c r="W743" s="235"/>
      <c r="X743" s="235"/>
      <c r="Y743" s="235"/>
      <c r="Z743" s="162"/>
      <c r="AA743" s="162"/>
      <c r="AB743" s="162"/>
      <c r="AC743" s="162"/>
      <c r="AD743" s="162"/>
      <c r="AE743" s="162"/>
      <c r="AF743" s="162"/>
      <c r="AG743" s="162"/>
      <c r="AH743" s="162"/>
      <c r="AI743" s="162"/>
      <c r="AJ743" s="162"/>
      <c r="AK743" s="162"/>
      <c r="AL743" s="162"/>
      <c r="AM743" s="554"/>
      <c r="AN743" s="162"/>
      <c r="AO743" s="162"/>
      <c r="AP743" s="162"/>
      <c r="AQ743" s="271"/>
      <c r="AR743" s="272"/>
    </row>
    <row r="744" spans="1:44" x14ac:dyDescent="0.3">
      <c r="A744" s="594"/>
      <c r="B744" s="593"/>
      <c r="C744" s="593"/>
      <c r="D744" s="594"/>
      <c r="F744" s="595"/>
      <c r="G744" s="595"/>
      <c r="I744" s="595"/>
      <c r="J744" s="595"/>
      <c r="K744" s="630"/>
      <c r="L744" s="630"/>
      <c r="M744" s="595"/>
      <c r="U744" s="235"/>
      <c r="V744" s="235"/>
      <c r="W744" s="235"/>
      <c r="X744" s="235"/>
      <c r="Y744" s="235"/>
      <c r="Z744" s="162"/>
      <c r="AA744" s="162"/>
      <c r="AB744" s="162"/>
      <c r="AC744" s="162"/>
      <c r="AD744" s="162"/>
      <c r="AE744" s="162"/>
      <c r="AF744" s="162"/>
      <c r="AG744" s="162"/>
      <c r="AH744" s="162"/>
      <c r="AI744" s="162"/>
      <c r="AJ744" s="162"/>
      <c r="AK744" s="162"/>
      <c r="AL744" s="162"/>
      <c r="AM744" s="554"/>
      <c r="AN744" s="162"/>
      <c r="AO744" s="162"/>
      <c r="AP744" s="162"/>
      <c r="AQ744" s="271"/>
      <c r="AR744" s="272"/>
    </row>
    <row r="745" spans="1:44" x14ac:dyDescent="0.3">
      <c r="A745" s="594"/>
      <c r="B745" s="593"/>
      <c r="C745" s="593"/>
      <c r="D745" s="594"/>
      <c r="F745" s="595"/>
      <c r="G745" s="595"/>
      <c r="I745" s="595"/>
      <c r="J745" s="595"/>
      <c r="K745" s="630"/>
      <c r="L745" s="630"/>
      <c r="M745" s="595"/>
      <c r="U745" s="235"/>
      <c r="V745" s="235"/>
      <c r="W745" s="235"/>
      <c r="X745" s="235"/>
      <c r="Y745" s="235"/>
      <c r="Z745" s="162"/>
      <c r="AA745" s="162"/>
      <c r="AB745" s="162"/>
      <c r="AC745" s="162"/>
      <c r="AD745" s="162"/>
      <c r="AE745" s="162"/>
      <c r="AF745" s="162"/>
      <c r="AG745" s="162"/>
      <c r="AH745" s="162"/>
      <c r="AI745" s="162"/>
      <c r="AJ745" s="162"/>
      <c r="AK745" s="162"/>
      <c r="AL745" s="162"/>
      <c r="AM745" s="554"/>
      <c r="AN745" s="162"/>
      <c r="AO745" s="162"/>
      <c r="AP745" s="162"/>
      <c r="AQ745" s="271"/>
      <c r="AR745" s="272"/>
    </row>
    <row r="746" spans="1:44" x14ac:dyDescent="0.3">
      <c r="A746" s="594"/>
      <c r="B746" s="593"/>
      <c r="C746" s="593"/>
      <c r="D746" s="594"/>
      <c r="F746" s="595"/>
      <c r="G746" s="595"/>
      <c r="I746" s="595"/>
      <c r="J746" s="595"/>
      <c r="K746" s="630"/>
      <c r="L746" s="630"/>
      <c r="M746" s="595"/>
      <c r="U746" s="235"/>
      <c r="V746" s="235"/>
      <c r="W746" s="235"/>
      <c r="X746" s="235"/>
      <c r="Y746" s="235"/>
      <c r="Z746" s="162"/>
      <c r="AA746" s="162"/>
      <c r="AB746" s="162"/>
      <c r="AC746" s="162"/>
      <c r="AD746" s="162"/>
      <c r="AE746" s="162"/>
      <c r="AF746" s="162"/>
      <c r="AG746" s="162"/>
      <c r="AH746" s="162"/>
      <c r="AI746" s="162"/>
      <c r="AJ746" s="162"/>
      <c r="AK746" s="162"/>
      <c r="AL746" s="162"/>
      <c r="AM746" s="554"/>
      <c r="AN746" s="162"/>
      <c r="AO746" s="162"/>
      <c r="AP746" s="162"/>
      <c r="AQ746" s="271"/>
      <c r="AR746" s="272"/>
    </row>
    <row r="747" spans="1:44" x14ac:dyDescent="0.3">
      <c r="A747" s="594"/>
      <c r="B747" s="593"/>
      <c r="C747" s="593"/>
      <c r="D747" s="594"/>
      <c r="F747" s="595"/>
      <c r="G747" s="595"/>
      <c r="I747" s="595"/>
      <c r="J747" s="595"/>
      <c r="K747" s="630"/>
      <c r="L747" s="630"/>
      <c r="M747" s="595"/>
      <c r="U747" s="235"/>
      <c r="V747" s="235"/>
      <c r="W747" s="235"/>
      <c r="X747" s="235"/>
      <c r="Y747" s="235"/>
      <c r="Z747" s="162"/>
      <c r="AA747" s="162"/>
      <c r="AB747" s="162"/>
      <c r="AC747" s="162"/>
      <c r="AD747" s="162"/>
      <c r="AE747" s="162"/>
      <c r="AF747" s="162"/>
      <c r="AG747" s="162"/>
      <c r="AH747" s="162"/>
      <c r="AI747" s="162"/>
      <c r="AJ747" s="162"/>
      <c r="AK747" s="162"/>
      <c r="AL747" s="162"/>
      <c r="AM747" s="554"/>
      <c r="AN747" s="162"/>
      <c r="AO747" s="162"/>
      <c r="AP747" s="162"/>
      <c r="AQ747" s="271"/>
      <c r="AR747" s="272"/>
    </row>
    <row r="748" spans="1:44" x14ac:dyDescent="0.3">
      <c r="A748" s="594"/>
      <c r="B748" s="593"/>
      <c r="C748" s="593"/>
      <c r="D748" s="594"/>
      <c r="F748" s="595"/>
      <c r="G748" s="595"/>
      <c r="I748" s="595"/>
      <c r="J748" s="595"/>
      <c r="K748" s="630"/>
      <c r="L748" s="630"/>
      <c r="M748" s="595"/>
      <c r="U748" s="235"/>
      <c r="V748" s="235"/>
      <c r="W748" s="235"/>
      <c r="X748" s="235"/>
      <c r="Y748" s="235"/>
      <c r="Z748" s="162"/>
      <c r="AA748" s="162"/>
      <c r="AB748" s="162"/>
      <c r="AC748" s="162"/>
      <c r="AD748" s="162"/>
      <c r="AE748" s="162"/>
      <c r="AF748" s="162"/>
      <c r="AG748" s="162"/>
      <c r="AH748" s="162"/>
      <c r="AI748" s="162"/>
      <c r="AJ748" s="162"/>
      <c r="AK748" s="162"/>
      <c r="AL748" s="162"/>
      <c r="AM748" s="554"/>
      <c r="AN748" s="162"/>
      <c r="AO748" s="162"/>
      <c r="AP748" s="162"/>
      <c r="AQ748" s="271"/>
      <c r="AR748" s="272"/>
    </row>
    <row r="749" spans="1:44" x14ac:dyDescent="0.3">
      <c r="A749" s="594"/>
      <c r="B749" s="593"/>
      <c r="C749" s="593"/>
      <c r="D749" s="594"/>
      <c r="F749" s="595"/>
      <c r="G749" s="595"/>
      <c r="I749" s="595"/>
      <c r="J749" s="595"/>
      <c r="K749" s="630"/>
      <c r="L749" s="630"/>
      <c r="M749" s="595"/>
      <c r="U749" s="235"/>
      <c r="V749" s="235"/>
      <c r="W749" s="235"/>
      <c r="X749" s="235"/>
      <c r="Y749" s="235"/>
      <c r="Z749" s="162"/>
      <c r="AA749" s="162"/>
      <c r="AB749" s="162"/>
      <c r="AC749" s="162"/>
      <c r="AD749" s="162"/>
      <c r="AE749" s="162"/>
      <c r="AF749" s="162"/>
      <c r="AG749" s="162"/>
      <c r="AH749" s="162"/>
      <c r="AI749" s="162"/>
      <c r="AJ749" s="162"/>
      <c r="AK749" s="162"/>
      <c r="AL749" s="162"/>
      <c r="AM749" s="554"/>
      <c r="AN749" s="162"/>
      <c r="AO749" s="162"/>
      <c r="AP749" s="162"/>
      <c r="AQ749" s="271"/>
      <c r="AR749" s="272"/>
    </row>
    <row r="750" spans="1:44" x14ac:dyDescent="0.3">
      <c r="A750" s="594"/>
      <c r="B750" s="593"/>
      <c r="C750" s="593"/>
      <c r="D750" s="594"/>
      <c r="F750" s="595"/>
      <c r="G750" s="595"/>
      <c r="I750" s="595"/>
      <c r="J750" s="595"/>
      <c r="K750" s="630"/>
      <c r="L750" s="630"/>
      <c r="M750" s="595"/>
      <c r="U750" s="235"/>
      <c r="V750" s="235"/>
      <c r="W750" s="235"/>
      <c r="X750" s="235"/>
      <c r="Y750" s="235"/>
      <c r="Z750" s="162"/>
      <c r="AA750" s="162"/>
      <c r="AB750" s="162"/>
      <c r="AC750" s="162"/>
      <c r="AD750" s="162"/>
      <c r="AE750" s="162"/>
      <c r="AF750" s="162"/>
      <c r="AG750" s="162"/>
      <c r="AH750" s="162"/>
      <c r="AI750" s="162"/>
      <c r="AJ750" s="162"/>
      <c r="AK750" s="162"/>
      <c r="AL750" s="162"/>
      <c r="AM750" s="554"/>
      <c r="AN750" s="162"/>
      <c r="AO750" s="162"/>
      <c r="AP750" s="162"/>
      <c r="AQ750" s="271"/>
      <c r="AR750" s="272"/>
    </row>
    <row r="751" spans="1:44" x14ac:dyDescent="0.3">
      <c r="A751" s="594"/>
      <c r="B751" s="593"/>
      <c r="C751" s="593"/>
      <c r="D751" s="594"/>
      <c r="F751" s="595"/>
      <c r="G751" s="595"/>
      <c r="I751" s="595"/>
      <c r="J751" s="595"/>
      <c r="K751" s="630"/>
      <c r="L751" s="630"/>
      <c r="M751" s="595"/>
      <c r="U751" s="235"/>
      <c r="V751" s="235"/>
      <c r="W751" s="235"/>
      <c r="X751" s="235"/>
      <c r="Y751" s="235"/>
      <c r="Z751" s="162"/>
      <c r="AA751" s="162"/>
      <c r="AB751" s="162"/>
      <c r="AC751" s="162"/>
      <c r="AD751" s="162"/>
      <c r="AE751" s="162"/>
      <c r="AF751" s="162"/>
      <c r="AG751" s="162"/>
      <c r="AH751" s="162"/>
      <c r="AI751" s="162"/>
      <c r="AJ751" s="162"/>
      <c r="AK751" s="162"/>
      <c r="AL751" s="162"/>
      <c r="AM751" s="554"/>
      <c r="AN751" s="162"/>
      <c r="AO751" s="162"/>
      <c r="AP751" s="162"/>
      <c r="AQ751" s="271"/>
      <c r="AR751" s="272"/>
    </row>
    <row r="752" spans="1:44" x14ac:dyDescent="0.3">
      <c r="A752" s="594"/>
      <c r="B752" s="593"/>
      <c r="C752" s="593"/>
      <c r="D752" s="594"/>
      <c r="F752" s="595"/>
      <c r="G752" s="595"/>
      <c r="I752" s="595"/>
      <c r="J752" s="595"/>
      <c r="K752" s="630"/>
      <c r="L752" s="630"/>
      <c r="M752" s="595"/>
      <c r="U752" s="235"/>
      <c r="V752" s="235"/>
      <c r="W752" s="235"/>
      <c r="X752" s="235"/>
      <c r="Y752" s="235"/>
      <c r="Z752" s="162"/>
      <c r="AA752" s="162"/>
      <c r="AB752" s="162"/>
      <c r="AC752" s="162"/>
      <c r="AD752" s="162"/>
      <c r="AE752" s="162"/>
      <c r="AF752" s="162"/>
      <c r="AG752" s="162"/>
      <c r="AH752" s="162"/>
      <c r="AI752" s="162"/>
      <c r="AJ752" s="162"/>
      <c r="AK752" s="162"/>
      <c r="AL752" s="162"/>
      <c r="AM752" s="554"/>
      <c r="AN752" s="162"/>
      <c r="AO752" s="162"/>
      <c r="AP752" s="162"/>
      <c r="AQ752" s="271"/>
      <c r="AR752" s="272"/>
    </row>
    <row r="753" spans="1:44" x14ac:dyDescent="0.3">
      <c r="A753" s="594"/>
      <c r="B753" s="593"/>
      <c r="C753" s="593"/>
      <c r="D753" s="594"/>
      <c r="F753" s="595"/>
      <c r="G753" s="595"/>
      <c r="I753" s="595"/>
      <c r="J753" s="595"/>
      <c r="K753" s="630"/>
      <c r="L753" s="630"/>
      <c r="M753" s="595"/>
      <c r="U753" s="235"/>
      <c r="V753" s="235"/>
      <c r="W753" s="235"/>
      <c r="X753" s="235"/>
      <c r="Y753" s="235"/>
      <c r="Z753" s="162"/>
      <c r="AA753" s="162"/>
      <c r="AB753" s="162"/>
      <c r="AC753" s="162"/>
      <c r="AD753" s="162"/>
      <c r="AE753" s="162"/>
      <c r="AF753" s="162"/>
      <c r="AG753" s="162"/>
      <c r="AH753" s="162"/>
      <c r="AI753" s="162"/>
      <c r="AJ753" s="162"/>
      <c r="AK753" s="162"/>
      <c r="AL753" s="162"/>
      <c r="AM753" s="554"/>
      <c r="AN753" s="162"/>
      <c r="AO753" s="162"/>
      <c r="AP753" s="162"/>
      <c r="AQ753" s="271"/>
      <c r="AR753" s="272"/>
    </row>
    <row r="754" spans="1:44" x14ac:dyDescent="0.3">
      <c r="A754" s="594"/>
      <c r="B754" s="593"/>
      <c r="C754" s="593"/>
      <c r="D754" s="594"/>
      <c r="F754" s="595"/>
      <c r="G754" s="595"/>
      <c r="I754" s="595"/>
      <c r="J754" s="595"/>
      <c r="K754" s="630"/>
      <c r="L754" s="630"/>
      <c r="M754" s="595"/>
      <c r="U754" s="235"/>
      <c r="V754" s="235"/>
      <c r="W754" s="235"/>
      <c r="X754" s="235"/>
      <c r="Y754" s="235"/>
      <c r="Z754" s="162"/>
      <c r="AA754" s="162"/>
      <c r="AB754" s="162"/>
      <c r="AC754" s="162"/>
      <c r="AD754" s="162"/>
      <c r="AE754" s="162"/>
      <c r="AF754" s="162"/>
      <c r="AG754" s="162"/>
      <c r="AH754" s="162"/>
      <c r="AI754" s="162"/>
      <c r="AJ754" s="162"/>
      <c r="AK754" s="162"/>
      <c r="AL754" s="162"/>
      <c r="AM754" s="554"/>
      <c r="AN754" s="162"/>
      <c r="AO754" s="162"/>
      <c r="AP754" s="162"/>
      <c r="AQ754" s="271"/>
      <c r="AR754" s="272"/>
    </row>
    <row r="755" spans="1:44" x14ac:dyDescent="0.3">
      <c r="A755" s="594"/>
      <c r="B755" s="593"/>
      <c r="C755" s="593"/>
      <c r="D755" s="594"/>
      <c r="F755" s="595"/>
      <c r="G755" s="595"/>
      <c r="I755" s="595"/>
      <c r="J755" s="595"/>
      <c r="K755" s="630"/>
      <c r="L755" s="630"/>
      <c r="M755" s="595"/>
      <c r="U755" s="235"/>
      <c r="V755" s="235"/>
      <c r="W755" s="235"/>
      <c r="X755" s="235"/>
      <c r="Y755" s="235"/>
      <c r="Z755" s="162"/>
      <c r="AA755" s="162"/>
      <c r="AB755" s="162"/>
      <c r="AC755" s="162"/>
      <c r="AD755" s="162"/>
      <c r="AE755" s="162"/>
      <c r="AF755" s="162"/>
      <c r="AG755" s="162"/>
      <c r="AH755" s="162"/>
      <c r="AI755" s="162"/>
      <c r="AJ755" s="162"/>
      <c r="AK755" s="162"/>
      <c r="AL755" s="162"/>
      <c r="AM755" s="554"/>
      <c r="AN755" s="162"/>
      <c r="AO755" s="162"/>
      <c r="AP755" s="162"/>
      <c r="AQ755" s="271"/>
      <c r="AR755" s="272"/>
    </row>
    <row r="756" spans="1:44" x14ac:dyDescent="0.3">
      <c r="A756" s="594"/>
      <c r="B756" s="593"/>
      <c r="C756" s="593"/>
      <c r="D756" s="594"/>
      <c r="F756" s="595"/>
      <c r="G756" s="595"/>
      <c r="I756" s="595"/>
      <c r="J756" s="595"/>
      <c r="K756" s="630"/>
      <c r="L756" s="630"/>
      <c r="M756" s="595"/>
      <c r="U756" s="235"/>
      <c r="V756" s="235"/>
      <c r="W756" s="235"/>
      <c r="X756" s="235"/>
      <c r="Y756" s="235"/>
      <c r="Z756" s="162"/>
      <c r="AA756" s="162"/>
      <c r="AB756" s="162"/>
      <c r="AC756" s="162"/>
      <c r="AD756" s="162"/>
      <c r="AE756" s="162"/>
      <c r="AF756" s="162"/>
      <c r="AG756" s="162"/>
      <c r="AH756" s="162"/>
      <c r="AI756" s="162"/>
      <c r="AJ756" s="162"/>
      <c r="AK756" s="162"/>
      <c r="AL756" s="162"/>
      <c r="AM756" s="554"/>
      <c r="AN756" s="162"/>
      <c r="AO756" s="162"/>
      <c r="AP756" s="162"/>
      <c r="AQ756" s="271"/>
      <c r="AR756" s="272"/>
    </row>
    <row r="757" spans="1:44" x14ac:dyDescent="0.3">
      <c r="A757" s="594"/>
      <c r="B757" s="593"/>
      <c r="C757" s="593"/>
      <c r="D757" s="594"/>
      <c r="F757" s="595"/>
      <c r="G757" s="595"/>
      <c r="I757" s="595"/>
      <c r="J757" s="595"/>
      <c r="K757" s="630"/>
      <c r="L757" s="630"/>
      <c r="M757" s="595"/>
      <c r="U757" s="235"/>
      <c r="V757" s="235"/>
      <c r="W757" s="235"/>
      <c r="X757" s="235"/>
      <c r="Y757" s="235"/>
      <c r="Z757" s="162"/>
      <c r="AA757" s="162"/>
      <c r="AB757" s="162"/>
      <c r="AC757" s="162"/>
      <c r="AD757" s="162"/>
      <c r="AE757" s="162"/>
      <c r="AF757" s="162"/>
      <c r="AG757" s="162"/>
      <c r="AH757" s="162"/>
      <c r="AI757" s="162"/>
      <c r="AJ757" s="162"/>
      <c r="AK757" s="162"/>
      <c r="AL757" s="162"/>
      <c r="AM757" s="554"/>
      <c r="AN757" s="162"/>
      <c r="AO757" s="162"/>
      <c r="AP757" s="162"/>
      <c r="AQ757" s="271"/>
      <c r="AR757" s="272"/>
    </row>
    <row r="758" spans="1:44" x14ac:dyDescent="0.3">
      <c r="A758" s="594"/>
      <c r="B758" s="593"/>
      <c r="C758" s="593"/>
      <c r="D758" s="594"/>
      <c r="F758" s="595"/>
      <c r="G758" s="595"/>
      <c r="I758" s="595"/>
      <c r="J758" s="595"/>
      <c r="K758" s="630"/>
      <c r="L758" s="630"/>
      <c r="M758" s="595"/>
      <c r="U758" s="235"/>
      <c r="V758" s="235"/>
      <c r="W758" s="235"/>
      <c r="X758" s="235"/>
      <c r="Y758" s="235"/>
      <c r="Z758" s="162"/>
      <c r="AA758" s="162"/>
      <c r="AB758" s="162"/>
      <c r="AC758" s="162"/>
      <c r="AD758" s="162"/>
      <c r="AE758" s="162"/>
      <c r="AF758" s="162"/>
      <c r="AG758" s="162"/>
      <c r="AH758" s="162"/>
      <c r="AI758" s="162"/>
      <c r="AJ758" s="162"/>
      <c r="AK758" s="162"/>
      <c r="AL758" s="162"/>
      <c r="AM758" s="554"/>
      <c r="AN758" s="162"/>
      <c r="AO758" s="162"/>
      <c r="AP758" s="162"/>
      <c r="AQ758" s="271"/>
      <c r="AR758" s="272"/>
    </row>
    <row r="759" spans="1:44" x14ac:dyDescent="0.3">
      <c r="A759" s="594"/>
      <c r="B759" s="593"/>
      <c r="C759" s="593"/>
      <c r="D759" s="594"/>
      <c r="F759" s="595"/>
      <c r="G759" s="595"/>
      <c r="I759" s="595"/>
      <c r="J759" s="595"/>
      <c r="K759" s="630"/>
      <c r="L759" s="630"/>
      <c r="M759" s="595"/>
      <c r="U759" s="235"/>
      <c r="V759" s="235"/>
      <c r="W759" s="235"/>
      <c r="X759" s="235"/>
      <c r="Y759" s="235"/>
      <c r="Z759" s="162"/>
      <c r="AA759" s="162"/>
      <c r="AB759" s="162"/>
      <c r="AC759" s="162"/>
      <c r="AD759" s="162"/>
      <c r="AE759" s="162"/>
      <c r="AF759" s="162"/>
      <c r="AG759" s="162"/>
      <c r="AH759" s="162"/>
      <c r="AI759" s="162"/>
      <c r="AJ759" s="162"/>
      <c r="AK759" s="162"/>
      <c r="AL759" s="162"/>
      <c r="AM759" s="554"/>
      <c r="AN759" s="162"/>
      <c r="AO759" s="162"/>
      <c r="AP759" s="162"/>
      <c r="AQ759" s="271"/>
      <c r="AR759" s="272"/>
    </row>
    <row r="760" spans="1:44" x14ac:dyDescent="0.3">
      <c r="A760" s="594"/>
      <c r="B760" s="593"/>
      <c r="C760" s="593"/>
      <c r="D760" s="594"/>
      <c r="F760" s="595"/>
      <c r="G760" s="595"/>
      <c r="I760" s="595"/>
      <c r="J760" s="595"/>
      <c r="K760" s="630"/>
      <c r="L760" s="630"/>
      <c r="M760" s="595"/>
      <c r="U760" s="235"/>
      <c r="V760" s="235"/>
      <c r="W760" s="235"/>
      <c r="X760" s="235"/>
      <c r="Y760" s="235"/>
      <c r="Z760" s="162"/>
      <c r="AA760" s="162"/>
      <c r="AB760" s="162"/>
      <c r="AC760" s="162"/>
      <c r="AD760" s="162"/>
      <c r="AE760" s="162"/>
      <c r="AF760" s="162"/>
      <c r="AG760" s="162"/>
      <c r="AH760" s="162"/>
      <c r="AI760" s="162"/>
      <c r="AJ760" s="162"/>
      <c r="AK760" s="162"/>
      <c r="AL760" s="162"/>
      <c r="AM760" s="554"/>
      <c r="AN760" s="162"/>
      <c r="AO760" s="162"/>
      <c r="AP760" s="162"/>
      <c r="AQ760" s="271"/>
      <c r="AR760" s="272"/>
    </row>
    <row r="761" spans="1:44" x14ac:dyDescent="0.3">
      <c r="A761" s="594"/>
      <c r="B761" s="593"/>
      <c r="C761" s="593"/>
      <c r="D761" s="594"/>
      <c r="F761" s="595"/>
      <c r="G761" s="595"/>
      <c r="I761" s="595"/>
      <c r="J761" s="595"/>
      <c r="K761" s="630"/>
      <c r="L761" s="630"/>
      <c r="M761" s="595"/>
      <c r="U761" s="235"/>
      <c r="V761" s="235"/>
      <c r="W761" s="235"/>
      <c r="X761" s="235"/>
      <c r="Y761" s="235"/>
      <c r="Z761" s="162"/>
      <c r="AA761" s="162"/>
      <c r="AB761" s="162"/>
      <c r="AC761" s="162"/>
      <c r="AD761" s="162"/>
      <c r="AE761" s="162"/>
      <c r="AF761" s="162"/>
      <c r="AG761" s="162"/>
      <c r="AH761" s="162"/>
      <c r="AI761" s="162"/>
      <c r="AJ761" s="162"/>
      <c r="AK761" s="162"/>
      <c r="AL761" s="162"/>
      <c r="AM761" s="554"/>
      <c r="AN761" s="162"/>
      <c r="AO761" s="162"/>
      <c r="AP761" s="162"/>
      <c r="AQ761" s="271"/>
      <c r="AR761" s="272"/>
    </row>
    <row r="762" spans="1:44" x14ac:dyDescent="0.3">
      <c r="A762" s="594"/>
      <c r="B762" s="593"/>
      <c r="C762" s="593"/>
      <c r="D762" s="594"/>
      <c r="F762" s="595"/>
      <c r="G762" s="595"/>
      <c r="I762" s="595"/>
      <c r="J762" s="595"/>
      <c r="K762" s="630"/>
      <c r="L762" s="630"/>
      <c r="M762" s="595"/>
      <c r="U762" s="235"/>
      <c r="V762" s="235"/>
      <c r="W762" s="235"/>
      <c r="X762" s="235"/>
      <c r="Y762" s="235"/>
      <c r="Z762" s="162"/>
      <c r="AA762" s="162"/>
      <c r="AB762" s="162"/>
      <c r="AC762" s="162"/>
      <c r="AD762" s="162"/>
      <c r="AE762" s="162"/>
      <c r="AF762" s="162"/>
      <c r="AG762" s="162"/>
      <c r="AH762" s="162"/>
      <c r="AI762" s="162"/>
      <c r="AJ762" s="162"/>
      <c r="AK762" s="162"/>
      <c r="AL762" s="162"/>
      <c r="AM762" s="554"/>
      <c r="AN762" s="162"/>
      <c r="AO762" s="162"/>
      <c r="AP762" s="162"/>
      <c r="AQ762" s="271"/>
      <c r="AR762" s="272"/>
    </row>
    <row r="763" spans="1:44" x14ac:dyDescent="0.3">
      <c r="A763" s="594"/>
      <c r="B763" s="593"/>
      <c r="C763" s="593"/>
      <c r="D763" s="594"/>
      <c r="F763" s="595"/>
      <c r="G763" s="595"/>
      <c r="I763" s="595"/>
      <c r="J763" s="595"/>
      <c r="K763" s="630"/>
      <c r="L763" s="630"/>
      <c r="M763" s="595"/>
      <c r="U763" s="235"/>
      <c r="V763" s="235"/>
      <c r="W763" s="235"/>
      <c r="X763" s="235"/>
      <c r="Y763" s="235"/>
      <c r="Z763" s="162"/>
      <c r="AA763" s="162"/>
      <c r="AB763" s="162"/>
      <c r="AC763" s="162"/>
      <c r="AD763" s="162"/>
      <c r="AE763" s="162"/>
      <c r="AF763" s="162"/>
      <c r="AG763" s="162"/>
      <c r="AH763" s="162"/>
      <c r="AI763" s="162"/>
      <c r="AJ763" s="162"/>
      <c r="AK763" s="162"/>
      <c r="AL763" s="162"/>
      <c r="AM763" s="554"/>
      <c r="AN763" s="162"/>
      <c r="AO763" s="162"/>
      <c r="AP763" s="162"/>
      <c r="AQ763" s="271"/>
      <c r="AR763" s="272"/>
    </row>
    <row r="764" spans="1:44" x14ac:dyDescent="0.3">
      <c r="A764" s="594"/>
      <c r="B764" s="593"/>
      <c r="C764" s="593"/>
      <c r="D764" s="594"/>
      <c r="F764" s="595"/>
      <c r="G764" s="595"/>
      <c r="I764" s="595"/>
      <c r="J764" s="595"/>
      <c r="K764" s="630"/>
      <c r="L764" s="630"/>
      <c r="M764" s="595"/>
      <c r="U764" s="235"/>
      <c r="V764" s="235"/>
      <c r="W764" s="235"/>
      <c r="X764" s="235"/>
      <c r="Y764" s="235"/>
      <c r="Z764" s="162"/>
      <c r="AA764" s="162"/>
      <c r="AB764" s="162"/>
      <c r="AC764" s="162"/>
      <c r="AD764" s="162"/>
      <c r="AE764" s="162"/>
      <c r="AF764" s="162"/>
      <c r="AG764" s="162"/>
      <c r="AH764" s="162"/>
      <c r="AI764" s="162"/>
      <c r="AJ764" s="162"/>
      <c r="AK764" s="162"/>
      <c r="AL764" s="162"/>
      <c r="AM764" s="554"/>
      <c r="AN764" s="162"/>
      <c r="AO764" s="162"/>
      <c r="AP764" s="162"/>
      <c r="AQ764" s="271"/>
      <c r="AR764" s="272"/>
    </row>
    <row r="765" spans="1:44" x14ac:dyDescent="0.3">
      <c r="A765" s="594"/>
      <c r="B765" s="593"/>
      <c r="C765" s="593"/>
      <c r="D765" s="594"/>
      <c r="F765" s="595"/>
      <c r="G765" s="595"/>
      <c r="I765" s="595"/>
      <c r="J765" s="595"/>
      <c r="K765" s="630"/>
      <c r="L765" s="630"/>
      <c r="M765" s="595"/>
      <c r="U765" s="235"/>
      <c r="V765" s="235"/>
      <c r="W765" s="235"/>
      <c r="X765" s="235"/>
      <c r="Y765" s="235"/>
      <c r="Z765" s="162"/>
      <c r="AA765" s="162"/>
      <c r="AB765" s="162"/>
      <c r="AC765" s="162"/>
      <c r="AD765" s="162"/>
      <c r="AE765" s="162"/>
      <c r="AF765" s="162"/>
      <c r="AG765" s="162"/>
      <c r="AH765" s="162"/>
      <c r="AI765" s="162"/>
      <c r="AJ765" s="162"/>
      <c r="AK765" s="162"/>
      <c r="AL765" s="162"/>
      <c r="AM765" s="554"/>
      <c r="AN765" s="162"/>
      <c r="AO765" s="162"/>
      <c r="AP765" s="162"/>
      <c r="AQ765" s="271"/>
      <c r="AR765" s="272"/>
    </row>
    <row r="766" spans="1:44" x14ac:dyDescent="0.3">
      <c r="A766" s="594"/>
      <c r="B766" s="593"/>
      <c r="C766" s="593"/>
      <c r="D766" s="594"/>
      <c r="F766" s="595"/>
      <c r="G766" s="595"/>
      <c r="I766" s="595"/>
      <c r="J766" s="595"/>
      <c r="K766" s="630"/>
      <c r="L766" s="630"/>
      <c r="M766" s="595"/>
      <c r="U766" s="235"/>
      <c r="V766" s="235"/>
      <c r="W766" s="235"/>
      <c r="X766" s="235"/>
      <c r="Y766" s="235"/>
      <c r="Z766" s="162"/>
      <c r="AA766" s="162"/>
      <c r="AB766" s="162"/>
      <c r="AC766" s="162"/>
      <c r="AD766" s="162"/>
      <c r="AE766" s="162"/>
      <c r="AF766" s="162"/>
      <c r="AG766" s="162"/>
      <c r="AH766" s="162"/>
      <c r="AI766" s="162"/>
      <c r="AJ766" s="162"/>
      <c r="AK766" s="162"/>
      <c r="AL766" s="162"/>
      <c r="AM766" s="554"/>
      <c r="AN766" s="162"/>
      <c r="AO766" s="162"/>
      <c r="AP766" s="162"/>
      <c r="AQ766" s="271"/>
      <c r="AR766" s="272"/>
    </row>
    <row r="767" spans="1:44" x14ac:dyDescent="0.3">
      <c r="A767" s="594"/>
      <c r="B767" s="593"/>
      <c r="C767" s="593"/>
      <c r="D767" s="594"/>
      <c r="F767" s="595"/>
      <c r="G767" s="595"/>
      <c r="I767" s="595"/>
      <c r="J767" s="595"/>
      <c r="K767" s="630"/>
      <c r="L767" s="630"/>
      <c r="M767" s="595"/>
      <c r="U767" s="235"/>
      <c r="V767" s="235"/>
      <c r="W767" s="235"/>
      <c r="X767" s="235"/>
      <c r="Y767" s="235"/>
      <c r="Z767" s="162"/>
      <c r="AA767" s="162"/>
      <c r="AB767" s="162"/>
      <c r="AC767" s="162"/>
      <c r="AD767" s="162"/>
      <c r="AE767" s="162"/>
      <c r="AF767" s="162"/>
      <c r="AG767" s="162"/>
      <c r="AH767" s="162"/>
      <c r="AI767" s="162"/>
      <c r="AJ767" s="162"/>
      <c r="AK767" s="162"/>
      <c r="AL767" s="162"/>
      <c r="AM767" s="554"/>
      <c r="AN767" s="162"/>
      <c r="AO767" s="162"/>
      <c r="AP767" s="162"/>
      <c r="AQ767" s="271"/>
      <c r="AR767" s="272"/>
    </row>
    <row r="768" spans="1:44" x14ac:dyDescent="0.3">
      <c r="A768" s="594"/>
      <c r="B768" s="593"/>
      <c r="C768" s="593"/>
      <c r="D768" s="594"/>
      <c r="F768" s="595"/>
      <c r="G768" s="595"/>
      <c r="I768" s="595"/>
      <c r="J768" s="595"/>
      <c r="K768" s="630"/>
      <c r="L768" s="630"/>
      <c r="M768" s="595"/>
      <c r="U768" s="235"/>
      <c r="V768" s="235"/>
      <c r="W768" s="235"/>
      <c r="X768" s="235"/>
      <c r="Y768" s="235"/>
      <c r="Z768" s="162"/>
      <c r="AA768" s="162"/>
      <c r="AB768" s="162"/>
      <c r="AC768" s="162"/>
      <c r="AD768" s="162"/>
      <c r="AE768" s="162"/>
      <c r="AF768" s="162"/>
      <c r="AG768" s="162"/>
      <c r="AH768" s="162"/>
      <c r="AI768" s="162"/>
      <c r="AJ768" s="162"/>
      <c r="AK768" s="162"/>
      <c r="AL768" s="162"/>
      <c r="AM768" s="554"/>
      <c r="AN768" s="162"/>
      <c r="AO768" s="162"/>
      <c r="AP768" s="162"/>
      <c r="AQ768" s="271"/>
      <c r="AR768" s="272"/>
    </row>
    <row r="769" spans="1:44" x14ac:dyDescent="0.3">
      <c r="A769" s="594"/>
      <c r="B769" s="593"/>
      <c r="C769" s="593"/>
      <c r="D769" s="594"/>
      <c r="F769" s="595"/>
      <c r="G769" s="595"/>
      <c r="I769" s="595"/>
      <c r="J769" s="595"/>
      <c r="K769" s="630"/>
      <c r="L769" s="630"/>
      <c r="M769" s="595"/>
      <c r="U769" s="235"/>
      <c r="V769" s="235"/>
      <c r="W769" s="235"/>
      <c r="X769" s="235"/>
      <c r="Y769" s="235"/>
      <c r="Z769" s="162"/>
      <c r="AA769" s="162"/>
      <c r="AB769" s="162"/>
      <c r="AC769" s="162"/>
      <c r="AD769" s="162"/>
      <c r="AE769" s="162"/>
      <c r="AF769" s="162"/>
      <c r="AG769" s="162"/>
      <c r="AH769" s="162"/>
      <c r="AI769" s="162"/>
      <c r="AJ769" s="162"/>
      <c r="AK769" s="162"/>
      <c r="AL769" s="162"/>
      <c r="AM769" s="554"/>
      <c r="AN769" s="162"/>
      <c r="AO769" s="162"/>
      <c r="AP769" s="162"/>
      <c r="AQ769" s="271"/>
      <c r="AR769" s="272"/>
    </row>
    <row r="770" spans="1:44" x14ac:dyDescent="0.3">
      <c r="A770" s="594"/>
      <c r="B770" s="593"/>
      <c r="C770" s="593"/>
      <c r="D770" s="594"/>
      <c r="F770" s="595"/>
      <c r="G770" s="595"/>
      <c r="I770" s="595"/>
      <c r="J770" s="595"/>
      <c r="K770" s="630"/>
      <c r="L770" s="630"/>
      <c r="M770" s="595"/>
      <c r="U770" s="235"/>
      <c r="V770" s="235"/>
      <c r="W770" s="235"/>
      <c r="X770" s="235"/>
      <c r="Y770" s="235"/>
      <c r="Z770" s="162"/>
      <c r="AA770" s="162"/>
      <c r="AB770" s="162"/>
      <c r="AC770" s="162"/>
      <c r="AD770" s="162"/>
      <c r="AE770" s="162"/>
      <c r="AF770" s="162"/>
      <c r="AG770" s="162"/>
      <c r="AH770" s="162"/>
      <c r="AI770" s="162"/>
      <c r="AJ770" s="162"/>
      <c r="AK770" s="162"/>
      <c r="AL770" s="162"/>
      <c r="AM770" s="554"/>
      <c r="AN770" s="162"/>
      <c r="AO770" s="162"/>
      <c r="AP770" s="162"/>
      <c r="AQ770" s="271"/>
      <c r="AR770" s="272"/>
    </row>
    <row r="771" spans="1:44" x14ac:dyDescent="0.3">
      <c r="A771" s="594"/>
      <c r="B771" s="593"/>
      <c r="C771" s="593"/>
      <c r="D771" s="594"/>
      <c r="F771" s="595"/>
      <c r="G771" s="595"/>
      <c r="I771" s="595"/>
      <c r="J771" s="595"/>
      <c r="K771" s="630"/>
      <c r="L771" s="630"/>
      <c r="M771" s="595"/>
      <c r="U771" s="235"/>
      <c r="V771" s="235"/>
      <c r="W771" s="235"/>
      <c r="X771" s="235"/>
      <c r="Y771" s="235"/>
      <c r="Z771" s="162"/>
      <c r="AA771" s="162"/>
      <c r="AB771" s="162"/>
      <c r="AC771" s="162"/>
      <c r="AD771" s="162"/>
      <c r="AE771" s="162"/>
      <c r="AF771" s="162"/>
      <c r="AG771" s="162"/>
      <c r="AH771" s="162"/>
      <c r="AI771" s="162"/>
      <c r="AJ771" s="162"/>
      <c r="AK771" s="162"/>
      <c r="AL771" s="162"/>
      <c r="AM771" s="554"/>
      <c r="AN771" s="162"/>
      <c r="AO771" s="162"/>
      <c r="AP771" s="162"/>
      <c r="AQ771" s="271"/>
      <c r="AR771" s="272"/>
    </row>
    <row r="772" spans="1:44" x14ac:dyDescent="0.3">
      <c r="A772" s="594"/>
      <c r="B772" s="593"/>
      <c r="C772" s="593"/>
      <c r="D772" s="594"/>
      <c r="F772" s="595"/>
      <c r="G772" s="595"/>
      <c r="I772" s="595"/>
      <c r="J772" s="595"/>
      <c r="K772" s="630"/>
      <c r="L772" s="630"/>
      <c r="M772" s="595"/>
      <c r="U772" s="235"/>
      <c r="V772" s="235"/>
      <c r="W772" s="235"/>
      <c r="X772" s="235"/>
      <c r="Y772" s="235"/>
      <c r="Z772" s="162"/>
      <c r="AA772" s="162"/>
      <c r="AB772" s="162"/>
      <c r="AC772" s="162"/>
      <c r="AD772" s="162"/>
      <c r="AE772" s="162"/>
      <c r="AF772" s="162"/>
      <c r="AG772" s="162"/>
      <c r="AH772" s="162"/>
      <c r="AI772" s="162"/>
      <c r="AJ772" s="162"/>
      <c r="AK772" s="162"/>
      <c r="AL772" s="162"/>
      <c r="AM772" s="554"/>
      <c r="AN772" s="162"/>
      <c r="AO772" s="162"/>
      <c r="AP772" s="162"/>
      <c r="AQ772" s="271"/>
      <c r="AR772" s="272"/>
    </row>
    <row r="773" spans="1:44" x14ac:dyDescent="0.3">
      <c r="A773" s="594"/>
      <c r="B773" s="593"/>
      <c r="C773" s="593"/>
      <c r="D773" s="594"/>
      <c r="F773" s="595"/>
      <c r="G773" s="595"/>
      <c r="I773" s="595"/>
      <c r="J773" s="595"/>
      <c r="K773" s="630"/>
      <c r="L773" s="630"/>
      <c r="M773" s="595"/>
      <c r="U773" s="235"/>
      <c r="V773" s="235"/>
      <c r="W773" s="235"/>
      <c r="X773" s="235"/>
      <c r="Y773" s="235"/>
      <c r="Z773" s="162"/>
      <c r="AA773" s="162"/>
      <c r="AB773" s="162"/>
      <c r="AC773" s="162"/>
      <c r="AD773" s="162"/>
      <c r="AE773" s="162"/>
      <c r="AF773" s="162"/>
      <c r="AG773" s="162"/>
      <c r="AH773" s="162"/>
      <c r="AI773" s="162"/>
      <c r="AJ773" s="162"/>
      <c r="AK773" s="162"/>
      <c r="AL773" s="162"/>
      <c r="AM773" s="554"/>
      <c r="AN773" s="162"/>
      <c r="AO773" s="162"/>
      <c r="AP773" s="162"/>
      <c r="AQ773" s="271"/>
      <c r="AR773" s="272"/>
    </row>
    <row r="774" spans="1:44" x14ac:dyDescent="0.3">
      <c r="A774" s="594"/>
      <c r="B774" s="593"/>
      <c r="C774" s="593"/>
      <c r="D774" s="594"/>
      <c r="F774" s="595"/>
      <c r="G774" s="595"/>
      <c r="I774" s="595"/>
      <c r="J774" s="595"/>
      <c r="K774" s="630"/>
      <c r="L774" s="630"/>
      <c r="M774" s="595"/>
      <c r="U774" s="235"/>
      <c r="V774" s="235"/>
      <c r="W774" s="235"/>
      <c r="X774" s="235"/>
      <c r="Y774" s="235"/>
      <c r="Z774" s="162"/>
      <c r="AA774" s="162"/>
      <c r="AB774" s="162"/>
      <c r="AC774" s="162"/>
      <c r="AD774" s="162"/>
      <c r="AE774" s="162"/>
      <c r="AF774" s="162"/>
      <c r="AG774" s="162"/>
      <c r="AH774" s="162"/>
      <c r="AI774" s="162"/>
      <c r="AJ774" s="162"/>
      <c r="AK774" s="162"/>
      <c r="AL774" s="162"/>
      <c r="AM774" s="554"/>
      <c r="AN774" s="162"/>
      <c r="AO774" s="162"/>
      <c r="AP774" s="162"/>
      <c r="AQ774" s="271"/>
      <c r="AR774" s="272"/>
    </row>
    <row r="775" spans="1:44" x14ac:dyDescent="0.3">
      <c r="A775" s="594"/>
      <c r="B775" s="593"/>
      <c r="C775" s="593"/>
      <c r="D775" s="594"/>
      <c r="F775" s="595"/>
      <c r="G775" s="595"/>
      <c r="I775" s="595"/>
      <c r="J775" s="595"/>
      <c r="K775" s="630"/>
      <c r="L775" s="630"/>
      <c r="M775" s="595"/>
      <c r="U775" s="235"/>
      <c r="V775" s="235"/>
      <c r="W775" s="235"/>
      <c r="X775" s="235"/>
      <c r="Y775" s="235"/>
      <c r="Z775" s="162"/>
      <c r="AA775" s="162"/>
      <c r="AB775" s="162"/>
      <c r="AC775" s="162"/>
      <c r="AD775" s="162"/>
      <c r="AE775" s="162"/>
      <c r="AF775" s="162"/>
      <c r="AG775" s="162"/>
      <c r="AH775" s="162"/>
      <c r="AI775" s="162"/>
      <c r="AJ775" s="162"/>
      <c r="AK775" s="162"/>
      <c r="AL775" s="162"/>
      <c r="AM775" s="554"/>
      <c r="AN775" s="162"/>
      <c r="AO775" s="162"/>
      <c r="AP775" s="162"/>
      <c r="AQ775" s="271"/>
      <c r="AR775" s="272"/>
    </row>
    <row r="776" spans="1:44" x14ac:dyDescent="0.3">
      <c r="A776" s="594"/>
      <c r="B776" s="593"/>
      <c r="C776" s="593"/>
      <c r="D776" s="594"/>
      <c r="F776" s="595"/>
      <c r="G776" s="595"/>
      <c r="I776" s="595"/>
      <c r="J776" s="595"/>
      <c r="K776" s="630"/>
      <c r="L776" s="630"/>
      <c r="M776" s="595"/>
      <c r="U776" s="235"/>
      <c r="V776" s="235"/>
      <c r="W776" s="235"/>
      <c r="X776" s="235"/>
      <c r="Y776" s="235"/>
      <c r="Z776" s="162"/>
      <c r="AA776" s="162"/>
      <c r="AB776" s="162"/>
      <c r="AC776" s="162"/>
      <c r="AD776" s="162"/>
      <c r="AE776" s="162"/>
      <c r="AF776" s="162"/>
      <c r="AG776" s="162"/>
      <c r="AH776" s="162"/>
      <c r="AI776" s="162"/>
      <c r="AJ776" s="162"/>
      <c r="AK776" s="162"/>
      <c r="AL776" s="162"/>
      <c r="AM776" s="554"/>
      <c r="AN776" s="162"/>
      <c r="AO776" s="162"/>
      <c r="AP776" s="162"/>
      <c r="AQ776" s="271"/>
      <c r="AR776" s="272"/>
    </row>
    <row r="777" spans="1:44" x14ac:dyDescent="0.3">
      <c r="A777" s="594"/>
      <c r="B777" s="593"/>
      <c r="C777" s="593"/>
      <c r="D777" s="594"/>
      <c r="F777" s="595"/>
      <c r="G777" s="595"/>
      <c r="I777" s="595"/>
      <c r="J777" s="595"/>
      <c r="K777" s="630"/>
      <c r="L777" s="630"/>
      <c r="M777" s="595"/>
      <c r="U777" s="235"/>
      <c r="V777" s="235"/>
      <c r="W777" s="235"/>
      <c r="X777" s="235"/>
      <c r="Y777" s="235"/>
      <c r="Z777" s="162"/>
      <c r="AA777" s="162"/>
      <c r="AB777" s="162"/>
      <c r="AC777" s="162"/>
      <c r="AD777" s="162"/>
      <c r="AE777" s="162"/>
      <c r="AF777" s="162"/>
      <c r="AG777" s="162"/>
      <c r="AH777" s="162"/>
      <c r="AI777" s="162"/>
      <c r="AJ777" s="162"/>
      <c r="AK777" s="162"/>
      <c r="AL777" s="162"/>
      <c r="AM777" s="554"/>
      <c r="AN777" s="162"/>
      <c r="AO777" s="162"/>
      <c r="AP777" s="162"/>
      <c r="AQ777" s="271"/>
      <c r="AR777" s="272"/>
    </row>
    <row r="778" spans="1:44" x14ac:dyDescent="0.3">
      <c r="A778" s="594"/>
      <c r="B778" s="593"/>
      <c r="C778" s="593"/>
      <c r="D778" s="594"/>
      <c r="F778" s="595"/>
      <c r="G778" s="595"/>
      <c r="I778" s="595"/>
      <c r="J778" s="595"/>
      <c r="K778" s="630"/>
      <c r="L778" s="630"/>
      <c r="M778" s="595"/>
      <c r="U778" s="235"/>
      <c r="V778" s="235"/>
      <c r="W778" s="235"/>
      <c r="X778" s="235"/>
      <c r="Y778" s="235"/>
      <c r="Z778" s="162"/>
      <c r="AA778" s="162"/>
      <c r="AB778" s="162"/>
      <c r="AC778" s="162"/>
      <c r="AD778" s="162"/>
      <c r="AE778" s="162"/>
      <c r="AF778" s="162"/>
      <c r="AG778" s="162"/>
      <c r="AH778" s="162"/>
      <c r="AI778" s="162"/>
      <c r="AJ778" s="162"/>
      <c r="AK778" s="162"/>
      <c r="AL778" s="162"/>
      <c r="AM778" s="554"/>
      <c r="AN778" s="162"/>
      <c r="AO778" s="162"/>
      <c r="AP778" s="162"/>
      <c r="AQ778" s="271"/>
      <c r="AR778" s="272"/>
    </row>
    <row r="779" spans="1:44" x14ac:dyDescent="0.3">
      <c r="A779" s="594"/>
      <c r="B779" s="593"/>
      <c r="C779" s="593"/>
      <c r="D779" s="594"/>
      <c r="F779" s="595"/>
      <c r="G779" s="595"/>
      <c r="I779" s="595"/>
      <c r="J779" s="595"/>
      <c r="K779" s="630"/>
      <c r="L779" s="630"/>
      <c r="M779" s="595"/>
      <c r="U779" s="235"/>
      <c r="V779" s="235"/>
      <c r="W779" s="235"/>
      <c r="X779" s="235"/>
      <c r="Y779" s="235"/>
      <c r="Z779" s="162"/>
      <c r="AA779" s="162"/>
      <c r="AB779" s="162"/>
      <c r="AC779" s="162"/>
      <c r="AD779" s="162"/>
      <c r="AE779" s="162"/>
      <c r="AF779" s="162"/>
      <c r="AG779" s="162"/>
      <c r="AH779" s="162"/>
      <c r="AI779" s="162"/>
      <c r="AJ779" s="162"/>
      <c r="AK779" s="162"/>
      <c r="AL779" s="162"/>
      <c r="AM779" s="554"/>
      <c r="AN779" s="162"/>
      <c r="AO779" s="162"/>
      <c r="AP779" s="162"/>
      <c r="AQ779" s="271"/>
      <c r="AR779" s="272"/>
    </row>
    <row r="780" spans="1:44" x14ac:dyDescent="0.3">
      <c r="A780" s="594"/>
      <c r="B780" s="593"/>
      <c r="C780" s="593"/>
      <c r="D780" s="594"/>
      <c r="F780" s="595"/>
      <c r="G780" s="595"/>
      <c r="I780" s="595"/>
      <c r="J780" s="595"/>
      <c r="K780" s="630"/>
      <c r="L780" s="630"/>
      <c r="M780" s="595"/>
      <c r="U780" s="235"/>
      <c r="V780" s="235"/>
      <c r="W780" s="235"/>
      <c r="X780" s="235"/>
      <c r="Y780" s="235"/>
      <c r="Z780" s="162"/>
      <c r="AA780" s="162"/>
      <c r="AB780" s="162"/>
      <c r="AC780" s="162"/>
      <c r="AD780" s="162"/>
      <c r="AE780" s="162"/>
      <c r="AF780" s="162"/>
      <c r="AG780" s="162"/>
      <c r="AH780" s="162"/>
      <c r="AI780" s="162"/>
      <c r="AJ780" s="162"/>
      <c r="AK780" s="162"/>
      <c r="AL780" s="162"/>
      <c r="AM780" s="554"/>
      <c r="AN780" s="162"/>
      <c r="AO780" s="162"/>
      <c r="AP780" s="162"/>
      <c r="AQ780" s="271"/>
      <c r="AR780" s="272"/>
    </row>
    <row r="781" spans="1:44" x14ac:dyDescent="0.3">
      <c r="A781" s="594"/>
      <c r="B781" s="593"/>
      <c r="C781" s="593"/>
      <c r="D781" s="594"/>
      <c r="F781" s="595"/>
      <c r="G781" s="595"/>
      <c r="I781" s="595"/>
      <c r="J781" s="595"/>
      <c r="K781" s="630"/>
      <c r="L781" s="630"/>
      <c r="M781" s="595"/>
      <c r="U781" s="235"/>
      <c r="V781" s="235"/>
      <c r="W781" s="235"/>
      <c r="X781" s="235"/>
      <c r="Y781" s="235"/>
      <c r="Z781" s="162"/>
      <c r="AA781" s="162"/>
      <c r="AB781" s="162"/>
      <c r="AC781" s="162"/>
      <c r="AD781" s="162"/>
      <c r="AE781" s="162"/>
      <c r="AF781" s="162"/>
      <c r="AG781" s="162"/>
      <c r="AH781" s="162"/>
      <c r="AI781" s="162"/>
      <c r="AJ781" s="162"/>
      <c r="AK781" s="162"/>
      <c r="AL781" s="162"/>
      <c r="AM781" s="554"/>
      <c r="AN781" s="162"/>
      <c r="AO781" s="162"/>
      <c r="AP781" s="162"/>
      <c r="AQ781" s="271"/>
      <c r="AR781" s="272"/>
    </row>
    <row r="782" spans="1:44" x14ac:dyDescent="0.3">
      <c r="A782" s="594"/>
      <c r="B782" s="593"/>
      <c r="C782" s="593"/>
      <c r="D782" s="594"/>
      <c r="F782" s="595"/>
      <c r="G782" s="595"/>
      <c r="I782" s="595"/>
      <c r="J782" s="595"/>
      <c r="K782" s="630"/>
      <c r="L782" s="630"/>
      <c r="M782" s="595"/>
      <c r="U782" s="235"/>
      <c r="V782" s="235"/>
      <c r="W782" s="235"/>
      <c r="X782" s="235"/>
      <c r="Y782" s="235"/>
      <c r="Z782" s="162"/>
      <c r="AA782" s="162"/>
      <c r="AB782" s="162"/>
      <c r="AC782" s="162"/>
      <c r="AD782" s="162"/>
      <c r="AE782" s="162"/>
      <c r="AF782" s="162"/>
      <c r="AG782" s="162"/>
      <c r="AH782" s="162"/>
      <c r="AI782" s="162"/>
      <c r="AJ782" s="162"/>
      <c r="AK782" s="162"/>
      <c r="AL782" s="162"/>
      <c r="AM782" s="554"/>
      <c r="AN782" s="162"/>
      <c r="AO782" s="162"/>
      <c r="AP782" s="162"/>
      <c r="AQ782" s="271"/>
      <c r="AR782" s="272"/>
    </row>
    <row r="783" spans="1:44" x14ac:dyDescent="0.3">
      <c r="A783" s="594"/>
      <c r="B783" s="593"/>
      <c r="C783" s="593"/>
      <c r="D783" s="594"/>
      <c r="F783" s="595"/>
      <c r="G783" s="595"/>
      <c r="I783" s="595"/>
      <c r="J783" s="595"/>
      <c r="K783" s="630"/>
      <c r="L783" s="630"/>
      <c r="M783" s="595"/>
      <c r="U783" s="235"/>
      <c r="V783" s="235"/>
      <c r="W783" s="235"/>
      <c r="X783" s="235"/>
      <c r="Y783" s="235"/>
      <c r="Z783" s="162"/>
      <c r="AA783" s="162"/>
      <c r="AB783" s="162"/>
      <c r="AC783" s="162"/>
      <c r="AD783" s="162"/>
      <c r="AE783" s="162"/>
      <c r="AF783" s="162"/>
      <c r="AG783" s="162"/>
      <c r="AH783" s="162"/>
      <c r="AI783" s="162"/>
      <c r="AJ783" s="162"/>
      <c r="AK783" s="162"/>
      <c r="AL783" s="162"/>
      <c r="AM783" s="554"/>
      <c r="AN783" s="162"/>
      <c r="AO783" s="162"/>
      <c r="AP783" s="162"/>
      <c r="AQ783" s="271"/>
      <c r="AR783" s="272"/>
    </row>
    <row r="784" spans="1:44" x14ac:dyDescent="0.3">
      <c r="A784" s="594"/>
      <c r="B784" s="593"/>
      <c r="C784" s="593"/>
      <c r="D784" s="594"/>
      <c r="F784" s="595"/>
      <c r="G784" s="595"/>
      <c r="I784" s="595"/>
      <c r="J784" s="595"/>
      <c r="K784" s="630"/>
      <c r="L784" s="630"/>
      <c r="M784" s="595"/>
      <c r="U784" s="235"/>
      <c r="V784" s="235"/>
      <c r="W784" s="235"/>
      <c r="X784" s="235"/>
      <c r="Y784" s="235"/>
      <c r="Z784" s="162"/>
      <c r="AA784" s="162"/>
      <c r="AB784" s="162"/>
      <c r="AC784" s="162"/>
      <c r="AD784" s="162"/>
      <c r="AE784" s="162"/>
      <c r="AF784" s="162"/>
      <c r="AG784" s="162"/>
      <c r="AH784" s="162"/>
      <c r="AI784" s="162"/>
      <c r="AJ784" s="162"/>
      <c r="AK784" s="162"/>
      <c r="AL784" s="162"/>
      <c r="AM784" s="554"/>
      <c r="AN784" s="162"/>
      <c r="AO784" s="162"/>
      <c r="AP784" s="162"/>
      <c r="AQ784" s="271"/>
      <c r="AR784" s="272"/>
    </row>
    <row r="785" spans="1:44" x14ac:dyDescent="0.3">
      <c r="A785" s="594"/>
      <c r="B785" s="593"/>
      <c r="C785" s="593"/>
      <c r="D785" s="594"/>
      <c r="F785" s="595"/>
      <c r="G785" s="595"/>
      <c r="I785" s="595"/>
      <c r="J785" s="595"/>
      <c r="K785" s="630"/>
      <c r="L785" s="630"/>
      <c r="M785" s="595"/>
      <c r="U785" s="235"/>
      <c r="V785" s="235"/>
      <c r="W785" s="235"/>
      <c r="X785" s="235"/>
      <c r="Y785" s="235"/>
      <c r="Z785" s="162"/>
      <c r="AA785" s="162"/>
      <c r="AB785" s="162"/>
      <c r="AC785" s="162"/>
      <c r="AD785" s="162"/>
      <c r="AE785" s="162"/>
      <c r="AF785" s="162"/>
      <c r="AG785" s="162"/>
      <c r="AH785" s="162"/>
      <c r="AI785" s="162"/>
      <c r="AJ785" s="162"/>
      <c r="AK785" s="162"/>
      <c r="AL785" s="162"/>
      <c r="AM785" s="554"/>
      <c r="AN785" s="162"/>
      <c r="AO785" s="162"/>
      <c r="AP785" s="162"/>
      <c r="AQ785" s="271"/>
      <c r="AR785" s="272"/>
    </row>
    <row r="786" spans="1:44" x14ac:dyDescent="0.3">
      <c r="A786" s="594"/>
      <c r="B786" s="593"/>
      <c r="C786" s="593"/>
      <c r="D786" s="594"/>
      <c r="F786" s="595"/>
      <c r="G786" s="595"/>
      <c r="I786" s="595"/>
      <c r="J786" s="595"/>
      <c r="K786" s="630"/>
      <c r="L786" s="630"/>
      <c r="M786" s="595"/>
      <c r="U786" s="235"/>
      <c r="V786" s="235"/>
      <c r="W786" s="235"/>
      <c r="X786" s="235"/>
      <c r="Y786" s="235"/>
      <c r="Z786" s="162"/>
      <c r="AA786" s="162"/>
      <c r="AB786" s="162"/>
      <c r="AC786" s="162"/>
      <c r="AD786" s="162"/>
      <c r="AE786" s="162"/>
      <c r="AF786" s="162"/>
      <c r="AG786" s="162"/>
      <c r="AH786" s="162"/>
      <c r="AI786" s="162"/>
      <c r="AJ786" s="162"/>
      <c r="AK786" s="162"/>
      <c r="AL786" s="162"/>
      <c r="AM786" s="554"/>
      <c r="AN786" s="162"/>
      <c r="AO786" s="162"/>
      <c r="AP786" s="162"/>
      <c r="AQ786" s="271"/>
      <c r="AR786" s="272"/>
    </row>
    <row r="787" spans="1:44" x14ac:dyDescent="0.3">
      <c r="A787" s="594"/>
      <c r="B787" s="593"/>
      <c r="C787" s="593"/>
      <c r="D787" s="594"/>
      <c r="F787" s="595"/>
      <c r="G787" s="595"/>
      <c r="I787" s="595"/>
      <c r="J787" s="595"/>
      <c r="K787" s="630"/>
      <c r="L787" s="630"/>
      <c r="M787" s="595"/>
      <c r="U787" s="235"/>
      <c r="V787" s="235"/>
      <c r="W787" s="235"/>
      <c r="X787" s="235"/>
      <c r="Y787" s="235"/>
      <c r="Z787" s="162"/>
      <c r="AA787" s="162"/>
      <c r="AB787" s="162"/>
      <c r="AC787" s="162"/>
      <c r="AD787" s="162"/>
      <c r="AE787" s="162"/>
      <c r="AF787" s="162"/>
      <c r="AG787" s="162"/>
      <c r="AH787" s="162"/>
      <c r="AI787" s="162"/>
      <c r="AJ787" s="162"/>
      <c r="AK787" s="162"/>
      <c r="AL787" s="162"/>
      <c r="AM787" s="554"/>
      <c r="AN787" s="162"/>
      <c r="AO787" s="162"/>
      <c r="AP787" s="162"/>
      <c r="AQ787" s="271"/>
      <c r="AR787" s="272"/>
    </row>
    <row r="788" spans="1:44" x14ac:dyDescent="0.3">
      <c r="A788" s="594"/>
      <c r="B788" s="593"/>
      <c r="C788" s="593"/>
      <c r="D788" s="594"/>
      <c r="F788" s="595"/>
      <c r="G788" s="595"/>
      <c r="I788" s="595"/>
      <c r="J788" s="595"/>
      <c r="K788" s="630"/>
      <c r="L788" s="630"/>
      <c r="M788" s="595"/>
      <c r="U788" s="235"/>
      <c r="V788" s="235"/>
      <c r="W788" s="235"/>
      <c r="X788" s="235"/>
      <c r="Y788" s="235"/>
      <c r="Z788" s="162"/>
      <c r="AA788" s="162"/>
      <c r="AB788" s="162"/>
      <c r="AC788" s="162"/>
      <c r="AD788" s="162"/>
      <c r="AE788" s="162"/>
      <c r="AF788" s="162"/>
      <c r="AG788" s="162"/>
      <c r="AH788" s="162"/>
      <c r="AI788" s="162"/>
      <c r="AJ788" s="162"/>
      <c r="AK788" s="162"/>
      <c r="AL788" s="162"/>
      <c r="AM788" s="554"/>
      <c r="AN788" s="162"/>
      <c r="AO788" s="162"/>
      <c r="AP788" s="162"/>
      <c r="AQ788" s="271"/>
      <c r="AR788" s="272"/>
    </row>
    <row r="789" spans="1:44" x14ac:dyDescent="0.3">
      <c r="A789" s="594"/>
      <c r="B789" s="593"/>
      <c r="C789" s="593"/>
      <c r="D789" s="594"/>
      <c r="F789" s="595"/>
      <c r="G789" s="595"/>
      <c r="I789" s="595"/>
      <c r="J789" s="595"/>
      <c r="K789" s="630"/>
      <c r="L789" s="630"/>
      <c r="M789" s="595"/>
      <c r="U789" s="235"/>
      <c r="V789" s="235"/>
      <c r="W789" s="235"/>
      <c r="X789" s="235"/>
      <c r="Y789" s="235"/>
      <c r="Z789" s="162"/>
      <c r="AA789" s="162"/>
      <c r="AB789" s="162"/>
      <c r="AC789" s="162"/>
      <c r="AD789" s="162"/>
      <c r="AE789" s="162"/>
      <c r="AF789" s="162"/>
      <c r="AG789" s="162"/>
      <c r="AH789" s="162"/>
      <c r="AI789" s="162"/>
      <c r="AJ789" s="162"/>
      <c r="AK789" s="162"/>
      <c r="AL789" s="162"/>
      <c r="AM789" s="554"/>
      <c r="AN789" s="162"/>
      <c r="AO789" s="162"/>
      <c r="AP789" s="162"/>
      <c r="AQ789" s="271"/>
      <c r="AR789" s="272"/>
    </row>
    <row r="790" spans="1:44" x14ac:dyDescent="0.3">
      <c r="A790" s="594"/>
      <c r="B790" s="593"/>
      <c r="C790" s="593"/>
      <c r="D790" s="594"/>
      <c r="F790" s="595"/>
      <c r="G790" s="595"/>
      <c r="I790" s="595"/>
      <c r="J790" s="595"/>
      <c r="K790" s="630"/>
      <c r="L790" s="630"/>
      <c r="M790" s="595"/>
      <c r="U790" s="235"/>
      <c r="V790" s="235"/>
      <c r="W790" s="235"/>
      <c r="X790" s="235"/>
      <c r="Y790" s="235"/>
      <c r="Z790" s="162"/>
      <c r="AA790" s="162"/>
      <c r="AB790" s="162"/>
      <c r="AC790" s="162"/>
      <c r="AD790" s="162"/>
      <c r="AE790" s="162"/>
      <c r="AF790" s="162"/>
      <c r="AG790" s="162"/>
      <c r="AH790" s="162"/>
      <c r="AI790" s="162"/>
      <c r="AJ790" s="162"/>
      <c r="AK790" s="162"/>
      <c r="AL790" s="162"/>
      <c r="AM790" s="554"/>
      <c r="AN790" s="162"/>
      <c r="AO790" s="162"/>
      <c r="AP790" s="162"/>
      <c r="AQ790" s="271"/>
      <c r="AR790" s="272"/>
    </row>
    <row r="791" spans="1:44" x14ac:dyDescent="0.3">
      <c r="A791" s="594"/>
      <c r="B791" s="593"/>
      <c r="C791" s="593"/>
      <c r="D791" s="594"/>
      <c r="F791" s="595"/>
      <c r="G791" s="595"/>
      <c r="I791" s="595"/>
      <c r="J791" s="595"/>
      <c r="K791" s="630"/>
      <c r="L791" s="630"/>
      <c r="M791" s="595"/>
      <c r="U791" s="235"/>
      <c r="V791" s="235"/>
      <c r="W791" s="235"/>
      <c r="X791" s="235"/>
      <c r="Y791" s="235"/>
      <c r="Z791" s="162"/>
      <c r="AA791" s="162"/>
      <c r="AB791" s="162"/>
      <c r="AC791" s="162"/>
      <c r="AD791" s="162"/>
      <c r="AE791" s="162"/>
      <c r="AF791" s="162"/>
      <c r="AG791" s="162"/>
      <c r="AH791" s="162"/>
      <c r="AI791" s="162"/>
      <c r="AJ791" s="162"/>
      <c r="AK791" s="162"/>
      <c r="AL791" s="162"/>
      <c r="AM791" s="554"/>
      <c r="AN791" s="162"/>
      <c r="AO791" s="162"/>
      <c r="AP791" s="162"/>
      <c r="AQ791" s="271"/>
      <c r="AR791" s="272"/>
    </row>
    <row r="792" spans="1:44" x14ac:dyDescent="0.3">
      <c r="A792" s="594"/>
      <c r="B792" s="593"/>
      <c r="C792" s="593"/>
      <c r="D792" s="594"/>
      <c r="F792" s="595"/>
      <c r="G792" s="595"/>
      <c r="I792" s="595"/>
      <c r="J792" s="595"/>
      <c r="K792" s="630"/>
      <c r="L792" s="630"/>
      <c r="M792" s="595"/>
      <c r="U792" s="235"/>
      <c r="V792" s="235"/>
      <c r="W792" s="235"/>
      <c r="X792" s="235"/>
      <c r="Y792" s="235"/>
      <c r="Z792" s="162"/>
      <c r="AA792" s="162"/>
      <c r="AB792" s="162"/>
      <c r="AC792" s="162"/>
      <c r="AD792" s="162"/>
      <c r="AE792" s="162"/>
      <c r="AF792" s="162"/>
      <c r="AG792" s="162"/>
      <c r="AH792" s="162"/>
      <c r="AI792" s="162"/>
      <c r="AJ792" s="162"/>
      <c r="AK792" s="162"/>
      <c r="AL792" s="162"/>
      <c r="AM792" s="554"/>
      <c r="AN792" s="162"/>
      <c r="AO792" s="162"/>
      <c r="AP792" s="162"/>
      <c r="AQ792" s="271"/>
      <c r="AR792" s="272"/>
    </row>
    <row r="793" spans="1:44" x14ac:dyDescent="0.3">
      <c r="A793" s="594"/>
      <c r="B793" s="593"/>
      <c r="C793" s="593"/>
      <c r="D793" s="594"/>
      <c r="F793" s="595"/>
      <c r="G793" s="595"/>
      <c r="I793" s="595"/>
      <c r="J793" s="595"/>
      <c r="K793" s="630"/>
      <c r="L793" s="630"/>
      <c r="M793" s="595"/>
      <c r="U793" s="235"/>
      <c r="V793" s="235"/>
      <c r="W793" s="235"/>
      <c r="X793" s="235"/>
      <c r="Y793" s="235"/>
      <c r="Z793" s="162"/>
      <c r="AA793" s="162"/>
      <c r="AB793" s="162"/>
      <c r="AC793" s="162"/>
      <c r="AD793" s="162"/>
      <c r="AE793" s="162"/>
      <c r="AF793" s="162"/>
      <c r="AG793" s="162"/>
      <c r="AH793" s="162"/>
      <c r="AI793" s="162"/>
      <c r="AJ793" s="162"/>
      <c r="AK793" s="162"/>
      <c r="AL793" s="162"/>
      <c r="AM793" s="554"/>
      <c r="AN793" s="162"/>
      <c r="AO793" s="162"/>
      <c r="AP793" s="162"/>
      <c r="AQ793" s="271"/>
      <c r="AR793" s="272"/>
    </row>
    <row r="794" spans="1:44" x14ac:dyDescent="0.3">
      <c r="A794" s="594"/>
      <c r="B794" s="593"/>
      <c r="C794" s="593"/>
      <c r="D794" s="594"/>
      <c r="F794" s="595"/>
      <c r="G794" s="595"/>
      <c r="I794" s="595"/>
      <c r="J794" s="595"/>
      <c r="K794" s="630"/>
      <c r="L794" s="630"/>
      <c r="M794" s="595"/>
      <c r="U794" s="235"/>
      <c r="V794" s="235"/>
      <c r="W794" s="235"/>
      <c r="X794" s="235"/>
      <c r="Y794" s="235"/>
      <c r="Z794" s="162"/>
      <c r="AA794" s="162"/>
      <c r="AB794" s="162"/>
      <c r="AC794" s="162"/>
      <c r="AD794" s="162"/>
      <c r="AE794" s="162"/>
      <c r="AF794" s="162"/>
      <c r="AG794" s="162"/>
      <c r="AH794" s="162"/>
      <c r="AI794" s="162"/>
      <c r="AJ794" s="162"/>
      <c r="AK794" s="162"/>
      <c r="AL794" s="162"/>
      <c r="AM794" s="554"/>
      <c r="AN794" s="162"/>
      <c r="AO794" s="162"/>
      <c r="AP794" s="162"/>
      <c r="AQ794" s="271"/>
      <c r="AR794" s="272"/>
    </row>
    <row r="795" spans="1:44" x14ac:dyDescent="0.3">
      <c r="A795" s="594"/>
      <c r="B795" s="593"/>
      <c r="C795" s="593"/>
      <c r="D795" s="594"/>
      <c r="F795" s="595"/>
      <c r="G795" s="595"/>
      <c r="I795" s="595"/>
      <c r="J795" s="595"/>
      <c r="K795" s="630"/>
      <c r="L795" s="630"/>
      <c r="M795" s="595"/>
      <c r="U795" s="235"/>
      <c r="V795" s="235"/>
      <c r="W795" s="235"/>
      <c r="X795" s="235"/>
      <c r="Y795" s="235"/>
      <c r="Z795" s="162"/>
      <c r="AA795" s="162"/>
      <c r="AB795" s="162"/>
      <c r="AC795" s="162"/>
      <c r="AD795" s="162"/>
      <c r="AE795" s="162"/>
      <c r="AF795" s="162"/>
      <c r="AG795" s="162"/>
      <c r="AH795" s="162"/>
      <c r="AI795" s="162"/>
      <c r="AJ795" s="162"/>
      <c r="AK795" s="162"/>
      <c r="AL795" s="162"/>
      <c r="AM795" s="554"/>
      <c r="AN795" s="162"/>
      <c r="AO795" s="162"/>
      <c r="AP795" s="162"/>
      <c r="AQ795" s="271"/>
      <c r="AR795" s="272"/>
    </row>
    <row r="796" spans="1:44" x14ac:dyDescent="0.3">
      <c r="A796" s="594"/>
      <c r="B796" s="593"/>
      <c r="C796" s="593"/>
      <c r="D796" s="594"/>
      <c r="F796" s="595"/>
      <c r="G796" s="595"/>
      <c r="I796" s="595"/>
      <c r="J796" s="595"/>
      <c r="K796" s="630"/>
      <c r="L796" s="630"/>
      <c r="M796" s="595"/>
      <c r="U796" s="235"/>
      <c r="V796" s="235"/>
      <c r="W796" s="235"/>
      <c r="X796" s="235"/>
      <c r="Y796" s="235"/>
      <c r="Z796" s="162"/>
      <c r="AA796" s="162"/>
      <c r="AB796" s="162"/>
      <c r="AC796" s="162"/>
      <c r="AD796" s="162"/>
      <c r="AE796" s="162"/>
      <c r="AF796" s="162"/>
      <c r="AG796" s="162"/>
      <c r="AH796" s="162"/>
      <c r="AI796" s="162"/>
      <c r="AJ796" s="162"/>
      <c r="AK796" s="162"/>
      <c r="AL796" s="162"/>
      <c r="AM796" s="554"/>
      <c r="AN796" s="162"/>
      <c r="AO796" s="162"/>
      <c r="AP796" s="162"/>
      <c r="AQ796" s="271"/>
      <c r="AR796" s="272"/>
    </row>
    <row r="797" spans="1:44" x14ac:dyDescent="0.3">
      <c r="A797" s="594"/>
      <c r="B797" s="593"/>
      <c r="C797" s="593"/>
      <c r="D797" s="594"/>
      <c r="F797" s="595"/>
      <c r="G797" s="595"/>
      <c r="I797" s="595"/>
      <c r="J797" s="595"/>
      <c r="K797" s="630"/>
      <c r="L797" s="630"/>
      <c r="M797" s="595"/>
      <c r="U797" s="235"/>
      <c r="V797" s="235"/>
      <c r="W797" s="235"/>
      <c r="X797" s="235"/>
      <c r="Y797" s="235"/>
      <c r="Z797" s="162"/>
      <c r="AA797" s="162"/>
      <c r="AB797" s="162"/>
      <c r="AC797" s="162"/>
      <c r="AD797" s="162"/>
      <c r="AE797" s="162"/>
      <c r="AF797" s="162"/>
      <c r="AG797" s="162"/>
      <c r="AH797" s="162"/>
      <c r="AI797" s="162"/>
      <c r="AJ797" s="162"/>
      <c r="AK797" s="162"/>
      <c r="AL797" s="162"/>
      <c r="AM797" s="554"/>
      <c r="AN797" s="162"/>
      <c r="AO797" s="162"/>
      <c r="AP797" s="162"/>
      <c r="AQ797" s="271"/>
      <c r="AR797" s="272"/>
    </row>
    <row r="798" spans="1:44" x14ac:dyDescent="0.3">
      <c r="A798" s="594"/>
      <c r="B798" s="593"/>
      <c r="C798" s="593"/>
      <c r="D798" s="594"/>
      <c r="F798" s="595"/>
      <c r="G798" s="595"/>
      <c r="I798" s="595"/>
      <c r="J798" s="595"/>
      <c r="K798" s="630"/>
      <c r="L798" s="630"/>
      <c r="M798" s="595"/>
      <c r="U798" s="235"/>
      <c r="V798" s="235"/>
      <c r="W798" s="235"/>
      <c r="X798" s="235"/>
      <c r="Y798" s="235"/>
      <c r="Z798" s="162"/>
      <c r="AA798" s="162"/>
      <c r="AB798" s="162"/>
      <c r="AC798" s="162"/>
      <c r="AD798" s="162"/>
      <c r="AE798" s="162"/>
      <c r="AF798" s="162"/>
      <c r="AG798" s="162"/>
      <c r="AH798" s="162"/>
      <c r="AI798" s="162"/>
      <c r="AJ798" s="162"/>
      <c r="AK798" s="162"/>
      <c r="AL798" s="162"/>
      <c r="AM798" s="554"/>
      <c r="AN798" s="162"/>
      <c r="AO798" s="162"/>
      <c r="AP798" s="162"/>
      <c r="AQ798" s="271"/>
      <c r="AR798" s="272"/>
    </row>
    <row r="799" spans="1:44" x14ac:dyDescent="0.3">
      <c r="A799" s="594"/>
      <c r="B799" s="593"/>
      <c r="C799" s="593"/>
      <c r="D799" s="594"/>
      <c r="F799" s="595"/>
      <c r="G799" s="595"/>
      <c r="I799" s="595"/>
      <c r="J799" s="595"/>
      <c r="K799" s="630"/>
      <c r="L799" s="630"/>
      <c r="M799" s="595"/>
      <c r="U799" s="235"/>
      <c r="V799" s="235"/>
      <c r="W799" s="235"/>
      <c r="X799" s="235"/>
      <c r="Y799" s="235"/>
      <c r="Z799" s="162"/>
      <c r="AA799" s="162"/>
      <c r="AB799" s="162"/>
      <c r="AC799" s="162"/>
      <c r="AD799" s="162"/>
      <c r="AE799" s="162"/>
      <c r="AF799" s="162"/>
      <c r="AG799" s="162"/>
      <c r="AH799" s="162"/>
      <c r="AI799" s="162"/>
      <c r="AJ799" s="162"/>
      <c r="AK799" s="162"/>
      <c r="AL799" s="162"/>
      <c r="AM799" s="554"/>
      <c r="AN799" s="162"/>
      <c r="AO799" s="162"/>
      <c r="AP799" s="162"/>
      <c r="AQ799" s="271"/>
      <c r="AR799" s="272"/>
    </row>
    <row r="800" spans="1:44" x14ac:dyDescent="0.3">
      <c r="A800" s="594"/>
      <c r="B800" s="593"/>
      <c r="C800" s="593"/>
      <c r="D800" s="594"/>
      <c r="F800" s="595"/>
      <c r="G800" s="595"/>
      <c r="I800" s="595"/>
      <c r="J800" s="595"/>
      <c r="K800" s="630"/>
      <c r="L800" s="630"/>
      <c r="M800" s="595"/>
      <c r="U800" s="235"/>
      <c r="V800" s="235"/>
      <c r="W800" s="235"/>
      <c r="X800" s="235"/>
      <c r="Y800" s="235"/>
      <c r="Z800" s="162"/>
      <c r="AA800" s="162"/>
      <c r="AB800" s="162"/>
      <c r="AC800" s="162"/>
      <c r="AD800" s="162"/>
      <c r="AE800" s="162"/>
      <c r="AF800" s="162"/>
      <c r="AG800" s="162"/>
      <c r="AH800" s="162"/>
      <c r="AI800" s="162"/>
      <c r="AJ800" s="162"/>
      <c r="AK800" s="162"/>
      <c r="AL800" s="162"/>
      <c r="AM800" s="554"/>
      <c r="AN800" s="162"/>
      <c r="AO800" s="162"/>
      <c r="AP800" s="162"/>
      <c r="AQ800" s="271"/>
      <c r="AR800" s="272"/>
    </row>
    <row r="801" spans="1:44" x14ac:dyDescent="0.3">
      <c r="A801" s="594"/>
      <c r="B801" s="593"/>
      <c r="C801" s="593"/>
      <c r="D801" s="594"/>
      <c r="F801" s="595"/>
      <c r="G801" s="595"/>
      <c r="I801" s="595"/>
      <c r="J801" s="595"/>
      <c r="K801" s="630"/>
      <c r="L801" s="630"/>
      <c r="M801" s="595"/>
      <c r="U801" s="235"/>
      <c r="V801" s="235"/>
      <c r="W801" s="235"/>
      <c r="X801" s="235"/>
      <c r="Y801" s="235"/>
      <c r="Z801" s="162"/>
      <c r="AA801" s="162"/>
      <c r="AB801" s="162"/>
      <c r="AC801" s="162"/>
      <c r="AD801" s="162"/>
      <c r="AE801" s="162"/>
      <c r="AF801" s="162"/>
      <c r="AG801" s="162"/>
      <c r="AH801" s="162"/>
      <c r="AI801" s="162"/>
      <c r="AJ801" s="162"/>
      <c r="AK801" s="162"/>
      <c r="AL801" s="162"/>
      <c r="AM801" s="554"/>
      <c r="AN801" s="162"/>
      <c r="AO801" s="162"/>
      <c r="AP801" s="162"/>
      <c r="AQ801" s="271"/>
      <c r="AR801" s="272"/>
    </row>
    <row r="802" spans="1:44" x14ac:dyDescent="0.3">
      <c r="A802" s="594"/>
      <c r="B802" s="593"/>
      <c r="C802" s="593"/>
      <c r="D802" s="594"/>
      <c r="F802" s="595"/>
      <c r="G802" s="595"/>
      <c r="I802" s="595"/>
      <c r="J802" s="595"/>
      <c r="K802" s="630"/>
      <c r="L802" s="630"/>
      <c r="M802" s="595"/>
      <c r="U802" s="235"/>
      <c r="V802" s="235"/>
      <c r="W802" s="235"/>
      <c r="X802" s="235"/>
      <c r="Y802" s="235"/>
      <c r="Z802" s="162"/>
      <c r="AA802" s="162"/>
      <c r="AB802" s="162"/>
      <c r="AC802" s="162"/>
      <c r="AD802" s="162"/>
      <c r="AE802" s="162"/>
      <c r="AF802" s="162"/>
      <c r="AG802" s="162"/>
      <c r="AH802" s="162"/>
      <c r="AI802" s="162"/>
      <c r="AJ802" s="162"/>
      <c r="AK802" s="162"/>
      <c r="AL802" s="162"/>
      <c r="AM802" s="554"/>
      <c r="AN802" s="162"/>
      <c r="AO802" s="162"/>
      <c r="AP802" s="162"/>
      <c r="AQ802" s="271"/>
      <c r="AR802" s="272"/>
    </row>
    <row r="803" spans="1:44" x14ac:dyDescent="0.3">
      <c r="A803" s="594"/>
      <c r="B803" s="593"/>
      <c r="C803" s="593"/>
      <c r="D803" s="594"/>
      <c r="F803" s="595"/>
      <c r="G803" s="595"/>
      <c r="I803" s="595"/>
      <c r="J803" s="595"/>
      <c r="K803" s="630"/>
      <c r="L803" s="630"/>
      <c r="M803" s="595"/>
      <c r="U803" s="235"/>
      <c r="V803" s="235"/>
      <c r="W803" s="235"/>
      <c r="X803" s="235"/>
      <c r="Y803" s="235"/>
      <c r="Z803" s="162"/>
      <c r="AA803" s="162"/>
      <c r="AB803" s="162"/>
      <c r="AC803" s="162"/>
      <c r="AD803" s="162"/>
      <c r="AE803" s="162"/>
      <c r="AF803" s="162"/>
      <c r="AG803" s="162"/>
      <c r="AH803" s="162"/>
      <c r="AI803" s="162"/>
      <c r="AJ803" s="162"/>
      <c r="AK803" s="162"/>
      <c r="AL803" s="162"/>
      <c r="AM803" s="554"/>
      <c r="AN803" s="162"/>
      <c r="AO803" s="162"/>
      <c r="AP803" s="162"/>
      <c r="AQ803" s="271"/>
      <c r="AR803" s="272"/>
    </row>
    <row r="804" spans="1:44" x14ac:dyDescent="0.3">
      <c r="A804" s="594"/>
      <c r="B804" s="593"/>
      <c r="C804" s="593"/>
      <c r="D804" s="594"/>
      <c r="F804" s="595"/>
      <c r="G804" s="595"/>
      <c r="I804" s="595"/>
      <c r="J804" s="595"/>
      <c r="K804" s="630"/>
      <c r="L804" s="630"/>
      <c r="M804" s="595"/>
      <c r="U804" s="235"/>
      <c r="V804" s="235"/>
      <c r="W804" s="235"/>
      <c r="X804" s="235"/>
      <c r="Y804" s="235"/>
      <c r="Z804" s="162"/>
      <c r="AA804" s="162"/>
      <c r="AB804" s="162"/>
      <c r="AC804" s="162"/>
      <c r="AD804" s="162"/>
      <c r="AE804" s="162"/>
      <c r="AF804" s="162"/>
      <c r="AG804" s="162"/>
      <c r="AH804" s="162"/>
      <c r="AI804" s="162"/>
      <c r="AJ804" s="162"/>
      <c r="AK804" s="162"/>
      <c r="AL804" s="162"/>
      <c r="AM804" s="554"/>
      <c r="AN804" s="162"/>
      <c r="AO804" s="162"/>
      <c r="AP804" s="162"/>
      <c r="AQ804" s="271"/>
      <c r="AR804" s="272"/>
    </row>
    <row r="805" spans="1:44" x14ac:dyDescent="0.3">
      <c r="A805" s="594"/>
      <c r="B805" s="593"/>
      <c r="C805" s="593"/>
      <c r="D805" s="594"/>
      <c r="F805" s="595"/>
      <c r="G805" s="595"/>
      <c r="I805" s="595"/>
      <c r="J805" s="595"/>
      <c r="K805" s="630"/>
      <c r="L805" s="630"/>
      <c r="M805" s="595"/>
      <c r="U805" s="235"/>
      <c r="V805" s="235"/>
      <c r="W805" s="235"/>
      <c r="X805" s="235"/>
      <c r="Y805" s="235"/>
      <c r="Z805" s="162"/>
      <c r="AA805" s="162"/>
      <c r="AB805" s="162"/>
      <c r="AC805" s="162"/>
      <c r="AD805" s="162"/>
      <c r="AE805" s="162"/>
      <c r="AF805" s="162"/>
      <c r="AG805" s="162"/>
      <c r="AH805" s="162"/>
      <c r="AI805" s="162"/>
      <c r="AJ805" s="162"/>
      <c r="AK805" s="162"/>
      <c r="AL805" s="162"/>
      <c r="AM805" s="554"/>
      <c r="AN805" s="162"/>
      <c r="AO805" s="162"/>
      <c r="AP805" s="162"/>
      <c r="AQ805" s="271"/>
      <c r="AR805" s="272"/>
    </row>
    <row r="806" spans="1:44" x14ac:dyDescent="0.3">
      <c r="A806" s="594"/>
      <c r="B806" s="593"/>
      <c r="C806" s="593"/>
      <c r="D806" s="594"/>
      <c r="F806" s="595"/>
      <c r="G806" s="595"/>
      <c r="I806" s="595"/>
      <c r="J806" s="595"/>
      <c r="K806" s="630"/>
      <c r="L806" s="630"/>
      <c r="M806" s="595"/>
      <c r="U806" s="235"/>
      <c r="V806" s="235"/>
      <c r="W806" s="235"/>
      <c r="X806" s="235"/>
      <c r="Y806" s="235"/>
      <c r="Z806" s="162"/>
      <c r="AA806" s="162"/>
      <c r="AB806" s="162"/>
      <c r="AC806" s="162"/>
      <c r="AD806" s="162"/>
      <c r="AE806" s="162"/>
      <c r="AF806" s="162"/>
      <c r="AG806" s="162"/>
      <c r="AH806" s="162"/>
      <c r="AI806" s="162"/>
      <c r="AJ806" s="162"/>
      <c r="AK806" s="162"/>
      <c r="AL806" s="162"/>
      <c r="AM806" s="554"/>
      <c r="AN806" s="162"/>
      <c r="AO806" s="162"/>
      <c r="AP806" s="162"/>
      <c r="AQ806" s="271"/>
      <c r="AR806" s="272"/>
    </row>
    <row r="807" spans="1:44" x14ac:dyDescent="0.3">
      <c r="A807" s="594"/>
      <c r="B807" s="593"/>
      <c r="C807" s="593"/>
      <c r="D807" s="594"/>
      <c r="F807" s="595"/>
      <c r="G807" s="595"/>
      <c r="I807" s="595"/>
      <c r="J807" s="595"/>
      <c r="K807" s="630"/>
      <c r="L807" s="630"/>
      <c r="M807" s="595"/>
      <c r="U807" s="235"/>
      <c r="V807" s="235"/>
      <c r="W807" s="235"/>
      <c r="X807" s="235"/>
      <c r="Y807" s="235"/>
      <c r="Z807" s="162"/>
      <c r="AA807" s="162"/>
      <c r="AB807" s="162"/>
      <c r="AC807" s="162"/>
      <c r="AD807" s="162"/>
      <c r="AE807" s="162"/>
      <c r="AF807" s="162"/>
      <c r="AG807" s="162"/>
      <c r="AH807" s="162"/>
      <c r="AI807" s="162"/>
      <c r="AJ807" s="162"/>
      <c r="AK807" s="162"/>
      <c r="AL807" s="162"/>
      <c r="AM807" s="554"/>
      <c r="AN807" s="162"/>
      <c r="AO807" s="162"/>
      <c r="AP807" s="162"/>
      <c r="AQ807" s="271"/>
      <c r="AR807" s="272"/>
    </row>
    <row r="808" spans="1:44" x14ac:dyDescent="0.3">
      <c r="A808" s="594"/>
      <c r="B808" s="593"/>
      <c r="C808" s="593"/>
      <c r="D808" s="594"/>
      <c r="F808" s="595"/>
      <c r="G808" s="595"/>
      <c r="I808" s="595"/>
      <c r="J808" s="595"/>
      <c r="K808" s="630"/>
      <c r="L808" s="630"/>
      <c r="M808" s="595"/>
      <c r="U808" s="235"/>
      <c r="V808" s="235"/>
      <c r="W808" s="235"/>
      <c r="X808" s="235"/>
      <c r="Y808" s="235"/>
      <c r="Z808" s="162"/>
      <c r="AA808" s="162"/>
      <c r="AB808" s="162"/>
      <c r="AC808" s="162"/>
      <c r="AD808" s="162"/>
      <c r="AE808" s="162"/>
      <c r="AF808" s="162"/>
      <c r="AG808" s="162"/>
      <c r="AH808" s="162"/>
      <c r="AI808" s="162"/>
      <c r="AJ808" s="162"/>
      <c r="AK808" s="162"/>
      <c r="AL808" s="162"/>
      <c r="AM808" s="554"/>
      <c r="AN808" s="162"/>
      <c r="AO808" s="162"/>
      <c r="AP808" s="162"/>
      <c r="AQ808" s="271"/>
      <c r="AR808" s="272"/>
    </row>
    <row r="809" spans="1:44" x14ac:dyDescent="0.3">
      <c r="A809" s="594"/>
      <c r="B809" s="593"/>
      <c r="C809" s="593"/>
      <c r="D809" s="594"/>
      <c r="F809" s="595"/>
      <c r="G809" s="595"/>
      <c r="I809" s="595"/>
      <c r="J809" s="595"/>
      <c r="K809" s="630"/>
      <c r="L809" s="630"/>
      <c r="M809" s="595"/>
      <c r="U809" s="235"/>
      <c r="V809" s="235"/>
      <c r="W809" s="235"/>
      <c r="X809" s="235"/>
      <c r="Y809" s="235"/>
      <c r="Z809" s="162"/>
      <c r="AA809" s="162"/>
      <c r="AB809" s="162"/>
      <c r="AC809" s="162"/>
      <c r="AD809" s="162"/>
      <c r="AE809" s="162"/>
      <c r="AF809" s="162"/>
      <c r="AG809" s="162"/>
      <c r="AH809" s="162"/>
      <c r="AI809" s="162"/>
      <c r="AJ809" s="162"/>
      <c r="AK809" s="162"/>
      <c r="AL809" s="162"/>
      <c r="AM809" s="554"/>
      <c r="AN809" s="162"/>
      <c r="AO809" s="162"/>
      <c r="AP809" s="162"/>
      <c r="AQ809" s="271"/>
      <c r="AR809" s="272"/>
    </row>
    <row r="810" spans="1:44" x14ac:dyDescent="0.3">
      <c r="A810" s="594"/>
      <c r="B810" s="593"/>
      <c r="C810" s="593"/>
      <c r="D810" s="594"/>
      <c r="F810" s="595"/>
      <c r="G810" s="595"/>
      <c r="I810" s="595"/>
      <c r="J810" s="595"/>
      <c r="K810" s="630"/>
      <c r="L810" s="630"/>
      <c r="M810" s="595"/>
      <c r="U810" s="235"/>
      <c r="V810" s="235"/>
      <c r="W810" s="235"/>
      <c r="X810" s="235"/>
      <c r="Y810" s="235"/>
      <c r="Z810" s="162"/>
      <c r="AA810" s="162"/>
      <c r="AB810" s="162"/>
      <c r="AC810" s="162"/>
      <c r="AD810" s="162"/>
      <c r="AE810" s="162"/>
      <c r="AF810" s="162"/>
      <c r="AG810" s="162"/>
      <c r="AH810" s="162"/>
      <c r="AI810" s="162"/>
      <c r="AJ810" s="162"/>
      <c r="AK810" s="162"/>
      <c r="AL810" s="162"/>
      <c r="AM810" s="554"/>
      <c r="AN810" s="162"/>
      <c r="AO810" s="162"/>
      <c r="AP810" s="162"/>
      <c r="AQ810" s="271"/>
      <c r="AR810" s="272"/>
    </row>
    <row r="811" spans="1:44" x14ac:dyDescent="0.3">
      <c r="A811" s="594"/>
      <c r="B811" s="593"/>
      <c r="C811" s="593"/>
      <c r="D811" s="594"/>
      <c r="F811" s="595"/>
      <c r="G811" s="595"/>
      <c r="I811" s="595"/>
      <c r="J811" s="595"/>
      <c r="K811" s="630"/>
      <c r="L811" s="630"/>
      <c r="M811" s="595"/>
      <c r="U811" s="235"/>
      <c r="V811" s="235"/>
      <c r="W811" s="235"/>
      <c r="X811" s="235"/>
      <c r="Y811" s="235"/>
      <c r="Z811" s="162"/>
      <c r="AA811" s="162"/>
      <c r="AB811" s="162"/>
      <c r="AC811" s="162"/>
      <c r="AD811" s="162"/>
      <c r="AE811" s="162"/>
      <c r="AF811" s="162"/>
      <c r="AG811" s="162"/>
      <c r="AH811" s="162"/>
      <c r="AI811" s="162"/>
      <c r="AJ811" s="162"/>
      <c r="AK811" s="162"/>
      <c r="AL811" s="162"/>
      <c r="AM811" s="554"/>
      <c r="AN811" s="162"/>
      <c r="AO811" s="162"/>
      <c r="AP811" s="162"/>
      <c r="AQ811" s="271"/>
      <c r="AR811" s="272"/>
    </row>
    <row r="812" spans="1:44" x14ac:dyDescent="0.3">
      <c r="A812" s="594"/>
      <c r="B812" s="593"/>
      <c r="C812" s="593"/>
      <c r="D812" s="594"/>
      <c r="F812" s="595"/>
      <c r="G812" s="595"/>
      <c r="I812" s="595"/>
      <c r="J812" s="595"/>
      <c r="K812" s="630"/>
      <c r="L812" s="630"/>
      <c r="M812" s="595"/>
      <c r="U812" s="235"/>
      <c r="V812" s="235"/>
      <c r="W812" s="235"/>
      <c r="X812" s="235"/>
      <c r="Y812" s="235"/>
      <c r="Z812" s="162"/>
      <c r="AA812" s="162"/>
      <c r="AB812" s="162"/>
      <c r="AC812" s="162"/>
      <c r="AD812" s="162"/>
      <c r="AE812" s="162"/>
      <c r="AF812" s="162"/>
      <c r="AG812" s="162"/>
      <c r="AH812" s="162"/>
      <c r="AI812" s="162"/>
      <c r="AJ812" s="162"/>
      <c r="AK812" s="162"/>
      <c r="AL812" s="162"/>
      <c r="AM812" s="554"/>
      <c r="AN812" s="162"/>
      <c r="AO812" s="162"/>
      <c r="AP812" s="162"/>
      <c r="AQ812" s="271"/>
      <c r="AR812" s="272"/>
    </row>
    <row r="813" spans="1:44" x14ac:dyDescent="0.3">
      <c r="A813" s="594"/>
      <c r="B813" s="593"/>
      <c r="C813" s="593"/>
      <c r="D813" s="594"/>
      <c r="F813" s="595"/>
      <c r="G813" s="595"/>
      <c r="I813" s="595"/>
      <c r="J813" s="595"/>
      <c r="K813" s="630"/>
      <c r="L813" s="630"/>
      <c r="M813" s="595"/>
      <c r="U813" s="235"/>
      <c r="V813" s="235"/>
      <c r="W813" s="235"/>
      <c r="X813" s="235"/>
      <c r="Y813" s="235"/>
      <c r="Z813" s="162"/>
      <c r="AA813" s="162"/>
      <c r="AB813" s="162"/>
      <c r="AC813" s="162"/>
      <c r="AD813" s="162"/>
      <c r="AE813" s="162"/>
      <c r="AF813" s="162"/>
      <c r="AG813" s="162"/>
      <c r="AH813" s="162"/>
      <c r="AI813" s="162"/>
      <c r="AJ813" s="162"/>
      <c r="AK813" s="162"/>
      <c r="AL813" s="162"/>
      <c r="AM813" s="554"/>
      <c r="AN813" s="162"/>
      <c r="AO813" s="162"/>
      <c r="AP813" s="162"/>
      <c r="AQ813" s="271"/>
      <c r="AR813" s="272"/>
    </row>
    <row r="814" spans="1:44" x14ac:dyDescent="0.3">
      <c r="A814" s="594"/>
      <c r="B814" s="593"/>
      <c r="C814" s="593"/>
      <c r="D814" s="594"/>
      <c r="F814" s="595"/>
      <c r="G814" s="595"/>
      <c r="I814" s="595"/>
      <c r="J814" s="595"/>
      <c r="K814" s="630"/>
      <c r="L814" s="630"/>
      <c r="M814" s="595"/>
      <c r="U814" s="235"/>
      <c r="V814" s="235"/>
      <c r="W814" s="235"/>
      <c r="X814" s="235"/>
      <c r="Y814" s="235"/>
      <c r="Z814" s="162"/>
      <c r="AA814" s="162"/>
      <c r="AB814" s="162"/>
      <c r="AC814" s="162"/>
      <c r="AD814" s="162"/>
      <c r="AE814" s="162"/>
      <c r="AF814" s="162"/>
      <c r="AG814" s="162"/>
      <c r="AH814" s="162"/>
      <c r="AI814" s="162"/>
      <c r="AJ814" s="162"/>
      <c r="AK814" s="162"/>
      <c r="AL814" s="162"/>
      <c r="AM814" s="554"/>
      <c r="AN814" s="162"/>
      <c r="AO814" s="162"/>
      <c r="AP814" s="162"/>
      <c r="AQ814" s="271"/>
      <c r="AR814" s="272"/>
    </row>
    <row r="815" spans="1:44" x14ac:dyDescent="0.3">
      <c r="A815" s="594"/>
      <c r="B815" s="593"/>
      <c r="C815" s="593"/>
      <c r="D815" s="594"/>
      <c r="F815" s="595"/>
      <c r="G815" s="595"/>
      <c r="I815" s="595"/>
      <c r="J815" s="595"/>
      <c r="K815" s="630"/>
      <c r="L815" s="630"/>
      <c r="M815" s="595"/>
      <c r="U815" s="235"/>
      <c r="V815" s="235"/>
      <c r="W815" s="235"/>
      <c r="X815" s="235"/>
      <c r="Y815" s="235"/>
      <c r="Z815" s="162"/>
      <c r="AA815" s="162"/>
      <c r="AB815" s="162"/>
      <c r="AC815" s="162"/>
      <c r="AD815" s="162"/>
      <c r="AE815" s="162"/>
      <c r="AF815" s="162"/>
      <c r="AG815" s="162"/>
      <c r="AH815" s="162"/>
      <c r="AI815" s="162"/>
      <c r="AJ815" s="162"/>
      <c r="AK815" s="162"/>
      <c r="AL815" s="162"/>
      <c r="AM815" s="554"/>
      <c r="AN815" s="162"/>
      <c r="AO815" s="162"/>
      <c r="AP815" s="162"/>
      <c r="AQ815" s="271"/>
      <c r="AR815" s="272"/>
    </row>
    <row r="816" spans="1:44" x14ac:dyDescent="0.3">
      <c r="A816" s="594"/>
      <c r="B816" s="593"/>
      <c r="C816" s="593"/>
      <c r="D816" s="594"/>
      <c r="F816" s="595"/>
      <c r="G816" s="595"/>
      <c r="I816" s="595"/>
      <c r="J816" s="595"/>
      <c r="K816" s="630"/>
      <c r="L816" s="630"/>
      <c r="M816" s="595"/>
      <c r="U816" s="235"/>
      <c r="V816" s="235"/>
      <c r="W816" s="235"/>
      <c r="X816" s="235"/>
      <c r="Y816" s="235"/>
      <c r="Z816" s="162"/>
      <c r="AA816" s="162"/>
      <c r="AB816" s="162"/>
      <c r="AC816" s="162"/>
      <c r="AD816" s="162"/>
      <c r="AE816" s="162"/>
      <c r="AF816" s="162"/>
      <c r="AG816" s="162"/>
      <c r="AH816" s="162"/>
      <c r="AI816" s="162"/>
      <c r="AJ816" s="162"/>
      <c r="AK816" s="162"/>
      <c r="AL816" s="162"/>
      <c r="AM816" s="554"/>
      <c r="AN816" s="162"/>
      <c r="AO816" s="162"/>
      <c r="AP816" s="162"/>
      <c r="AQ816" s="271"/>
      <c r="AR816" s="272"/>
    </row>
    <row r="817" spans="1:44" x14ac:dyDescent="0.3">
      <c r="A817" s="594"/>
      <c r="B817" s="593"/>
      <c r="C817" s="593"/>
      <c r="D817" s="594"/>
      <c r="F817" s="595"/>
      <c r="G817" s="595"/>
      <c r="I817" s="595"/>
      <c r="J817" s="595"/>
      <c r="K817" s="630"/>
      <c r="L817" s="630"/>
      <c r="M817" s="595"/>
      <c r="U817" s="235"/>
      <c r="V817" s="235"/>
      <c r="W817" s="235"/>
      <c r="X817" s="235"/>
      <c r="Y817" s="235"/>
      <c r="Z817" s="162"/>
      <c r="AA817" s="162"/>
      <c r="AB817" s="162"/>
      <c r="AC817" s="162"/>
      <c r="AD817" s="162"/>
      <c r="AE817" s="162"/>
      <c r="AF817" s="162"/>
      <c r="AG817" s="162"/>
      <c r="AH817" s="162"/>
      <c r="AI817" s="162"/>
      <c r="AJ817" s="162"/>
      <c r="AK817" s="162"/>
      <c r="AL817" s="162"/>
      <c r="AM817" s="554"/>
      <c r="AN817" s="162"/>
      <c r="AO817" s="162"/>
      <c r="AP817" s="162"/>
      <c r="AQ817" s="271"/>
      <c r="AR817" s="272"/>
    </row>
    <row r="818" spans="1:44" x14ac:dyDescent="0.3">
      <c r="A818" s="594"/>
      <c r="B818" s="593"/>
      <c r="C818" s="593"/>
      <c r="D818" s="594"/>
      <c r="F818" s="595"/>
      <c r="G818" s="595"/>
      <c r="I818" s="595"/>
      <c r="J818" s="595"/>
      <c r="K818" s="630"/>
      <c r="L818" s="630"/>
      <c r="M818" s="595"/>
      <c r="U818" s="235"/>
      <c r="V818" s="235"/>
      <c r="W818" s="235"/>
      <c r="X818" s="235"/>
      <c r="Y818" s="235"/>
      <c r="Z818" s="162"/>
      <c r="AA818" s="162"/>
      <c r="AB818" s="162"/>
      <c r="AC818" s="162"/>
      <c r="AD818" s="162"/>
      <c r="AE818" s="162"/>
      <c r="AF818" s="162"/>
      <c r="AG818" s="162"/>
      <c r="AH818" s="162"/>
      <c r="AI818" s="162"/>
      <c r="AJ818" s="162"/>
      <c r="AK818" s="162"/>
      <c r="AL818" s="162"/>
      <c r="AM818" s="554"/>
      <c r="AN818" s="162"/>
      <c r="AO818" s="162"/>
      <c r="AP818" s="162"/>
      <c r="AQ818" s="271"/>
      <c r="AR818" s="272"/>
    </row>
    <row r="819" spans="1:44" x14ac:dyDescent="0.3">
      <c r="A819" s="594"/>
      <c r="B819" s="593"/>
      <c r="C819" s="593"/>
      <c r="D819" s="594"/>
      <c r="F819" s="595"/>
      <c r="G819" s="595"/>
      <c r="I819" s="595"/>
      <c r="J819" s="595"/>
      <c r="K819" s="630"/>
      <c r="L819" s="630"/>
      <c r="M819" s="595"/>
      <c r="U819" s="235"/>
      <c r="V819" s="235"/>
      <c r="W819" s="235"/>
      <c r="X819" s="235"/>
      <c r="Y819" s="235"/>
      <c r="Z819" s="162"/>
      <c r="AA819" s="162"/>
      <c r="AB819" s="162"/>
      <c r="AC819" s="162"/>
      <c r="AD819" s="162"/>
      <c r="AE819" s="162"/>
      <c r="AF819" s="162"/>
      <c r="AG819" s="162"/>
      <c r="AH819" s="162"/>
      <c r="AI819" s="162"/>
      <c r="AJ819" s="162"/>
      <c r="AK819" s="162"/>
      <c r="AL819" s="162"/>
      <c r="AM819" s="554"/>
      <c r="AN819" s="162"/>
      <c r="AO819" s="162"/>
      <c r="AP819" s="162"/>
      <c r="AQ819" s="271"/>
      <c r="AR819" s="272"/>
    </row>
    <row r="820" spans="1:44" x14ac:dyDescent="0.3">
      <c r="A820" s="594"/>
      <c r="B820" s="593"/>
      <c r="C820" s="593"/>
      <c r="D820" s="594"/>
      <c r="F820" s="595"/>
      <c r="G820" s="595"/>
      <c r="I820" s="595"/>
      <c r="J820" s="595"/>
      <c r="K820" s="630"/>
      <c r="L820" s="630"/>
      <c r="M820" s="595"/>
      <c r="U820" s="235"/>
      <c r="V820" s="235"/>
      <c r="W820" s="235"/>
      <c r="X820" s="235"/>
      <c r="Y820" s="235"/>
      <c r="Z820" s="162"/>
      <c r="AA820" s="162"/>
      <c r="AB820" s="162"/>
      <c r="AC820" s="162"/>
      <c r="AD820" s="162"/>
      <c r="AE820" s="162"/>
      <c r="AF820" s="162"/>
      <c r="AG820" s="162"/>
      <c r="AH820" s="162"/>
      <c r="AI820" s="162"/>
      <c r="AJ820" s="162"/>
      <c r="AK820" s="162"/>
      <c r="AL820" s="162"/>
      <c r="AM820" s="554"/>
      <c r="AN820" s="162"/>
      <c r="AO820" s="162"/>
      <c r="AP820" s="162"/>
      <c r="AQ820" s="271"/>
      <c r="AR820" s="272"/>
    </row>
    <row r="821" spans="1:44" x14ac:dyDescent="0.3">
      <c r="A821" s="594"/>
      <c r="B821" s="593"/>
      <c r="C821" s="593"/>
      <c r="D821" s="594"/>
      <c r="F821" s="595"/>
      <c r="G821" s="595"/>
      <c r="I821" s="595"/>
      <c r="J821" s="595"/>
      <c r="K821" s="630"/>
      <c r="L821" s="630"/>
      <c r="M821" s="595"/>
      <c r="U821" s="235"/>
      <c r="V821" s="235"/>
      <c r="W821" s="235"/>
      <c r="X821" s="235"/>
      <c r="Y821" s="235"/>
      <c r="Z821" s="162"/>
      <c r="AA821" s="162"/>
      <c r="AB821" s="162"/>
      <c r="AC821" s="162"/>
      <c r="AD821" s="162"/>
      <c r="AE821" s="162"/>
      <c r="AF821" s="162"/>
      <c r="AG821" s="162"/>
      <c r="AH821" s="162"/>
      <c r="AI821" s="162"/>
      <c r="AJ821" s="162"/>
      <c r="AK821" s="162"/>
      <c r="AL821" s="162"/>
      <c r="AM821" s="554"/>
      <c r="AN821" s="162"/>
      <c r="AO821" s="162"/>
      <c r="AP821" s="162"/>
      <c r="AQ821" s="271"/>
      <c r="AR821" s="272"/>
    </row>
    <row r="822" spans="1:44" x14ac:dyDescent="0.3">
      <c r="A822" s="594"/>
      <c r="B822" s="593"/>
      <c r="C822" s="593"/>
      <c r="D822" s="594"/>
      <c r="F822" s="595"/>
      <c r="G822" s="595"/>
      <c r="I822" s="595"/>
      <c r="J822" s="595"/>
      <c r="K822" s="630"/>
      <c r="L822" s="630"/>
      <c r="M822" s="595"/>
      <c r="U822" s="235"/>
      <c r="V822" s="235"/>
      <c r="W822" s="235"/>
      <c r="X822" s="235"/>
      <c r="Y822" s="235"/>
      <c r="Z822" s="162"/>
      <c r="AA822" s="162"/>
      <c r="AB822" s="162"/>
      <c r="AC822" s="162"/>
      <c r="AD822" s="162"/>
      <c r="AE822" s="162"/>
      <c r="AF822" s="162"/>
      <c r="AG822" s="162"/>
      <c r="AH822" s="162"/>
      <c r="AI822" s="162"/>
      <c r="AJ822" s="162"/>
      <c r="AK822" s="162"/>
      <c r="AL822" s="162"/>
      <c r="AM822" s="554"/>
      <c r="AN822" s="162"/>
      <c r="AO822" s="162"/>
      <c r="AP822" s="162"/>
      <c r="AQ822" s="271"/>
      <c r="AR822" s="272"/>
    </row>
    <row r="823" spans="1:44" x14ac:dyDescent="0.3">
      <c r="A823" s="594"/>
      <c r="B823" s="593"/>
      <c r="C823" s="593"/>
      <c r="D823" s="594"/>
      <c r="F823" s="595"/>
      <c r="G823" s="595"/>
      <c r="I823" s="595"/>
      <c r="J823" s="595"/>
      <c r="K823" s="630"/>
      <c r="L823" s="630"/>
      <c r="M823" s="595"/>
      <c r="U823" s="235"/>
      <c r="V823" s="235"/>
      <c r="W823" s="235"/>
      <c r="X823" s="235"/>
      <c r="Y823" s="235"/>
      <c r="Z823" s="162"/>
      <c r="AA823" s="162"/>
      <c r="AB823" s="162"/>
      <c r="AC823" s="162"/>
      <c r="AD823" s="162"/>
      <c r="AE823" s="162"/>
      <c r="AF823" s="162"/>
      <c r="AG823" s="162"/>
      <c r="AH823" s="162"/>
      <c r="AI823" s="162"/>
      <c r="AJ823" s="162"/>
      <c r="AK823" s="162"/>
      <c r="AL823" s="162"/>
      <c r="AM823" s="554"/>
      <c r="AN823" s="162"/>
      <c r="AO823" s="162"/>
      <c r="AP823" s="162"/>
      <c r="AQ823" s="271"/>
      <c r="AR823" s="272"/>
    </row>
    <row r="824" spans="1:44" x14ac:dyDescent="0.3">
      <c r="A824" s="594"/>
      <c r="B824" s="593"/>
      <c r="C824" s="593"/>
      <c r="D824" s="594"/>
      <c r="F824" s="595"/>
      <c r="G824" s="595"/>
      <c r="I824" s="595"/>
      <c r="J824" s="595"/>
      <c r="K824" s="630"/>
      <c r="L824" s="630"/>
      <c r="M824" s="595"/>
      <c r="U824" s="235"/>
      <c r="V824" s="235"/>
      <c r="W824" s="235"/>
      <c r="X824" s="235"/>
      <c r="Y824" s="235"/>
      <c r="Z824" s="162"/>
      <c r="AA824" s="162"/>
      <c r="AB824" s="162"/>
      <c r="AC824" s="162"/>
      <c r="AD824" s="162"/>
      <c r="AE824" s="162"/>
      <c r="AF824" s="162"/>
      <c r="AG824" s="162"/>
      <c r="AH824" s="162"/>
      <c r="AI824" s="162"/>
      <c r="AJ824" s="162"/>
      <c r="AK824" s="162"/>
      <c r="AL824" s="162"/>
      <c r="AM824" s="554"/>
      <c r="AN824" s="162"/>
      <c r="AO824" s="162"/>
      <c r="AP824" s="162"/>
      <c r="AQ824" s="271"/>
      <c r="AR824" s="272"/>
    </row>
    <row r="825" spans="1:44" x14ac:dyDescent="0.3">
      <c r="A825" s="594"/>
      <c r="B825" s="593"/>
      <c r="C825" s="593"/>
      <c r="D825" s="594"/>
      <c r="F825" s="595"/>
      <c r="G825" s="595"/>
      <c r="I825" s="595"/>
      <c r="J825" s="595"/>
      <c r="K825" s="630"/>
      <c r="L825" s="630"/>
      <c r="M825" s="595"/>
      <c r="U825" s="235"/>
      <c r="V825" s="235"/>
      <c r="W825" s="235"/>
      <c r="X825" s="235"/>
      <c r="Y825" s="235"/>
      <c r="Z825" s="162"/>
      <c r="AA825" s="162"/>
      <c r="AB825" s="162"/>
      <c r="AC825" s="162"/>
      <c r="AD825" s="162"/>
      <c r="AE825" s="162"/>
      <c r="AF825" s="162"/>
      <c r="AG825" s="162"/>
      <c r="AH825" s="162"/>
      <c r="AI825" s="162"/>
      <c r="AJ825" s="162"/>
      <c r="AK825" s="162"/>
      <c r="AL825" s="162"/>
      <c r="AM825" s="554"/>
      <c r="AN825" s="162"/>
      <c r="AO825" s="162"/>
      <c r="AP825" s="162"/>
      <c r="AQ825" s="271"/>
      <c r="AR825" s="272"/>
    </row>
    <row r="826" spans="1:44" x14ac:dyDescent="0.3">
      <c r="A826" s="594"/>
      <c r="B826" s="593"/>
      <c r="C826" s="593"/>
      <c r="D826" s="594"/>
      <c r="F826" s="595"/>
      <c r="G826" s="595"/>
      <c r="I826" s="595"/>
      <c r="J826" s="595"/>
      <c r="K826" s="630"/>
      <c r="L826" s="630"/>
      <c r="M826" s="595"/>
      <c r="U826" s="235"/>
      <c r="V826" s="235"/>
      <c r="W826" s="235"/>
      <c r="X826" s="235"/>
      <c r="Y826" s="235"/>
      <c r="Z826" s="162"/>
      <c r="AA826" s="162"/>
      <c r="AB826" s="162"/>
      <c r="AC826" s="162"/>
      <c r="AD826" s="162"/>
      <c r="AE826" s="162"/>
      <c r="AF826" s="162"/>
      <c r="AG826" s="162"/>
      <c r="AH826" s="162"/>
      <c r="AI826" s="162"/>
      <c r="AJ826" s="162"/>
      <c r="AK826" s="162"/>
      <c r="AL826" s="162"/>
      <c r="AM826" s="554"/>
      <c r="AN826" s="162"/>
      <c r="AO826" s="162"/>
      <c r="AP826" s="162"/>
      <c r="AQ826" s="271"/>
      <c r="AR826" s="272"/>
    </row>
    <row r="827" spans="1:44" x14ac:dyDescent="0.3">
      <c r="A827" s="594"/>
      <c r="B827" s="593"/>
      <c r="C827" s="593"/>
      <c r="D827" s="594"/>
      <c r="F827" s="595"/>
      <c r="G827" s="595"/>
      <c r="I827" s="595"/>
      <c r="J827" s="595"/>
      <c r="K827" s="630"/>
      <c r="L827" s="630"/>
      <c r="M827" s="595"/>
      <c r="U827" s="235"/>
      <c r="V827" s="235"/>
      <c r="W827" s="235"/>
      <c r="X827" s="235"/>
      <c r="Y827" s="235"/>
      <c r="Z827" s="162"/>
      <c r="AA827" s="162"/>
      <c r="AB827" s="162"/>
      <c r="AC827" s="162"/>
      <c r="AD827" s="162"/>
      <c r="AE827" s="162"/>
      <c r="AF827" s="162"/>
      <c r="AG827" s="162"/>
      <c r="AH827" s="162"/>
      <c r="AI827" s="162"/>
      <c r="AJ827" s="162"/>
      <c r="AK827" s="162"/>
      <c r="AL827" s="162"/>
      <c r="AM827" s="554"/>
      <c r="AN827" s="162"/>
      <c r="AO827" s="162"/>
      <c r="AP827" s="162"/>
      <c r="AQ827" s="271"/>
      <c r="AR827" s="272"/>
    </row>
    <row r="828" spans="1:44" x14ac:dyDescent="0.3">
      <c r="A828" s="594"/>
      <c r="B828" s="593"/>
      <c r="C828" s="593"/>
      <c r="D828" s="594"/>
      <c r="F828" s="595"/>
      <c r="G828" s="595"/>
      <c r="I828" s="595"/>
      <c r="J828" s="595"/>
      <c r="K828" s="630"/>
      <c r="L828" s="630"/>
      <c r="M828" s="595"/>
      <c r="U828" s="235"/>
      <c r="V828" s="235"/>
      <c r="W828" s="235"/>
      <c r="X828" s="235"/>
      <c r="Y828" s="235"/>
      <c r="Z828" s="162"/>
      <c r="AA828" s="162"/>
      <c r="AB828" s="162"/>
      <c r="AC828" s="162"/>
      <c r="AD828" s="162"/>
      <c r="AE828" s="162"/>
      <c r="AF828" s="162"/>
      <c r="AG828" s="162"/>
      <c r="AH828" s="162"/>
      <c r="AI828" s="162"/>
      <c r="AJ828" s="162"/>
      <c r="AK828" s="162"/>
      <c r="AL828" s="162"/>
      <c r="AM828" s="554"/>
      <c r="AN828" s="162"/>
      <c r="AO828" s="162"/>
      <c r="AP828" s="162"/>
      <c r="AQ828" s="271"/>
      <c r="AR828" s="272"/>
    </row>
    <row r="829" spans="1:44" x14ac:dyDescent="0.3">
      <c r="A829" s="594"/>
      <c r="B829" s="593"/>
      <c r="C829" s="593"/>
      <c r="D829" s="594"/>
      <c r="F829" s="595"/>
      <c r="G829" s="595"/>
      <c r="I829" s="595"/>
      <c r="J829" s="595"/>
      <c r="K829" s="630"/>
      <c r="L829" s="630"/>
      <c r="M829" s="595"/>
      <c r="U829" s="235"/>
      <c r="V829" s="235"/>
      <c r="W829" s="235"/>
      <c r="X829" s="235"/>
      <c r="Y829" s="235"/>
      <c r="Z829" s="162"/>
      <c r="AA829" s="162"/>
      <c r="AB829" s="162"/>
      <c r="AC829" s="162"/>
      <c r="AD829" s="162"/>
      <c r="AE829" s="162"/>
      <c r="AF829" s="162"/>
      <c r="AG829" s="162"/>
      <c r="AH829" s="162"/>
      <c r="AI829" s="162"/>
      <c r="AJ829" s="162"/>
      <c r="AK829" s="162"/>
      <c r="AL829" s="162"/>
      <c r="AM829" s="554"/>
      <c r="AN829" s="162"/>
      <c r="AO829" s="162"/>
      <c r="AP829" s="162"/>
      <c r="AQ829" s="271"/>
      <c r="AR829" s="272"/>
    </row>
    <row r="830" spans="1:44" x14ac:dyDescent="0.3">
      <c r="A830" s="594"/>
      <c r="B830" s="593"/>
      <c r="C830" s="593"/>
      <c r="D830" s="594"/>
      <c r="F830" s="595"/>
      <c r="G830" s="595"/>
      <c r="I830" s="595"/>
      <c r="J830" s="595"/>
      <c r="K830" s="630"/>
      <c r="L830" s="630"/>
      <c r="M830" s="595"/>
      <c r="U830" s="235"/>
      <c r="V830" s="235"/>
      <c r="W830" s="235"/>
      <c r="X830" s="235"/>
      <c r="Y830" s="235"/>
      <c r="Z830" s="162"/>
      <c r="AA830" s="162"/>
      <c r="AB830" s="162"/>
      <c r="AC830" s="162"/>
      <c r="AD830" s="162"/>
      <c r="AE830" s="162"/>
      <c r="AF830" s="162"/>
      <c r="AG830" s="162"/>
      <c r="AH830" s="162"/>
      <c r="AI830" s="162"/>
      <c r="AJ830" s="162"/>
      <c r="AK830" s="162"/>
      <c r="AL830" s="162"/>
      <c r="AM830" s="554"/>
      <c r="AN830" s="162"/>
      <c r="AO830" s="162"/>
      <c r="AP830" s="162"/>
      <c r="AQ830" s="271"/>
      <c r="AR830" s="272"/>
    </row>
    <row r="831" spans="1:44" x14ac:dyDescent="0.3">
      <c r="A831" s="594"/>
      <c r="B831" s="593"/>
      <c r="C831" s="593"/>
      <c r="D831" s="594"/>
      <c r="F831" s="595"/>
      <c r="G831" s="595"/>
      <c r="I831" s="595"/>
      <c r="J831" s="595"/>
      <c r="K831" s="630"/>
      <c r="L831" s="630"/>
      <c r="M831" s="595"/>
      <c r="U831" s="235"/>
      <c r="V831" s="235"/>
      <c r="W831" s="235"/>
      <c r="X831" s="235"/>
      <c r="Y831" s="235"/>
      <c r="Z831" s="162"/>
      <c r="AA831" s="162"/>
      <c r="AB831" s="162"/>
      <c r="AC831" s="162"/>
      <c r="AD831" s="162"/>
      <c r="AE831" s="162"/>
      <c r="AF831" s="162"/>
      <c r="AG831" s="162"/>
      <c r="AH831" s="162"/>
      <c r="AI831" s="162"/>
      <c r="AJ831" s="162"/>
      <c r="AK831" s="162"/>
      <c r="AL831" s="162"/>
      <c r="AM831" s="554"/>
      <c r="AN831" s="162"/>
      <c r="AO831" s="162"/>
      <c r="AP831" s="162"/>
      <c r="AQ831" s="271"/>
      <c r="AR831" s="272"/>
    </row>
    <row r="832" spans="1:44" x14ac:dyDescent="0.3">
      <c r="A832" s="594"/>
      <c r="B832" s="593"/>
      <c r="C832" s="593"/>
      <c r="D832" s="594"/>
      <c r="F832" s="595"/>
      <c r="G832" s="595"/>
      <c r="I832" s="595"/>
      <c r="J832" s="595"/>
      <c r="K832" s="630"/>
      <c r="L832" s="630"/>
      <c r="M832" s="595"/>
      <c r="U832" s="235"/>
      <c r="V832" s="235"/>
      <c r="W832" s="235"/>
      <c r="X832" s="235"/>
      <c r="Y832" s="235"/>
      <c r="Z832" s="162"/>
      <c r="AA832" s="162"/>
      <c r="AB832" s="162"/>
      <c r="AC832" s="162"/>
      <c r="AD832" s="162"/>
      <c r="AE832" s="162"/>
      <c r="AF832" s="162"/>
      <c r="AG832" s="162"/>
      <c r="AH832" s="162"/>
      <c r="AI832" s="162"/>
      <c r="AJ832" s="162"/>
      <c r="AK832" s="162"/>
      <c r="AL832" s="162"/>
      <c r="AM832" s="554"/>
      <c r="AN832" s="162"/>
      <c r="AO832" s="162"/>
      <c r="AP832" s="162"/>
      <c r="AQ832" s="271"/>
      <c r="AR832" s="272"/>
    </row>
    <row r="833" spans="1:44" x14ac:dyDescent="0.3">
      <c r="A833" s="594"/>
      <c r="B833" s="593"/>
      <c r="C833" s="593"/>
      <c r="D833" s="594"/>
      <c r="F833" s="595"/>
      <c r="G833" s="595"/>
      <c r="I833" s="595"/>
      <c r="J833" s="595"/>
      <c r="K833" s="630"/>
      <c r="L833" s="630"/>
      <c r="M833" s="595"/>
      <c r="U833" s="235"/>
      <c r="V833" s="235"/>
      <c r="W833" s="235"/>
      <c r="X833" s="235"/>
      <c r="Y833" s="235"/>
      <c r="Z833" s="162"/>
      <c r="AA833" s="162"/>
      <c r="AB833" s="162"/>
      <c r="AC833" s="162"/>
      <c r="AD833" s="162"/>
      <c r="AE833" s="162"/>
      <c r="AF833" s="162"/>
      <c r="AG833" s="162"/>
      <c r="AH833" s="162"/>
      <c r="AI833" s="162"/>
      <c r="AJ833" s="162"/>
      <c r="AK833" s="162"/>
      <c r="AL833" s="162"/>
      <c r="AM833" s="554"/>
      <c r="AN833" s="162"/>
      <c r="AO833" s="162"/>
      <c r="AP833" s="162"/>
      <c r="AQ833" s="271"/>
      <c r="AR833" s="272"/>
    </row>
    <row r="834" spans="1:44" x14ac:dyDescent="0.3">
      <c r="A834" s="594"/>
      <c r="B834" s="593"/>
      <c r="C834" s="593"/>
      <c r="D834" s="594"/>
      <c r="F834" s="595"/>
      <c r="G834" s="595"/>
      <c r="I834" s="595"/>
      <c r="J834" s="595"/>
      <c r="K834" s="630"/>
      <c r="L834" s="630"/>
      <c r="M834" s="595"/>
      <c r="U834" s="235"/>
      <c r="V834" s="235"/>
      <c r="W834" s="235"/>
      <c r="X834" s="235"/>
      <c r="Y834" s="235"/>
      <c r="Z834" s="162"/>
      <c r="AA834" s="162"/>
      <c r="AB834" s="162"/>
      <c r="AC834" s="162"/>
      <c r="AD834" s="162"/>
      <c r="AE834" s="162"/>
      <c r="AF834" s="162"/>
      <c r="AG834" s="162"/>
      <c r="AH834" s="162"/>
      <c r="AI834" s="162"/>
      <c r="AJ834" s="162"/>
      <c r="AK834" s="162"/>
      <c r="AL834" s="162"/>
      <c r="AM834" s="554"/>
      <c r="AN834" s="162"/>
      <c r="AO834" s="162"/>
      <c r="AP834" s="162"/>
      <c r="AQ834" s="271"/>
      <c r="AR834" s="272"/>
    </row>
    <row r="835" spans="1:44" x14ac:dyDescent="0.3">
      <c r="A835" s="594"/>
      <c r="B835" s="593"/>
      <c r="C835" s="593"/>
      <c r="D835" s="594"/>
      <c r="F835" s="595"/>
      <c r="G835" s="595"/>
      <c r="I835" s="595"/>
      <c r="J835" s="595"/>
      <c r="K835" s="630"/>
      <c r="L835" s="630"/>
      <c r="M835" s="595"/>
      <c r="U835" s="235"/>
      <c r="V835" s="235"/>
      <c r="W835" s="235"/>
      <c r="X835" s="235"/>
      <c r="Y835" s="235"/>
      <c r="Z835" s="162"/>
      <c r="AA835" s="162"/>
      <c r="AB835" s="162"/>
      <c r="AC835" s="162"/>
      <c r="AD835" s="162"/>
      <c r="AE835" s="162"/>
      <c r="AF835" s="162"/>
      <c r="AG835" s="162"/>
      <c r="AH835" s="162"/>
      <c r="AI835" s="162"/>
      <c r="AJ835" s="162"/>
      <c r="AK835" s="162"/>
      <c r="AL835" s="162"/>
      <c r="AM835" s="554"/>
      <c r="AN835" s="162"/>
      <c r="AO835" s="162"/>
      <c r="AP835" s="162"/>
      <c r="AQ835" s="271"/>
      <c r="AR835" s="272"/>
    </row>
    <row r="836" spans="1:44" x14ac:dyDescent="0.3">
      <c r="A836" s="594"/>
      <c r="B836" s="593"/>
      <c r="C836" s="593"/>
      <c r="D836" s="594"/>
      <c r="F836" s="595"/>
      <c r="G836" s="595"/>
      <c r="I836" s="595"/>
      <c r="J836" s="595"/>
      <c r="K836" s="630"/>
      <c r="L836" s="630"/>
      <c r="M836" s="595"/>
      <c r="U836" s="235"/>
      <c r="V836" s="235"/>
      <c r="W836" s="235"/>
      <c r="X836" s="235"/>
      <c r="Y836" s="235"/>
      <c r="Z836" s="162"/>
      <c r="AA836" s="162"/>
      <c r="AB836" s="162"/>
      <c r="AC836" s="162"/>
      <c r="AD836" s="162"/>
      <c r="AE836" s="162"/>
      <c r="AF836" s="162"/>
      <c r="AG836" s="162"/>
      <c r="AH836" s="162"/>
      <c r="AI836" s="162"/>
      <c r="AJ836" s="162"/>
      <c r="AK836" s="162"/>
      <c r="AL836" s="162"/>
      <c r="AM836" s="554"/>
      <c r="AN836" s="162"/>
      <c r="AO836" s="162"/>
      <c r="AP836" s="162"/>
      <c r="AQ836" s="271"/>
      <c r="AR836" s="272"/>
    </row>
    <row r="837" spans="1:44" x14ac:dyDescent="0.3">
      <c r="A837" s="594"/>
      <c r="B837" s="593"/>
      <c r="C837" s="593"/>
      <c r="D837" s="594"/>
      <c r="F837" s="595"/>
      <c r="G837" s="595"/>
      <c r="I837" s="595"/>
      <c r="J837" s="595"/>
      <c r="K837" s="630"/>
      <c r="L837" s="630"/>
      <c r="M837" s="595"/>
      <c r="U837" s="235"/>
      <c r="V837" s="235"/>
      <c r="W837" s="235"/>
      <c r="X837" s="235"/>
      <c r="Y837" s="235"/>
      <c r="Z837" s="162"/>
      <c r="AA837" s="162"/>
      <c r="AB837" s="162"/>
      <c r="AC837" s="162"/>
      <c r="AD837" s="162"/>
      <c r="AE837" s="162"/>
      <c r="AF837" s="162"/>
      <c r="AG837" s="162"/>
      <c r="AH837" s="162"/>
      <c r="AI837" s="162"/>
      <c r="AJ837" s="162"/>
      <c r="AK837" s="162"/>
      <c r="AL837" s="162"/>
      <c r="AM837" s="554"/>
      <c r="AN837" s="162"/>
      <c r="AO837" s="162"/>
      <c r="AP837" s="162"/>
      <c r="AQ837" s="271"/>
      <c r="AR837" s="272"/>
    </row>
    <row r="838" spans="1:44" x14ac:dyDescent="0.3">
      <c r="A838" s="594"/>
      <c r="B838" s="593"/>
      <c r="C838" s="593"/>
      <c r="D838" s="594"/>
      <c r="F838" s="595"/>
      <c r="G838" s="595"/>
      <c r="I838" s="595"/>
      <c r="J838" s="595"/>
      <c r="K838" s="630"/>
      <c r="L838" s="630"/>
      <c r="M838" s="595"/>
      <c r="U838" s="235"/>
      <c r="V838" s="235"/>
      <c r="W838" s="235"/>
      <c r="X838" s="235"/>
      <c r="Y838" s="235"/>
      <c r="Z838" s="162"/>
      <c r="AA838" s="162"/>
      <c r="AB838" s="162"/>
      <c r="AC838" s="162"/>
      <c r="AD838" s="162"/>
      <c r="AE838" s="162"/>
      <c r="AF838" s="162"/>
      <c r="AG838" s="162"/>
      <c r="AH838" s="162"/>
      <c r="AI838" s="162"/>
      <c r="AJ838" s="162"/>
      <c r="AK838" s="162"/>
      <c r="AL838" s="162"/>
      <c r="AM838" s="554"/>
      <c r="AN838" s="162"/>
      <c r="AO838" s="162"/>
      <c r="AP838" s="162"/>
      <c r="AQ838" s="271"/>
      <c r="AR838" s="272"/>
    </row>
    <row r="839" spans="1:44" x14ac:dyDescent="0.3">
      <c r="A839" s="594"/>
      <c r="B839" s="593"/>
      <c r="C839" s="593"/>
      <c r="D839" s="594"/>
      <c r="F839" s="595"/>
      <c r="G839" s="595"/>
      <c r="I839" s="595"/>
      <c r="J839" s="595"/>
      <c r="K839" s="630"/>
      <c r="L839" s="630"/>
      <c r="M839" s="595"/>
      <c r="U839" s="235"/>
      <c r="V839" s="235"/>
      <c r="W839" s="235"/>
      <c r="X839" s="235"/>
      <c r="Y839" s="235"/>
      <c r="Z839" s="162"/>
      <c r="AA839" s="162"/>
      <c r="AB839" s="162"/>
      <c r="AC839" s="162"/>
      <c r="AD839" s="162"/>
      <c r="AE839" s="162"/>
      <c r="AF839" s="162"/>
      <c r="AG839" s="162"/>
      <c r="AH839" s="162"/>
      <c r="AI839" s="162"/>
      <c r="AJ839" s="162"/>
      <c r="AK839" s="162"/>
      <c r="AL839" s="162"/>
      <c r="AM839" s="554"/>
      <c r="AN839" s="162"/>
      <c r="AO839" s="162"/>
      <c r="AP839" s="162"/>
      <c r="AQ839" s="271"/>
      <c r="AR839" s="272"/>
    </row>
    <row r="840" spans="1:44" x14ac:dyDescent="0.3">
      <c r="A840" s="594"/>
      <c r="B840" s="593"/>
      <c r="C840" s="593"/>
      <c r="D840" s="594"/>
      <c r="F840" s="595"/>
      <c r="G840" s="595"/>
      <c r="I840" s="595"/>
      <c r="J840" s="595"/>
      <c r="K840" s="630"/>
      <c r="L840" s="630"/>
      <c r="M840" s="595"/>
      <c r="U840" s="235"/>
      <c r="V840" s="235"/>
      <c r="W840" s="235"/>
      <c r="X840" s="235"/>
      <c r="Y840" s="235"/>
      <c r="Z840" s="162"/>
      <c r="AA840" s="162"/>
      <c r="AB840" s="162"/>
      <c r="AC840" s="162"/>
      <c r="AD840" s="162"/>
      <c r="AE840" s="162"/>
      <c r="AF840" s="162"/>
      <c r="AG840" s="162"/>
      <c r="AH840" s="162"/>
      <c r="AI840" s="162"/>
      <c r="AJ840" s="162"/>
      <c r="AK840" s="162"/>
      <c r="AL840" s="162"/>
      <c r="AM840" s="554"/>
      <c r="AN840" s="162"/>
      <c r="AO840" s="162"/>
      <c r="AP840" s="162"/>
      <c r="AQ840" s="271"/>
      <c r="AR840" s="272"/>
    </row>
    <row r="841" spans="1:44" x14ac:dyDescent="0.3">
      <c r="A841" s="594"/>
      <c r="B841" s="593"/>
      <c r="C841" s="593"/>
      <c r="D841" s="594"/>
      <c r="F841" s="595"/>
      <c r="G841" s="595"/>
      <c r="I841" s="595"/>
      <c r="J841" s="595"/>
      <c r="K841" s="630"/>
      <c r="L841" s="630"/>
      <c r="M841" s="595"/>
      <c r="U841" s="235"/>
      <c r="V841" s="235"/>
      <c r="W841" s="235"/>
      <c r="X841" s="235"/>
      <c r="Y841" s="235"/>
      <c r="Z841" s="162"/>
      <c r="AA841" s="162"/>
      <c r="AB841" s="162"/>
      <c r="AC841" s="162"/>
      <c r="AD841" s="162"/>
      <c r="AE841" s="162"/>
      <c r="AF841" s="162"/>
      <c r="AG841" s="162"/>
      <c r="AH841" s="162"/>
      <c r="AI841" s="162"/>
      <c r="AJ841" s="162"/>
      <c r="AK841" s="162"/>
      <c r="AL841" s="162"/>
      <c r="AM841" s="554"/>
      <c r="AN841" s="162"/>
      <c r="AO841" s="162"/>
      <c r="AP841" s="162"/>
      <c r="AQ841" s="271"/>
      <c r="AR841" s="272"/>
    </row>
    <row r="842" spans="1:44" x14ac:dyDescent="0.3">
      <c r="A842" s="594"/>
      <c r="B842" s="593"/>
      <c r="C842" s="593"/>
      <c r="D842" s="594"/>
      <c r="F842" s="595"/>
      <c r="G842" s="595"/>
      <c r="I842" s="595"/>
      <c r="J842" s="595"/>
      <c r="K842" s="630"/>
      <c r="L842" s="630"/>
      <c r="M842" s="595"/>
      <c r="U842" s="235"/>
      <c r="V842" s="235"/>
      <c r="W842" s="235"/>
      <c r="X842" s="235"/>
      <c r="Y842" s="235"/>
      <c r="Z842" s="162"/>
      <c r="AA842" s="162"/>
      <c r="AB842" s="162"/>
      <c r="AC842" s="162"/>
      <c r="AD842" s="162"/>
      <c r="AE842" s="162"/>
      <c r="AF842" s="162"/>
      <c r="AG842" s="162"/>
      <c r="AH842" s="162"/>
      <c r="AI842" s="162"/>
      <c r="AJ842" s="162"/>
      <c r="AK842" s="162"/>
      <c r="AL842" s="162"/>
      <c r="AM842" s="554"/>
      <c r="AN842" s="162"/>
      <c r="AO842" s="162"/>
      <c r="AP842" s="162"/>
      <c r="AQ842" s="271"/>
      <c r="AR842" s="272"/>
    </row>
    <row r="843" spans="1:44" x14ac:dyDescent="0.3">
      <c r="A843" s="594"/>
      <c r="B843" s="593"/>
      <c r="C843" s="593"/>
      <c r="D843" s="594"/>
      <c r="F843" s="595"/>
      <c r="G843" s="595"/>
      <c r="I843" s="595"/>
      <c r="J843" s="595"/>
      <c r="K843" s="630"/>
      <c r="L843" s="630"/>
      <c r="M843" s="595"/>
      <c r="U843" s="235"/>
      <c r="V843" s="235"/>
      <c r="W843" s="235"/>
      <c r="X843" s="235"/>
      <c r="Y843" s="235"/>
      <c r="Z843" s="162"/>
      <c r="AA843" s="162"/>
      <c r="AB843" s="162"/>
      <c r="AC843" s="162"/>
      <c r="AD843" s="162"/>
      <c r="AE843" s="162"/>
      <c r="AF843" s="162"/>
      <c r="AG843" s="162"/>
      <c r="AH843" s="162"/>
      <c r="AI843" s="162"/>
      <c r="AJ843" s="162"/>
      <c r="AK843" s="162"/>
      <c r="AL843" s="162"/>
      <c r="AM843" s="554"/>
      <c r="AN843" s="162"/>
      <c r="AO843" s="162"/>
      <c r="AP843" s="162"/>
      <c r="AQ843" s="271"/>
      <c r="AR843" s="272"/>
    </row>
    <row r="844" spans="1:44" x14ac:dyDescent="0.3">
      <c r="A844" s="594"/>
      <c r="B844" s="593"/>
      <c r="C844" s="593"/>
      <c r="D844" s="594"/>
      <c r="F844" s="595"/>
      <c r="G844" s="595"/>
      <c r="I844" s="595"/>
      <c r="J844" s="595"/>
      <c r="K844" s="630"/>
      <c r="L844" s="630"/>
      <c r="M844" s="595"/>
      <c r="U844" s="235"/>
      <c r="V844" s="235"/>
      <c r="W844" s="235"/>
      <c r="X844" s="235"/>
      <c r="Y844" s="235"/>
      <c r="Z844" s="162"/>
      <c r="AA844" s="162"/>
      <c r="AB844" s="162"/>
      <c r="AC844" s="162"/>
      <c r="AD844" s="162"/>
      <c r="AE844" s="162"/>
      <c r="AF844" s="162"/>
      <c r="AG844" s="162"/>
      <c r="AH844" s="162"/>
      <c r="AI844" s="162"/>
      <c r="AJ844" s="162"/>
      <c r="AK844" s="162"/>
      <c r="AL844" s="162"/>
      <c r="AM844" s="554"/>
      <c r="AN844" s="162"/>
      <c r="AO844" s="162"/>
      <c r="AP844" s="162"/>
      <c r="AQ844" s="271"/>
      <c r="AR844" s="272"/>
    </row>
    <row r="845" spans="1:44" x14ac:dyDescent="0.3">
      <c r="A845" s="594"/>
      <c r="B845" s="593"/>
      <c r="C845" s="593"/>
      <c r="D845" s="594"/>
      <c r="F845" s="595"/>
      <c r="G845" s="595"/>
      <c r="I845" s="595"/>
      <c r="J845" s="595"/>
      <c r="K845" s="630"/>
      <c r="L845" s="630"/>
      <c r="M845" s="595"/>
      <c r="U845" s="235"/>
      <c r="V845" s="235"/>
      <c r="W845" s="235"/>
      <c r="X845" s="235"/>
      <c r="Y845" s="235"/>
      <c r="Z845" s="162"/>
      <c r="AA845" s="162"/>
      <c r="AB845" s="162"/>
      <c r="AC845" s="162"/>
      <c r="AD845" s="162"/>
      <c r="AE845" s="162"/>
      <c r="AF845" s="162"/>
      <c r="AG845" s="162"/>
      <c r="AH845" s="162"/>
      <c r="AI845" s="162"/>
      <c r="AJ845" s="162"/>
      <c r="AK845" s="162"/>
      <c r="AL845" s="162"/>
      <c r="AM845" s="554"/>
      <c r="AN845" s="162"/>
      <c r="AO845" s="162"/>
      <c r="AP845" s="162"/>
      <c r="AQ845" s="271"/>
      <c r="AR845" s="272"/>
    </row>
    <row r="846" spans="1:44" x14ac:dyDescent="0.3">
      <c r="A846" s="594"/>
      <c r="B846" s="593"/>
      <c r="C846" s="593"/>
      <c r="D846" s="594"/>
      <c r="F846" s="595"/>
      <c r="G846" s="595"/>
      <c r="I846" s="595"/>
      <c r="J846" s="595"/>
      <c r="K846" s="630"/>
      <c r="L846" s="630"/>
      <c r="M846" s="595"/>
      <c r="U846" s="235"/>
      <c r="V846" s="235"/>
      <c r="W846" s="235"/>
      <c r="X846" s="235"/>
      <c r="Y846" s="235"/>
      <c r="Z846" s="162"/>
      <c r="AA846" s="162"/>
      <c r="AB846" s="162"/>
      <c r="AC846" s="162"/>
      <c r="AD846" s="162"/>
      <c r="AE846" s="162"/>
      <c r="AF846" s="162"/>
      <c r="AG846" s="162"/>
      <c r="AH846" s="162"/>
      <c r="AI846" s="162"/>
      <c r="AJ846" s="162"/>
      <c r="AK846" s="162"/>
      <c r="AL846" s="162"/>
      <c r="AM846" s="554"/>
      <c r="AN846" s="162"/>
      <c r="AO846" s="162"/>
      <c r="AP846" s="162"/>
      <c r="AQ846" s="271"/>
      <c r="AR846" s="272"/>
    </row>
    <row r="847" spans="1:44" x14ac:dyDescent="0.3">
      <c r="A847" s="594"/>
      <c r="B847" s="593"/>
      <c r="C847" s="593"/>
      <c r="D847" s="594"/>
      <c r="F847" s="595"/>
      <c r="G847" s="595"/>
      <c r="I847" s="595"/>
      <c r="J847" s="595"/>
      <c r="K847" s="630"/>
      <c r="L847" s="630"/>
      <c r="M847" s="595"/>
      <c r="U847" s="235"/>
      <c r="V847" s="235"/>
      <c r="W847" s="235"/>
      <c r="X847" s="235"/>
      <c r="Y847" s="235"/>
      <c r="Z847" s="162"/>
      <c r="AA847" s="162"/>
      <c r="AB847" s="162"/>
      <c r="AC847" s="162"/>
      <c r="AD847" s="162"/>
      <c r="AE847" s="162"/>
      <c r="AF847" s="162"/>
      <c r="AG847" s="162"/>
      <c r="AH847" s="162"/>
      <c r="AI847" s="162"/>
      <c r="AJ847" s="162"/>
      <c r="AK847" s="162"/>
      <c r="AL847" s="162"/>
      <c r="AM847" s="554"/>
      <c r="AN847" s="162"/>
      <c r="AO847" s="162"/>
      <c r="AP847" s="162"/>
      <c r="AQ847" s="271"/>
      <c r="AR847" s="272"/>
    </row>
    <row r="848" spans="1:44" x14ac:dyDescent="0.3">
      <c r="A848" s="594"/>
      <c r="B848" s="593"/>
      <c r="C848" s="593"/>
      <c r="D848" s="594"/>
      <c r="F848" s="595"/>
      <c r="G848" s="595"/>
      <c r="I848" s="595"/>
      <c r="J848" s="595"/>
      <c r="K848" s="630"/>
      <c r="L848" s="630"/>
      <c r="M848" s="595"/>
      <c r="U848" s="235"/>
      <c r="V848" s="235"/>
      <c r="W848" s="235"/>
      <c r="X848" s="235"/>
      <c r="Y848" s="235"/>
      <c r="Z848" s="162"/>
      <c r="AA848" s="162"/>
      <c r="AB848" s="162"/>
      <c r="AC848" s="162"/>
      <c r="AD848" s="162"/>
      <c r="AE848" s="162"/>
      <c r="AF848" s="162"/>
      <c r="AG848" s="162"/>
      <c r="AH848" s="162"/>
      <c r="AI848" s="162"/>
      <c r="AJ848" s="162"/>
      <c r="AK848" s="162"/>
      <c r="AL848" s="162"/>
      <c r="AM848" s="554"/>
      <c r="AN848" s="162"/>
      <c r="AO848" s="162"/>
      <c r="AP848" s="162"/>
      <c r="AQ848" s="271"/>
      <c r="AR848" s="272"/>
    </row>
    <row r="849" spans="1:44" x14ac:dyDescent="0.3">
      <c r="A849" s="594"/>
      <c r="B849" s="593"/>
      <c r="C849" s="593"/>
      <c r="D849" s="594"/>
      <c r="F849" s="595"/>
      <c r="G849" s="595"/>
      <c r="I849" s="595"/>
      <c r="J849" s="595"/>
      <c r="K849" s="630"/>
      <c r="L849" s="630"/>
      <c r="M849" s="595"/>
      <c r="U849" s="235"/>
      <c r="V849" s="235"/>
      <c r="W849" s="235"/>
      <c r="X849" s="235"/>
      <c r="Y849" s="235"/>
      <c r="Z849" s="162"/>
      <c r="AA849" s="162"/>
      <c r="AB849" s="162"/>
      <c r="AC849" s="162"/>
      <c r="AD849" s="162"/>
      <c r="AE849" s="162"/>
      <c r="AF849" s="162"/>
      <c r="AG849" s="162"/>
      <c r="AH849" s="162"/>
      <c r="AI849" s="162"/>
      <c r="AJ849" s="162"/>
      <c r="AK849" s="162"/>
      <c r="AL849" s="162"/>
      <c r="AM849" s="554"/>
      <c r="AN849" s="162"/>
      <c r="AO849" s="162"/>
      <c r="AP849" s="162"/>
      <c r="AQ849" s="271"/>
      <c r="AR849" s="272"/>
    </row>
    <row r="850" spans="1:44" x14ac:dyDescent="0.3">
      <c r="A850" s="594"/>
      <c r="B850" s="593"/>
      <c r="C850" s="593"/>
      <c r="D850" s="594"/>
      <c r="F850" s="595"/>
      <c r="G850" s="595"/>
      <c r="I850" s="595"/>
      <c r="J850" s="595"/>
      <c r="K850" s="630"/>
      <c r="L850" s="630"/>
      <c r="M850" s="595"/>
      <c r="U850" s="235"/>
      <c r="V850" s="235"/>
      <c r="W850" s="235"/>
      <c r="X850" s="235"/>
      <c r="Y850" s="235"/>
      <c r="Z850" s="162"/>
      <c r="AA850" s="162"/>
      <c r="AB850" s="162"/>
      <c r="AC850" s="162"/>
      <c r="AD850" s="162"/>
      <c r="AE850" s="162"/>
      <c r="AF850" s="162"/>
      <c r="AG850" s="162"/>
      <c r="AH850" s="162"/>
      <c r="AI850" s="162"/>
      <c r="AJ850" s="162"/>
      <c r="AK850" s="162"/>
      <c r="AL850" s="162"/>
      <c r="AM850" s="554"/>
      <c r="AN850" s="162"/>
      <c r="AO850" s="162"/>
      <c r="AP850" s="162"/>
      <c r="AQ850" s="271"/>
      <c r="AR850" s="272"/>
    </row>
    <row r="851" spans="1:44" x14ac:dyDescent="0.3">
      <c r="A851" s="594"/>
      <c r="B851" s="593"/>
      <c r="C851" s="593"/>
      <c r="D851" s="594"/>
      <c r="F851" s="595"/>
      <c r="G851" s="595"/>
      <c r="I851" s="595"/>
      <c r="J851" s="595"/>
      <c r="K851" s="630"/>
      <c r="L851" s="630"/>
      <c r="M851" s="595"/>
      <c r="U851" s="235"/>
      <c r="V851" s="235"/>
      <c r="W851" s="235"/>
      <c r="X851" s="235"/>
      <c r="Y851" s="235"/>
      <c r="Z851" s="162"/>
      <c r="AA851" s="162"/>
      <c r="AB851" s="162"/>
      <c r="AC851" s="162"/>
      <c r="AD851" s="162"/>
      <c r="AE851" s="162"/>
      <c r="AF851" s="162"/>
      <c r="AG851" s="162"/>
      <c r="AH851" s="162"/>
      <c r="AI851" s="162"/>
      <c r="AJ851" s="162"/>
      <c r="AK851" s="162"/>
      <c r="AL851" s="162"/>
      <c r="AM851" s="554"/>
      <c r="AN851" s="162"/>
      <c r="AO851" s="162"/>
      <c r="AP851" s="162"/>
      <c r="AQ851" s="271"/>
      <c r="AR851" s="272"/>
    </row>
    <row r="852" spans="1:44" x14ac:dyDescent="0.3">
      <c r="A852" s="594"/>
      <c r="B852" s="593"/>
      <c r="C852" s="593"/>
      <c r="D852" s="594"/>
      <c r="F852" s="595"/>
      <c r="G852" s="595"/>
      <c r="I852" s="595"/>
      <c r="J852" s="595"/>
      <c r="K852" s="630"/>
      <c r="L852" s="630"/>
      <c r="M852" s="595"/>
      <c r="U852" s="235"/>
      <c r="V852" s="235"/>
      <c r="W852" s="235"/>
      <c r="X852" s="235"/>
      <c r="Y852" s="235"/>
      <c r="Z852" s="162"/>
      <c r="AA852" s="162"/>
      <c r="AB852" s="162"/>
      <c r="AC852" s="162"/>
      <c r="AD852" s="162"/>
      <c r="AE852" s="162"/>
      <c r="AF852" s="162"/>
      <c r="AG852" s="162"/>
      <c r="AH852" s="162"/>
      <c r="AI852" s="162"/>
      <c r="AJ852" s="162"/>
      <c r="AK852" s="162"/>
      <c r="AL852" s="162"/>
      <c r="AM852" s="554"/>
      <c r="AN852" s="162"/>
      <c r="AO852" s="162"/>
      <c r="AP852" s="162"/>
      <c r="AQ852" s="271"/>
      <c r="AR852" s="272"/>
    </row>
    <row r="853" spans="1:44" x14ac:dyDescent="0.3">
      <c r="A853" s="594"/>
      <c r="B853" s="593"/>
      <c r="C853" s="593"/>
      <c r="D853" s="594"/>
      <c r="F853" s="595"/>
      <c r="G853" s="595"/>
      <c r="I853" s="595"/>
      <c r="J853" s="595"/>
      <c r="K853" s="630"/>
      <c r="L853" s="630"/>
      <c r="M853" s="595"/>
      <c r="U853" s="235"/>
      <c r="V853" s="235"/>
      <c r="W853" s="235"/>
      <c r="X853" s="235"/>
      <c r="Y853" s="235"/>
      <c r="Z853" s="162"/>
      <c r="AA853" s="162"/>
      <c r="AB853" s="162"/>
      <c r="AC853" s="162"/>
      <c r="AD853" s="162"/>
      <c r="AE853" s="162"/>
      <c r="AF853" s="162"/>
      <c r="AG853" s="162"/>
      <c r="AH853" s="162"/>
      <c r="AI853" s="162"/>
      <c r="AJ853" s="162"/>
      <c r="AK853" s="162"/>
      <c r="AL853" s="162"/>
      <c r="AM853" s="554"/>
      <c r="AN853" s="162"/>
      <c r="AO853" s="162"/>
      <c r="AP853" s="162"/>
      <c r="AQ853" s="271"/>
      <c r="AR853" s="272"/>
    </row>
    <row r="854" spans="1:44" x14ac:dyDescent="0.3">
      <c r="A854" s="594"/>
      <c r="B854" s="593"/>
      <c r="C854" s="593"/>
      <c r="D854" s="594"/>
      <c r="F854" s="595"/>
      <c r="G854" s="595"/>
      <c r="I854" s="595"/>
      <c r="J854" s="595"/>
      <c r="K854" s="630"/>
      <c r="L854" s="630"/>
      <c r="M854" s="595"/>
      <c r="U854" s="235"/>
      <c r="V854" s="235"/>
      <c r="W854" s="235"/>
      <c r="X854" s="235"/>
      <c r="Y854" s="235"/>
      <c r="Z854" s="162"/>
      <c r="AA854" s="162"/>
      <c r="AB854" s="162"/>
      <c r="AC854" s="162"/>
      <c r="AD854" s="162"/>
      <c r="AE854" s="162"/>
      <c r="AF854" s="162"/>
      <c r="AG854" s="162"/>
      <c r="AH854" s="162"/>
      <c r="AI854" s="162"/>
      <c r="AJ854" s="162"/>
      <c r="AK854" s="162"/>
      <c r="AL854" s="162"/>
      <c r="AM854" s="554"/>
      <c r="AN854" s="162"/>
      <c r="AO854" s="162"/>
      <c r="AP854" s="162"/>
      <c r="AQ854" s="271"/>
      <c r="AR854" s="272"/>
    </row>
    <row r="855" spans="1:44" x14ac:dyDescent="0.3">
      <c r="A855" s="594"/>
      <c r="B855" s="593"/>
      <c r="C855" s="593"/>
      <c r="D855" s="594"/>
      <c r="F855" s="595"/>
      <c r="G855" s="595"/>
      <c r="I855" s="595"/>
      <c r="J855" s="595"/>
      <c r="K855" s="630"/>
      <c r="L855" s="630"/>
      <c r="M855" s="595"/>
      <c r="U855" s="235"/>
      <c r="V855" s="235"/>
      <c r="W855" s="235"/>
      <c r="X855" s="235"/>
      <c r="Y855" s="235"/>
      <c r="Z855" s="162"/>
      <c r="AA855" s="162"/>
      <c r="AB855" s="162"/>
      <c r="AC855" s="162"/>
      <c r="AD855" s="162"/>
      <c r="AE855" s="162"/>
      <c r="AF855" s="162"/>
      <c r="AG855" s="162"/>
      <c r="AH855" s="162"/>
      <c r="AI855" s="162"/>
      <c r="AJ855" s="162"/>
      <c r="AK855" s="162"/>
      <c r="AL855" s="162"/>
      <c r="AM855" s="554"/>
      <c r="AN855" s="162"/>
      <c r="AO855" s="162"/>
      <c r="AP855" s="162"/>
      <c r="AQ855" s="271"/>
      <c r="AR855" s="272"/>
    </row>
    <row r="856" spans="1:44" x14ac:dyDescent="0.3">
      <c r="A856" s="594"/>
      <c r="B856" s="593"/>
      <c r="C856" s="593"/>
      <c r="D856" s="594"/>
      <c r="F856" s="595"/>
      <c r="G856" s="595"/>
      <c r="I856" s="595"/>
      <c r="J856" s="595"/>
      <c r="K856" s="630"/>
      <c r="L856" s="630"/>
      <c r="M856" s="595"/>
      <c r="U856" s="235"/>
      <c r="V856" s="235"/>
      <c r="W856" s="235"/>
      <c r="X856" s="235"/>
      <c r="Y856" s="235"/>
      <c r="Z856" s="162"/>
      <c r="AA856" s="162"/>
      <c r="AB856" s="162"/>
      <c r="AC856" s="162"/>
      <c r="AD856" s="162"/>
      <c r="AE856" s="162"/>
      <c r="AF856" s="162"/>
      <c r="AG856" s="162"/>
      <c r="AH856" s="162"/>
      <c r="AI856" s="162"/>
      <c r="AJ856" s="162"/>
      <c r="AK856" s="162"/>
      <c r="AL856" s="162"/>
      <c r="AM856" s="554"/>
      <c r="AN856" s="162"/>
      <c r="AO856" s="162"/>
      <c r="AP856" s="162"/>
      <c r="AQ856" s="271"/>
      <c r="AR856" s="272"/>
    </row>
    <row r="857" spans="1:44" x14ac:dyDescent="0.3">
      <c r="A857" s="594"/>
      <c r="B857" s="593"/>
      <c r="C857" s="593"/>
      <c r="D857" s="594"/>
      <c r="F857" s="595"/>
      <c r="G857" s="595"/>
      <c r="I857" s="595"/>
      <c r="J857" s="595"/>
      <c r="K857" s="630"/>
      <c r="L857" s="630"/>
      <c r="M857" s="595"/>
      <c r="U857" s="235"/>
      <c r="V857" s="235"/>
      <c r="W857" s="235"/>
      <c r="X857" s="235"/>
      <c r="Y857" s="235"/>
      <c r="Z857" s="162"/>
      <c r="AA857" s="162"/>
      <c r="AB857" s="162"/>
      <c r="AC857" s="162"/>
      <c r="AD857" s="162"/>
      <c r="AE857" s="162"/>
      <c r="AF857" s="162"/>
      <c r="AG857" s="162"/>
      <c r="AH857" s="162"/>
      <c r="AI857" s="162"/>
      <c r="AJ857" s="162"/>
      <c r="AK857" s="162"/>
      <c r="AL857" s="162"/>
      <c r="AM857" s="554"/>
      <c r="AN857" s="162"/>
      <c r="AO857" s="162"/>
      <c r="AP857" s="162"/>
      <c r="AQ857" s="271"/>
      <c r="AR857" s="272"/>
    </row>
    <row r="858" spans="1:44" x14ac:dyDescent="0.3">
      <c r="A858" s="594"/>
      <c r="B858" s="593"/>
      <c r="C858" s="593"/>
      <c r="D858" s="594"/>
      <c r="F858" s="595"/>
      <c r="G858" s="595"/>
      <c r="I858" s="595"/>
      <c r="J858" s="595"/>
      <c r="K858" s="630"/>
      <c r="L858" s="630"/>
      <c r="M858" s="595"/>
      <c r="U858" s="235"/>
      <c r="V858" s="235"/>
      <c r="W858" s="235"/>
      <c r="X858" s="235"/>
      <c r="Y858" s="235"/>
      <c r="Z858" s="162"/>
      <c r="AA858" s="162"/>
      <c r="AB858" s="162"/>
      <c r="AC858" s="162"/>
      <c r="AD858" s="162"/>
      <c r="AE858" s="162"/>
      <c r="AF858" s="162"/>
      <c r="AG858" s="162"/>
      <c r="AH858" s="162"/>
      <c r="AI858" s="162"/>
      <c r="AJ858" s="162"/>
      <c r="AK858" s="162"/>
      <c r="AL858" s="162"/>
      <c r="AM858" s="554"/>
      <c r="AN858" s="162"/>
      <c r="AO858" s="162"/>
      <c r="AP858" s="162"/>
      <c r="AQ858" s="271"/>
      <c r="AR858" s="272"/>
    </row>
    <row r="859" spans="1:44" x14ac:dyDescent="0.3">
      <c r="A859" s="594"/>
      <c r="B859" s="593"/>
      <c r="C859" s="593"/>
      <c r="D859" s="594"/>
      <c r="F859" s="595"/>
      <c r="G859" s="595"/>
      <c r="I859" s="595"/>
      <c r="J859" s="595"/>
      <c r="K859" s="630"/>
      <c r="L859" s="630"/>
      <c r="M859" s="595"/>
      <c r="U859" s="235"/>
      <c r="V859" s="235"/>
      <c r="W859" s="235"/>
      <c r="X859" s="235"/>
      <c r="Y859" s="235"/>
      <c r="Z859" s="162"/>
      <c r="AA859" s="162"/>
      <c r="AB859" s="162"/>
      <c r="AC859" s="162"/>
      <c r="AD859" s="162"/>
      <c r="AE859" s="162"/>
      <c r="AF859" s="162"/>
      <c r="AG859" s="162"/>
      <c r="AH859" s="162"/>
      <c r="AI859" s="162"/>
      <c r="AJ859" s="162"/>
      <c r="AK859" s="162"/>
      <c r="AL859" s="162"/>
      <c r="AM859" s="554"/>
      <c r="AN859" s="162"/>
      <c r="AO859" s="162"/>
      <c r="AP859" s="162"/>
      <c r="AQ859" s="271"/>
      <c r="AR859" s="272"/>
    </row>
    <row r="860" spans="1:44" x14ac:dyDescent="0.3">
      <c r="A860" s="594"/>
      <c r="B860" s="593"/>
      <c r="C860" s="593"/>
      <c r="D860" s="594"/>
      <c r="F860" s="595"/>
      <c r="G860" s="595"/>
      <c r="I860" s="595"/>
      <c r="J860" s="595"/>
      <c r="K860" s="630"/>
      <c r="L860" s="630"/>
      <c r="M860" s="595"/>
      <c r="U860" s="235"/>
      <c r="V860" s="235"/>
      <c r="W860" s="235"/>
      <c r="X860" s="235"/>
      <c r="Y860" s="235"/>
      <c r="Z860" s="162"/>
      <c r="AA860" s="162"/>
      <c r="AB860" s="162"/>
      <c r="AC860" s="162"/>
      <c r="AD860" s="162"/>
      <c r="AE860" s="162"/>
      <c r="AF860" s="162"/>
      <c r="AG860" s="162"/>
      <c r="AH860" s="162"/>
      <c r="AI860" s="162"/>
      <c r="AJ860" s="162"/>
      <c r="AK860" s="162"/>
      <c r="AL860" s="162"/>
      <c r="AM860" s="554"/>
      <c r="AN860" s="162"/>
      <c r="AO860" s="162"/>
      <c r="AP860" s="162"/>
      <c r="AQ860" s="271"/>
      <c r="AR860" s="272"/>
    </row>
    <row r="861" spans="1:44" x14ac:dyDescent="0.3">
      <c r="A861" s="594"/>
      <c r="B861" s="593"/>
      <c r="C861" s="593"/>
      <c r="D861" s="594"/>
      <c r="F861" s="595"/>
      <c r="G861" s="595"/>
      <c r="I861" s="595"/>
      <c r="J861" s="595"/>
      <c r="K861" s="630"/>
      <c r="L861" s="630"/>
      <c r="M861" s="595"/>
      <c r="U861" s="235"/>
      <c r="V861" s="235"/>
      <c r="W861" s="235"/>
      <c r="X861" s="235"/>
      <c r="Y861" s="235"/>
      <c r="Z861" s="162"/>
      <c r="AA861" s="162"/>
      <c r="AB861" s="162"/>
      <c r="AC861" s="162"/>
      <c r="AD861" s="162"/>
      <c r="AE861" s="162"/>
      <c r="AF861" s="162"/>
      <c r="AG861" s="162"/>
      <c r="AH861" s="162"/>
      <c r="AI861" s="162"/>
      <c r="AJ861" s="162"/>
      <c r="AK861" s="162"/>
      <c r="AL861" s="162"/>
      <c r="AM861" s="554"/>
      <c r="AN861" s="162"/>
      <c r="AO861" s="162"/>
      <c r="AP861" s="162"/>
      <c r="AQ861" s="271"/>
      <c r="AR861" s="272"/>
    </row>
    <row r="862" spans="1:44" x14ac:dyDescent="0.3">
      <c r="A862" s="594"/>
      <c r="B862" s="593"/>
      <c r="C862" s="593"/>
      <c r="D862" s="594"/>
      <c r="F862" s="595"/>
      <c r="G862" s="595"/>
      <c r="I862" s="595"/>
      <c r="J862" s="595"/>
      <c r="K862" s="630"/>
      <c r="L862" s="630"/>
      <c r="M862" s="595"/>
      <c r="U862" s="235"/>
      <c r="V862" s="235"/>
      <c r="W862" s="235"/>
      <c r="X862" s="235"/>
      <c r="Y862" s="235"/>
      <c r="Z862" s="162"/>
      <c r="AA862" s="162"/>
      <c r="AB862" s="162"/>
      <c r="AC862" s="162"/>
      <c r="AD862" s="162"/>
      <c r="AE862" s="162"/>
      <c r="AF862" s="162"/>
      <c r="AG862" s="162"/>
      <c r="AH862" s="162"/>
      <c r="AI862" s="162"/>
      <c r="AJ862" s="162"/>
      <c r="AK862" s="162"/>
      <c r="AL862" s="162"/>
      <c r="AM862" s="554"/>
      <c r="AN862" s="162"/>
      <c r="AO862" s="162"/>
      <c r="AP862" s="162"/>
      <c r="AQ862" s="271"/>
      <c r="AR862" s="272"/>
    </row>
    <row r="863" spans="1:44" x14ac:dyDescent="0.3">
      <c r="A863" s="594"/>
      <c r="B863" s="593"/>
      <c r="C863" s="593"/>
      <c r="D863" s="594"/>
      <c r="F863" s="595"/>
      <c r="G863" s="595"/>
      <c r="I863" s="595"/>
      <c r="J863" s="595"/>
      <c r="K863" s="630"/>
      <c r="L863" s="630"/>
      <c r="M863" s="595"/>
      <c r="U863" s="235"/>
      <c r="V863" s="235"/>
      <c r="W863" s="235"/>
      <c r="X863" s="235"/>
      <c r="Y863" s="235"/>
      <c r="Z863" s="162"/>
      <c r="AA863" s="162"/>
      <c r="AB863" s="162"/>
      <c r="AC863" s="162"/>
      <c r="AD863" s="162"/>
      <c r="AE863" s="162"/>
      <c r="AF863" s="162"/>
      <c r="AG863" s="162"/>
      <c r="AH863" s="162"/>
      <c r="AI863" s="162"/>
      <c r="AJ863" s="162"/>
      <c r="AK863" s="162"/>
      <c r="AL863" s="162"/>
      <c r="AM863" s="554"/>
      <c r="AN863" s="162"/>
      <c r="AO863" s="162"/>
      <c r="AP863" s="162"/>
      <c r="AQ863" s="271"/>
      <c r="AR863" s="272"/>
    </row>
    <row r="864" spans="1:44" x14ac:dyDescent="0.3">
      <c r="A864" s="594"/>
      <c r="B864" s="593"/>
      <c r="C864" s="593"/>
      <c r="D864" s="594"/>
      <c r="F864" s="595"/>
      <c r="G864" s="595"/>
      <c r="I864" s="595"/>
      <c r="J864" s="595"/>
      <c r="K864" s="630"/>
      <c r="L864" s="630"/>
      <c r="M864" s="595"/>
      <c r="U864" s="235"/>
      <c r="V864" s="235"/>
      <c r="W864" s="235"/>
      <c r="X864" s="235"/>
      <c r="Y864" s="235"/>
      <c r="Z864" s="162"/>
      <c r="AA864" s="162"/>
      <c r="AB864" s="162"/>
      <c r="AC864" s="162"/>
      <c r="AD864" s="162"/>
      <c r="AE864" s="162"/>
      <c r="AF864" s="162"/>
      <c r="AG864" s="162"/>
      <c r="AH864" s="162"/>
      <c r="AI864" s="162"/>
      <c r="AJ864" s="162"/>
      <c r="AK864" s="162"/>
      <c r="AL864" s="162"/>
      <c r="AM864" s="554"/>
      <c r="AN864" s="162"/>
      <c r="AO864" s="162"/>
      <c r="AP864" s="162"/>
      <c r="AQ864" s="271"/>
      <c r="AR864" s="272"/>
    </row>
    <row r="865" spans="1:44" x14ac:dyDescent="0.3">
      <c r="A865" s="594"/>
      <c r="B865" s="593"/>
      <c r="C865" s="593"/>
      <c r="D865" s="594"/>
      <c r="F865" s="595"/>
      <c r="G865" s="595"/>
      <c r="I865" s="595"/>
      <c r="J865" s="595"/>
      <c r="K865" s="630"/>
      <c r="L865" s="630"/>
      <c r="M865" s="595"/>
      <c r="U865" s="235"/>
      <c r="V865" s="235"/>
      <c r="W865" s="235"/>
      <c r="X865" s="235"/>
      <c r="Y865" s="235"/>
      <c r="Z865" s="162"/>
      <c r="AA865" s="162"/>
      <c r="AB865" s="162"/>
      <c r="AC865" s="162"/>
      <c r="AD865" s="162"/>
      <c r="AE865" s="162"/>
      <c r="AF865" s="162"/>
      <c r="AG865" s="162"/>
      <c r="AH865" s="162"/>
      <c r="AI865" s="162"/>
      <c r="AJ865" s="162"/>
      <c r="AK865" s="162"/>
      <c r="AL865" s="162"/>
      <c r="AM865" s="554"/>
      <c r="AN865" s="162"/>
      <c r="AO865" s="162"/>
      <c r="AP865" s="162"/>
      <c r="AQ865" s="271"/>
      <c r="AR865" s="272"/>
    </row>
    <row r="866" spans="1:44" x14ac:dyDescent="0.3">
      <c r="A866" s="594"/>
      <c r="B866" s="593"/>
      <c r="C866" s="593"/>
      <c r="D866" s="594"/>
      <c r="F866" s="595"/>
      <c r="G866" s="595"/>
      <c r="I866" s="595"/>
      <c r="J866" s="595"/>
      <c r="K866" s="630"/>
      <c r="L866" s="630"/>
      <c r="M866" s="595"/>
      <c r="U866" s="235"/>
      <c r="V866" s="235"/>
      <c r="W866" s="235"/>
      <c r="X866" s="235"/>
      <c r="Y866" s="235"/>
      <c r="Z866" s="162"/>
      <c r="AA866" s="162"/>
      <c r="AB866" s="162"/>
      <c r="AC866" s="162"/>
      <c r="AD866" s="162"/>
      <c r="AE866" s="162"/>
      <c r="AF866" s="162"/>
      <c r="AG866" s="162"/>
      <c r="AH866" s="162"/>
      <c r="AI866" s="162"/>
      <c r="AJ866" s="162"/>
      <c r="AK866" s="162"/>
      <c r="AL866" s="162"/>
      <c r="AM866" s="554"/>
      <c r="AN866" s="162"/>
      <c r="AO866" s="162"/>
      <c r="AP866" s="162"/>
      <c r="AQ866" s="271"/>
      <c r="AR866" s="272"/>
    </row>
    <row r="867" spans="1:44" x14ac:dyDescent="0.3">
      <c r="A867" s="594"/>
      <c r="B867" s="593"/>
      <c r="C867" s="593"/>
      <c r="D867" s="594"/>
      <c r="F867" s="595"/>
      <c r="G867" s="595"/>
      <c r="I867" s="595"/>
      <c r="J867" s="595"/>
      <c r="K867" s="630"/>
      <c r="L867" s="630"/>
      <c r="M867" s="595"/>
      <c r="U867" s="235"/>
      <c r="V867" s="235"/>
      <c r="W867" s="235"/>
      <c r="X867" s="235"/>
      <c r="Y867" s="235"/>
      <c r="Z867" s="162"/>
      <c r="AA867" s="162"/>
      <c r="AB867" s="162"/>
      <c r="AC867" s="162"/>
      <c r="AD867" s="162"/>
      <c r="AE867" s="162"/>
      <c r="AF867" s="162"/>
      <c r="AG867" s="162"/>
      <c r="AH867" s="162"/>
      <c r="AI867" s="162"/>
      <c r="AJ867" s="162"/>
      <c r="AK867" s="162"/>
      <c r="AL867" s="162"/>
      <c r="AM867" s="554"/>
      <c r="AN867" s="162"/>
      <c r="AO867" s="162"/>
      <c r="AP867" s="162"/>
      <c r="AQ867" s="271"/>
      <c r="AR867" s="272"/>
    </row>
    <row r="868" spans="1:44" x14ac:dyDescent="0.3">
      <c r="A868" s="594"/>
      <c r="B868" s="593"/>
      <c r="C868" s="593"/>
      <c r="D868" s="594"/>
      <c r="F868" s="595"/>
      <c r="G868" s="595"/>
      <c r="I868" s="595"/>
      <c r="J868" s="595"/>
      <c r="K868" s="630"/>
      <c r="L868" s="630"/>
      <c r="M868" s="595"/>
      <c r="U868" s="235"/>
      <c r="V868" s="235"/>
      <c r="W868" s="235"/>
      <c r="X868" s="235"/>
      <c r="Y868" s="235"/>
      <c r="Z868" s="162"/>
      <c r="AA868" s="162"/>
      <c r="AB868" s="162"/>
      <c r="AC868" s="162"/>
      <c r="AD868" s="162"/>
      <c r="AE868" s="162"/>
      <c r="AF868" s="162"/>
      <c r="AG868" s="162"/>
      <c r="AH868" s="162"/>
      <c r="AI868" s="162"/>
      <c r="AJ868" s="162"/>
      <c r="AK868" s="162"/>
      <c r="AL868" s="162"/>
      <c r="AM868" s="554"/>
      <c r="AN868" s="162"/>
      <c r="AO868" s="162"/>
      <c r="AP868" s="162"/>
      <c r="AQ868" s="271"/>
      <c r="AR868" s="272"/>
    </row>
    <row r="869" spans="1:44" x14ac:dyDescent="0.3">
      <c r="A869" s="594"/>
      <c r="B869" s="593"/>
      <c r="C869" s="593"/>
      <c r="D869" s="594"/>
      <c r="F869" s="595"/>
      <c r="G869" s="595"/>
      <c r="I869" s="595"/>
      <c r="J869" s="595"/>
      <c r="K869" s="630"/>
      <c r="L869" s="630"/>
      <c r="M869" s="595"/>
      <c r="U869" s="235"/>
      <c r="V869" s="235"/>
      <c r="W869" s="235"/>
      <c r="X869" s="235"/>
      <c r="Y869" s="235"/>
      <c r="Z869" s="162"/>
      <c r="AA869" s="162"/>
      <c r="AB869" s="162"/>
      <c r="AC869" s="162"/>
      <c r="AD869" s="162"/>
      <c r="AE869" s="162"/>
      <c r="AF869" s="162"/>
      <c r="AG869" s="162"/>
      <c r="AH869" s="162"/>
      <c r="AI869" s="162"/>
      <c r="AJ869" s="162"/>
      <c r="AK869" s="162"/>
      <c r="AL869" s="162"/>
      <c r="AM869" s="554"/>
      <c r="AN869" s="162"/>
      <c r="AO869" s="162"/>
      <c r="AP869" s="162"/>
      <c r="AQ869" s="271"/>
      <c r="AR869" s="272"/>
    </row>
    <row r="870" spans="1:44" x14ac:dyDescent="0.3">
      <c r="A870" s="594"/>
      <c r="B870" s="593"/>
      <c r="C870" s="593"/>
      <c r="D870" s="594"/>
      <c r="F870" s="595"/>
      <c r="G870" s="595"/>
      <c r="I870" s="595"/>
      <c r="J870" s="595"/>
      <c r="K870" s="630"/>
      <c r="L870" s="630"/>
      <c r="M870" s="595"/>
      <c r="U870" s="235"/>
      <c r="V870" s="235"/>
      <c r="W870" s="235"/>
      <c r="X870" s="235"/>
      <c r="Y870" s="235"/>
      <c r="Z870" s="162"/>
      <c r="AA870" s="162"/>
      <c r="AB870" s="162"/>
      <c r="AC870" s="162"/>
      <c r="AD870" s="162"/>
      <c r="AE870" s="162"/>
      <c r="AF870" s="162"/>
      <c r="AG870" s="162"/>
      <c r="AH870" s="162"/>
      <c r="AI870" s="162"/>
      <c r="AJ870" s="162"/>
      <c r="AK870" s="162"/>
      <c r="AL870" s="162"/>
      <c r="AM870" s="554"/>
      <c r="AN870" s="162"/>
      <c r="AO870" s="162"/>
      <c r="AP870" s="162"/>
      <c r="AQ870" s="271"/>
      <c r="AR870" s="272"/>
    </row>
    <row r="871" spans="1:44" x14ac:dyDescent="0.3">
      <c r="A871" s="594"/>
      <c r="B871" s="593"/>
      <c r="C871" s="593"/>
      <c r="D871" s="594"/>
      <c r="F871" s="595"/>
      <c r="G871" s="595"/>
      <c r="I871" s="595"/>
      <c r="J871" s="595"/>
      <c r="K871" s="630"/>
      <c r="L871" s="630"/>
      <c r="M871" s="595"/>
      <c r="U871" s="235"/>
      <c r="V871" s="235"/>
      <c r="W871" s="235"/>
      <c r="X871" s="235"/>
      <c r="Y871" s="235"/>
      <c r="Z871" s="162"/>
      <c r="AA871" s="162"/>
      <c r="AB871" s="162"/>
      <c r="AC871" s="162"/>
      <c r="AD871" s="162"/>
      <c r="AE871" s="162"/>
      <c r="AF871" s="162"/>
      <c r="AG871" s="162"/>
      <c r="AH871" s="162"/>
      <c r="AI871" s="162"/>
      <c r="AJ871" s="162"/>
      <c r="AK871" s="162"/>
      <c r="AL871" s="162"/>
      <c r="AM871" s="554"/>
      <c r="AN871" s="162"/>
      <c r="AO871" s="162"/>
      <c r="AP871" s="162"/>
      <c r="AQ871" s="271"/>
      <c r="AR871" s="272"/>
    </row>
    <row r="872" spans="1:44" x14ac:dyDescent="0.3">
      <c r="A872" s="594"/>
      <c r="B872" s="593"/>
      <c r="C872" s="593"/>
      <c r="D872" s="594"/>
      <c r="F872" s="595"/>
      <c r="G872" s="595"/>
      <c r="I872" s="595"/>
      <c r="J872" s="595"/>
      <c r="K872" s="630"/>
      <c r="L872" s="630"/>
      <c r="M872" s="595"/>
      <c r="U872" s="235"/>
      <c r="V872" s="235"/>
      <c r="W872" s="235"/>
      <c r="X872" s="235"/>
      <c r="Y872" s="235"/>
      <c r="Z872" s="162"/>
      <c r="AA872" s="162"/>
      <c r="AB872" s="162"/>
      <c r="AC872" s="162"/>
      <c r="AD872" s="162"/>
      <c r="AE872" s="162"/>
      <c r="AF872" s="162"/>
      <c r="AG872" s="162"/>
      <c r="AH872" s="162"/>
      <c r="AI872" s="162"/>
      <c r="AJ872" s="162"/>
      <c r="AK872" s="162"/>
      <c r="AL872" s="162"/>
      <c r="AM872" s="554"/>
      <c r="AN872" s="162"/>
      <c r="AO872" s="162"/>
      <c r="AP872" s="162"/>
      <c r="AQ872" s="271"/>
      <c r="AR872" s="272"/>
    </row>
    <row r="873" spans="1:44" x14ac:dyDescent="0.3">
      <c r="A873" s="594"/>
      <c r="B873" s="593"/>
      <c r="C873" s="593"/>
      <c r="D873" s="594"/>
      <c r="F873" s="595"/>
      <c r="G873" s="595"/>
      <c r="I873" s="595"/>
      <c r="J873" s="595"/>
      <c r="K873" s="630"/>
      <c r="L873" s="630"/>
      <c r="M873" s="595"/>
      <c r="U873" s="235"/>
      <c r="V873" s="235"/>
      <c r="W873" s="235"/>
      <c r="X873" s="235"/>
      <c r="Y873" s="235"/>
      <c r="Z873" s="162"/>
      <c r="AA873" s="162"/>
      <c r="AB873" s="162"/>
      <c r="AC873" s="162"/>
      <c r="AD873" s="162"/>
      <c r="AE873" s="162"/>
      <c r="AF873" s="162"/>
      <c r="AG873" s="162"/>
      <c r="AH873" s="162"/>
      <c r="AI873" s="162"/>
      <c r="AJ873" s="162"/>
      <c r="AK873" s="162"/>
      <c r="AL873" s="162"/>
      <c r="AM873" s="554"/>
      <c r="AN873" s="162"/>
      <c r="AO873" s="162"/>
      <c r="AP873" s="162"/>
      <c r="AQ873" s="271"/>
      <c r="AR873" s="272"/>
    </row>
    <row r="874" spans="1:44" x14ac:dyDescent="0.3">
      <c r="A874" s="594"/>
      <c r="B874" s="593"/>
      <c r="C874" s="593"/>
      <c r="D874" s="594"/>
      <c r="F874" s="595"/>
      <c r="G874" s="595"/>
      <c r="I874" s="595"/>
      <c r="J874" s="595"/>
      <c r="K874" s="630"/>
      <c r="L874" s="630"/>
      <c r="M874" s="595"/>
      <c r="U874" s="235"/>
      <c r="V874" s="235"/>
      <c r="W874" s="235"/>
      <c r="X874" s="235"/>
      <c r="Y874" s="235"/>
      <c r="Z874" s="162"/>
      <c r="AA874" s="162"/>
      <c r="AB874" s="162"/>
      <c r="AC874" s="162"/>
      <c r="AD874" s="162"/>
      <c r="AE874" s="162"/>
      <c r="AF874" s="162"/>
      <c r="AG874" s="162"/>
      <c r="AH874" s="162"/>
      <c r="AI874" s="162"/>
      <c r="AJ874" s="162"/>
      <c r="AK874" s="162"/>
      <c r="AL874" s="162"/>
      <c r="AM874" s="554"/>
      <c r="AN874" s="162"/>
      <c r="AO874" s="162"/>
      <c r="AP874" s="162"/>
      <c r="AQ874" s="271"/>
      <c r="AR874" s="272"/>
    </row>
    <row r="875" spans="1:44" x14ac:dyDescent="0.3">
      <c r="A875" s="594"/>
      <c r="B875" s="593"/>
      <c r="C875" s="593"/>
      <c r="D875" s="594"/>
      <c r="F875" s="595"/>
      <c r="G875" s="595"/>
      <c r="I875" s="595"/>
      <c r="J875" s="595"/>
      <c r="K875" s="630"/>
      <c r="L875" s="630"/>
      <c r="M875" s="595"/>
      <c r="U875" s="235"/>
      <c r="V875" s="235"/>
      <c r="W875" s="235"/>
      <c r="X875" s="235"/>
      <c r="Y875" s="235"/>
      <c r="Z875" s="162"/>
      <c r="AA875" s="162"/>
      <c r="AB875" s="162"/>
      <c r="AC875" s="162"/>
      <c r="AD875" s="162"/>
      <c r="AE875" s="162"/>
      <c r="AF875" s="162"/>
      <c r="AG875" s="162"/>
      <c r="AH875" s="162"/>
      <c r="AI875" s="162"/>
      <c r="AJ875" s="162"/>
      <c r="AK875" s="162"/>
      <c r="AL875" s="162"/>
      <c r="AM875" s="554"/>
      <c r="AN875" s="162"/>
      <c r="AO875" s="162"/>
      <c r="AP875" s="162"/>
      <c r="AQ875" s="271"/>
      <c r="AR875" s="272"/>
    </row>
    <row r="876" spans="1:44" x14ac:dyDescent="0.3">
      <c r="A876" s="594"/>
      <c r="B876" s="593"/>
      <c r="C876" s="593"/>
      <c r="D876" s="594"/>
      <c r="F876" s="595"/>
      <c r="G876" s="595"/>
      <c r="I876" s="595"/>
      <c r="J876" s="595"/>
      <c r="K876" s="630"/>
      <c r="L876" s="630"/>
      <c r="M876" s="595"/>
      <c r="U876" s="235"/>
      <c r="V876" s="235"/>
      <c r="W876" s="235"/>
      <c r="X876" s="235"/>
      <c r="Y876" s="235"/>
      <c r="Z876" s="162"/>
      <c r="AA876" s="162"/>
      <c r="AB876" s="162"/>
      <c r="AC876" s="162"/>
      <c r="AD876" s="162"/>
      <c r="AE876" s="162"/>
      <c r="AF876" s="162"/>
      <c r="AG876" s="162"/>
      <c r="AH876" s="162"/>
      <c r="AI876" s="162"/>
      <c r="AJ876" s="162"/>
      <c r="AK876" s="162"/>
      <c r="AL876" s="162"/>
      <c r="AM876" s="554"/>
      <c r="AN876" s="162"/>
      <c r="AO876" s="162"/>
      <c r="AP876" s="162"/>
      <c r="AQ876" s="271"/>
      <c r="AR876" s="272"/>
    </row>
    <row r="877" spans="1:44" x14ac:dyDescent="0.3">
      <c r="A877" s="594"/>
      <c r="B877" s="593"/>
      <c r="C877" s="593"/>
      <c r="D877" s="594"/>
      <c r="F877" s="595"/>
      <c r="G877" s="595"/>
      <c r="I877" s="595"/>
      <c r="J877" s="595"/>
      <c r="K877" s="630"/>
      <c r="L877" s="630"/>
      <c r="M877" s="595"/>
      <c r="U877" s="235"/>
      <c r="V877" s="235"/>
      <c r="W877" s="235"/>
      <c r="X877" s="235"/>
      <c r="Y877" s="235"/>
      <c r="Z877" s="162"/>
      <c r="AA877" s="162"/>
      <c r="AB877" s="162"/>
      <c r="AC877" s="162"/>
      <c r="AD877" s="162"/>
      <c r="AE877" s="162"/>
      <c r="AF877" s="162"/>
      <c r="AG877" s="162"/>
      <c r="AH877" s="162"/>
      <c r="AI877" s="162"/>
      <c r="AJ877" s="162"/>
      <c r="AK877" s="162"/>
      <c r="AL877" s="162"/>
      <c r="AM877" s="554"/>
      <c r="AN877" s="162"/>
      <c r="AO877" s="162"/>
      <c r="AP877" s="162"/>
      <c r="AQ877" s="271"/>
      <c r="AR877" s="272"/>
    </row>
    <row r="878" spans="1:44" x14ac:dyDescent="0.3">
      <c r="A878" s="594"/>
      <c r="B878" s="593"/>
      <c r="C878" s="593"/>
      <c r="D878" s="594"/>
      <c r="F878" s="595"/>
      <c r="G878" s="595"/>
      <c r="I878" s="595"/>
      <c r="J878" s="595"/>
      <c r="K878" s="630"/>
      <c r="L878" s="630"/>
      <c r="M878" s="595"/>
      <c r="U878" s="235"/>
      <c r="V878" s="235"/>
      <c r="W878" s="235"/>
      <c r="X878" s="235"/>
      <c r="Y878" s="235"/>
      <c r="Z878" s="162"/>
      <c r="AA878" s="162"/>
      <c r="AB878" s="162"/>
      <c r="AC878" s="162"/>
      <c r="AD878" s="162"/>
      <c r="AE878" s="162"/>
      <c r="AF878" s="162"/>
      <c r="AG878" s="162"/>
      <c r="AH878" s="162"/>
      <c r="AI878" s="162"/>
      <c r="AJ878" s="162"/>
      <c r="AK878" s="162"/>
      <c r="AL878" s="162"/>
      <c r="AM878" s="554"/>
      <c r="AN878" s="162"/>
      <c r="AO878" s="162"/>
      <c r="AP878" s="162"/>
      <c r="AQ878" s="271"/>
      <c r="AR878" s="272"/>
    </row>
    <row r="879" spans="1:44" x14ac:dyDescent="0.3">
      <c r="A879" s="594"/>
      <c r="B879" s="593"/>
      <c r="C879" s="593"/>
      <c r="D879" s="594"/>
      <c r="F879" s="595"/>
      <c r="G879" s="595"/>
      <c r="I879" s="595"/>
      <c r="J879" s="595"/>
      <c r="K879" s="630"/>
      <c r="L879" s="630"/>
      <c r="M879" s="595"/>
      <c r="U879" s="235"/>
      <c r="V879" s="235"/>
      <c r="W879" s="235"/>
      <c r="X879" s="235"/>
      <c r="Y879" s="235"/>
      <c r="Z879" s="162"/>
      <c r="AA879" s="162"/>
      <c r="AB879" s="162"/>
      <c r="AC879" s="162"/>
      <c r="AD879" s="162"/>
      <c r="AE879" s="162"/>
      <c r="AF879" s="162"/>
      <c r="AG879" s="162"/>
      <c r="AH879" s="162"/>
      <c r="AI879" s="162"/>
      <c r="AJ879" s="162"/>
      <c r="AK879" s="162"/>
      <c r="AL879" s="162"/>
      <c r="AM879" s="554"/>
      <c r="AN879" s="162"/>
      <c r="AO879" s="162"/>
      <c r="AP879" s="162"/>
      <c r="AQ879" s="271"/>
      <c r="AR879" s="272"/>
    </row>
    <row r="880" spans="1:44" x14ac:dyDescent="0.3">
      <c r="A880" s="594"/>
      <c r="B880" s="593"/>
      <c r="C880" s="593"/>
      <c r="D880" s="594"/>
      <c r="F880" s="595"/>
      <c r="G880" s="595"/>
      <c r="I880" s="595"/>
      <c r="J880" s="595"/>
      <c r="K880" s="630"/>
      <c r="L880" s="630"/>
      <c r="M880" s="595"/>
      <c r="U880" s="235"/>
      <c r="V880" s="235"/>
      <c r="W880" s="235"/>
      <c r="X880" s="235"/>
      <c r="Y880" s="235"/>
      <c r="Z880" s="162"/>
      <c r="AA880" s="162"/>
      <c r="AB880" s="162"/>
      <c r="AC880" s="162"/>
      <c r="AD880" s="162"/>
      <c r="AE880" s="162"/>
      <c r="AF880" s="162"/>
      <c r="AG880" s="162"/>
      <c r="AH880" s="162"/>
      <c r="AI880" s="162"/>
      <c r="AJ880" s="162"/>
      <c r="AK880" s="162"/>
      <c r="AL880" s="162"/>
      <c r="AM880" s="554"/>
      <c r="AN880" s="162"/>
      <c r="AO880" s="162"/>
      <c r="AP880" s="162"/>
      <c r="AQ880" s="271"/>
      <c r="AR880" s="272"/>
    </row>
    <row r="881" spans="1:44" x14ac:dyDescent="0.3">
      <c r="A881" s="594"/>
      <c r="B881" s="593"/>
      <c r="C881" s="593"/>
      <c r="D881" s="594"/>
      <c r="F881" s="595"/>
      <c r="G881" s="595"/>
      <c r="I881" s="595"/>
      <c r="J881" s="595"/>
      <c r="K881" s="630"/>
      <c r="L881" s="630"/>
      <c r="M881" s="595"/>
      <c r="U881" s="235"/>
      <c r="V881" s="235"/>
      <c r="W881" s="235"/>
      <c r="X881" s="235"/>
      <c r="Y881" s="235"/>
      <c r="Z881" s="162"/>
      <c r="AA881" s="162"/>
      <c r="AB881" s="162"/>
      <c r="AC881" s="162"/>
      <c r="AD881" s="162"/>
      <c r="AE881" s="162"/>
      <c r="AF881" s="162"/>
      <c r="AG881" s="162"/>
      <c r="AH881" s="162"/>
      <c r="AI881" s="162"/>
      <c r="AJ881" s="162"/>
      <c r="AK881" s="162"/>
      <c r="AL881" s="162"/>
      <c r="AM881" s="554"/>
      <c r="AN881" s="162"/>
      <c r="AO881" s="162"/>
      <c r="AP881" s="162"/>
      <c r="AQ881" s="271"/>
      <c r="AR881" s="272"/>
    </row>
    <row r="882" spans="1:44" x14ac:dyDescent="0.3">
      <c r="A882" s="594"/>
      <c r="B882" s="593"/>
      <c r="C882" s="593"/>
      <c r="D882" s="594"/>
      <c r="F882" s="595"/>
      <c r="G882" s="595"/>
      <c r="I882" s="595"/>
      <c r="J882" s="595"/>
      <c r="K882" s="630"/>
      <c r="L882" s="630"/>
      <c r="M882" s="595"/>
      <c r="U882" s="235"/>
      <c r="V882" s="235"/>
      <c r="W882" s="235"/>
      <c r="X882" s="235"/>
      <c r="Y882" s="235"/>
      <c r="Z882" s="162"/>
      <c r="AA882" s="162"/>
      <c r="AB882" s="162"/>
      <c r="AC882" s="162"/>
      <c r="AD882" s="162"/>
      <c r="AE882" s="162"/>
      <c r="AF882" s="162"/>
      <c r="AG882" s="162"/>
      <c r="AH882" s="162"/>
      <c r="AI882" s="162"/>
      <c r="AJ882" s="162"/>
      <c r="AK882" s="162"/>
      <c r="AL882" s="162"/>
      <c r="AM882" s="554"/>
      <c r="AN882" s="162"/>
      <c r="AO882" s="162"/>
      <c r="AP882" s="162"/>
      <c r="AQ882" s="271"/>
      <c r="AR882" s="272"/>
    </row>
    <row r="883" spans="1:44" x14ac:dyDescent="0.3">
      <c r="A883" s="594"/>
      <c r="B883" s="593"/>
      <c r="C883" s="593"/>
      <c r="D883" s="594"/>
      <c r="F883" s="595"/>
      <c r="G883" s="595"/>
      <c r="I883" s="595"/>
      <c r="J883" s="595"/>
      <c r="K883" s="630"/>
      <c r="L883" s="630"/>
      <c r="M883" s="595"/>
      <c r="U883" s="235"/>
      <c r="V883" s="235"/>
      <c r="W883" s="235"/>
      <c r="X883" s="235"/>
      <c r="Y883" s="235"/>
      <c r="Z883" s="162"/>
      <c r="AA883" s="162"/>
      <c r="AB883" s="162"/>
      <c r="AC883" s="162"/>
      <c r="AD883" s="162"/>
      <c r="AE883" s="162"/>
      <c r="AF883" s="162"/>
      <c r="AG883" s="162"/>
      <c r="AH883" s="162"/>
      <c r="AI883" s="162"/>
      <c r="AJ883" s="162"/>
      <c r="AK883" s="162"/>
      <c r="AL883" s="162"/>
      <c r="AM883" s="554"/>
      <c r="AN883" s="162"/>
      <c r="AO883" s="162"/>
      <c r="AP883" s="162"/>
      <c r="AQ883" s="271"/>
      <c r="AR883" s="272"/>
    </row>
    <row r="884" spans="1:44" x14ac:dyDescent="0.3">
      <c r="A884" s="594"/>
      <c r="B884" s="593"/>
      <c r="C884" s="593"/>
      <c r="D884" s="594"/>
      <c r="F884" s="595"/>
      <c r="G884" s="595"/>
      <c r="I884" s="595"/>
      <c r="J884" s="595"/>
      <c r="K884" s="630"/>
      <c r="L884" s="630"/>
      <c r="M884" s="595"/>
      <c r="U884" s="235"/>
      <c r="V884" s="235"/>
      <c r="W884" s="235"/>
      <c r="X884" s="235"/>
      <c r="Y884" s="235"/>
      <c r="Z884" s="162"/>
      <c r="AA884" s="162"/>
      <c r="AB884" s="162"/>
      <c r="AC884" s="162"/>
      <c r="AD884" s="162"/>
      <c r="AE884" s="162"/>
      <c r="AF884" s="162"/>
      <c r="AG884" s="162"/>
      <c r="AH884" s="162"/>
      <c r="AI884" s="162"/>
      <c r="AJ884" s="162"/>
      <c r="AK884" s="162"/>
      <c r="AL884" s="162"/>
      <c r="AM884" s="554"/>
      <c r="AN884" s="162"/>
      <c r="AO884" s="162"/>
      <c r="AP884" s="162"/>
      <c r="AQ884" s="271"/>
      <c r="AR884" s="272"/>
    </row>
    <row r="885" spans="1:44" x14ac:dyDescent="0.3">
      <c r="A885" s="594"/>
      <c r="B885" s="593"/>
      <c r="C885" s="593"/>
      <c r="D885" s="594"/>
      <c r="F885" s="595"/>
      <c r="G885" s="595"/>
      <c r="I885" s="595"/>
      <c r="J885" s="595"/>
      <c r="K885" s="630"/>
      <c r="L885" s="630"/>
      <c r="M885" s="595"/>
      <c r="U885" s="235"/>
      <c r="V885" s="235"/>
      <c r="W885" s="235"/>
      <c r="X885" s="235"/>
      <c r="Y885" s="235"/>
      <c r="Z885" s="162"/>
      <c r="AA885" s="162"/>
      <c r="AB885" s="162"/>
      <c r="AC885" s="162"/>
      <c r="AD885" s="162"/>
      <c r="AE885" s="162"/>
      <c r="AF885" s="162"/>
      <c r="AG885" s="162"/>
      <c r="AH885" s="162"/>
      <c r="AI885" s="162"/>
      <c r="AJ885" s="162"/>
      <c r="AK885" s="162"/>
      <c r="AL885" s="162"/>
      <c r="AM885" s="554"/>
      <c r="AN885" s="162"/>
      <c r="AO885" s="162"/>
      <c r="AP885" s="162"/>
      <c r="AQ885" s="271"/>
      <c r="AR885" s="272"/>
    </row>
    <row r="886" spans="1:44" x14ac:dyDescent="0.3">
      <c r="A886" s="594"/>
      <c r="B886" s="593"/>
      <c r="C886" s="593"/>
      <c r="D886" s="594"/>
      <c r="F886" s="595"/>
      <c r="G886" s="595"/>
      <c r="I886" s="595"/>
      <c r="J886" s="595"/>
      <c r="K886" s="630"/>
      <c r="L886" s="630"/>
      <c r="M886" s="595"/>
      <c r="U886" s="235"/>
      <c r="V886" s="235"/>
      <c r="W886" s="235"/>
      <c r="X886" s="235"/>
      <c r="Y886" s="235"/>
      <c r="Z886" s="162"/>
      <c r="AA886" s="162"/>
      <c r="AB886" s="162"/>
      <c r="AC886" s="162"/>
      <c r="AD886" s="162"/>
      <c r="AE886" s="162"/>
      <c r="AF886" s="162"/>
      <c r="AG886" s="162"/>
      <c r="AH886" s="162"/>
      <c r="AI886" s="162"/>
      <c r="AJ886" s="162"/>
      <c r="AK886" s="162"/>
      <c r="AL886" s="162"/>
      <c r="AM886" s="554"/>
      <c r="AN886" s="162"/>
      <c r="AO886" s="162"/>
      <c r="AP886" s="162"/>
      <c r="AQ886" s="271"/>
      <c r="AR886" s="272"/>
    </row>
    <row r="887" spans="1:44" x14ac:dyDescent="0.3">
      <c r="A887" s="594"/>
      <c r="B887" s="593"/>
      <c r="C887" s="593"/>
      <c r="D887" s="594"/>
      <c r="F887" s="595"/>
      <c r="G887" s="595"/>
      <c r="I887" s="595"/>
      <c r="J887" s="595"/>
      <c r="K887" s="630"/>
      <c r="L887" s="630"/>
      <c r="M887" s="595"/>
      <c r="U887" s="235"/>
      <c r="V887" s="235"/>
      <c r="W887" s="235"/>
      <c r="X887" s="235"/>
      <c r="Y887" s="235"/>
      <c r="Z887" s="162"/>
      <c r="AA887" s="162"/>
      <c r="AB887" s="162"/>
      <c r="AC887" s="162"/>
      <c r="AD887" s="162"/>
      <c r="AE887" s="162"/>
      <c r="AF887" s="162"/>
      <c r="AG887" s="162"/>
      <c r="AH887" s="162"/>
      <c r="AI887" s="162"/>
      <c r="AJ887" s="162"/>
      <c r="AK887" s="162"/>
      <c r="AL887" s="162"/>
      <c r="AM887" s="554"/>
      <c r="AN887" s="162"/>
      <c r="AO887" s="162"/>
      <c r="AP887" s="162"/>
      <c r="AQ887" s="271"/>
      <c r="AR887" s="272"/>
    </row>
    <row r="888" spans="1:44" x14ac:dyDescent="0.3">
      <c r="A888" s="594"/>
      <c r="B888" s="593"/>
      <c r="C888" s="593"/>
      <c r="D888" s="594"/>
      <c r="F888" s="595"/>
      <c r="G888" s="595"/>
      <c r="I888" s="595"/>
      <c r="J888" s="595"/>
      <c r="K888" s="630"/>
      <c r="L888" s="630"/>
      <c r="M888" s="595"/>
      <c r="U888" s="235"/>
      <c r="V888" s="235"/>
      <c r="W888" s="235"/>
      <c r="X888" s="235"/>
      <c r="Y888" s="235"/>
      <c r="Z888" s="162"/>
      <c r="AA888" s="162"/>
      <c r="AB888" s="162"/>
      <c r="AC888" s="162"/>
      <c r="AD888" s="162"/>
      <c r="AE888" s="162"/>
      <c r="AF888" s="162"/>
      <c r="AG888" s="162"/>
      <c r="AH888" s="162"/>
      <c r="AI888" s="162"/>
      <c r="AJ888" s="162"/>
      <c r="AK888" s="162"/>
      <c r="AL888" s="162"/>
      <c r="AM888" s="554"/>
      <c r="AN888" s="162"/>
      <c r="AO888" s="162"/>
      <c r="AP888" s="162"/>
      <c r="AQ888" s="271"/>
      <c r="AR888" s="272"/>
    </row>
    <row r="889" spans="1:44" x14ac:dyDescent="0.3">
      <c r="A889" s="594"/>
      <c r="B889" s="593"/>
      <c r="C889" s="593"/>
      <c r="D889" s="594"/>
      <c r="F889" s="595"/>
      <c r="G889" s="595"/>
      <c r="I889" s="595"/>
      <c r="J889" s="595"/>
      <c r="K889" s="630"/>
      <c r="L889" s="630"/>
      <c r="M889" s="595"/>
      <c r="U889" s="235"/>
      <c r="V889" s="235"/>
      <c r="W889" s="235"/>
      <c r="X889" s="235"/>
      <c r="Y889" s="235"/>
      <c r="Z889" s="162"/>
      <c r="AA889" s="162"/>
      <c r="AB889" s="162"/>
      <c r="AC889" s="162"/>
      <c r="AD889" s="162"/>
      <c r="AE889" s="162"/>
      <c r="AF889" s="162"/>
      <c r="AG889" s="162"/>
      <c r="AH889" s="162"/>
      <c r="AI889" s="162"/>
      <c r="AJ889" s="162"/>
      <c r="AK889" s="162"/>
      <c r="AL889" s="162"/>
      <c r="AM889" s="554"/>
      <c r="AN889" s="162"/>
      <c r="AO889" s="162"/>
      <c r="AP889" s="162"/>
      <c r="AQ889" s="271"/>
      <c r="AR889" s="272"/>
    </row>
    <row r="890" spans="1:44" x14ac:dyDescent="0.3">
      <c r="A890" s="594"/>
      <c r="B890" s="593"/>
      <c r="C890" s="593"/>
      <c r="D890" s="594"/>
      <c r="F890" s="595"/>
      <c r="G890" s="595"/>
      <c r="I890" s="595"/>
      <c r="J890" s="595"/>
      <c r="K890" s="630"/>
      <c r="L890" s="630"/>
      <c r="M890" s="595"/>
      <c r="U890" s="235"/>
      <c r="V890" s="235"/>
      <c r="W890" s="235"/>
      <c r="X890" s="235"/>
      <c r="Y890" s="235"/>
      <c r="Z890" s="162"/>
      <c r="AA890" s="162"/>
      <c r="AB890" s="162"/>
      <c r="AC890" s="162"/>
      <c r="AD890" s="162"/>
      <c r="AE890" s="162"/>
      <c r="AF890" s="162"/>
      <c r="AG890" s="162"/>
      <c r="AH890" s="162"/>
      <c r="AI890" s="162"/>
      <c r="AJ890" s="162"/>
      <c r="AK890" s="162"/>
      <c r="AL890" s="162"/>
      <c r="AM890" s="554"/>
      <c r="AN890" s="162"/>
      <c r="AO890" s="162"/>
      <c r="AP890" s="162"/>
      <c r="AQ890" s="271"/>
      <c r="AR890" s="272"/>
    </row>
    <row r="891" spans="1:44" x14ac:dyDescent="0.3">
      <c r="A891" s="594"/>
      <c r="B891" s="593"/>
      <c r="C891" s="593"/>
      <c r="D891" s="594"/>
      <c r="F891" s="595"/>
      <c r="G891" s="595"/>
      <c r="I891" s="595"/>
      <c r="J891" s="595"/>
      <c r="K891" s="630"/>
      <c r="L891" s="630"/>
      <c r="M891" s="595"/>
      <c r="U891" s="235"/>
      <c r="V891" s="235"/>
      <c r="W891" s="235"/>
      <c r="X891" s="235"/>
      <c r="Y891" s="235"/>
      <c r="Z891" s="162"/>
      <c r="AA891" s="162"/>
      <c r="AB891" s="162"/>
      <c r="AC891" s="162"/>
      <c r="AD891" s="162"/>
      <c r="AE891" s="162"/>
      <c r="AF891" s="162"/>
      <c r="AG891" s="162"/>
      <c r="AH891" s="162"/>
      <c r="AI891" s="162"/>
      <c r="AJ891" s="162"/>
      <c r="AK891" s="162"/>
      <c r="AL891" s="162"/>
      <c r="AM891" s="554"/>
      <c r="AN891" s="162"/>
      <c r="AO891" s="162"/>
      <c r="AP891" s="162"/>
      <c r="AQ891" s="271"/>
      <c r="AR891" s="272"/>
    </row>
    <row r="892" spans="1:44" x14ac:dyDescent="0.3">
      <c r="A892" s="594"/>
      <c r="B892" s="593"/>
      <c r="C892" s="593"/>
      <c r="D892" s="594"/>
      <c r="F892" s="595"/>
      <c r="G892" s="595"/>
      <c r="I892" s="595"/>
      <c r="J892" s="595"/>
      <c r="K892" s="630"/>
      <c r="L892" s="630"/>
      <c r="M892" s="595"/>
      <c r="U892" s="235"/>
      <c r="V892" s="235"/>
      <c r="W892" s="235"/>
      <c r="X892" s="235"/>
      <c r="Y892" s="235"/>
      <c r="Z892" s="162"/>
      <c r="AA892" s="162"/>
      <c r="AB892" s="162"/>
      <c r="AC892" s="162"/>
      <c r="AD892" s="162"/>
      <c r="AE892" s="162"/>
      <c r="AF892" s="162"/>
      <c r="AG892" s="162"/>
      <c r="AH892" s="162"/>
      <c r="AI892" s="162"/>
      <c r="AJ892" s="162"/>
      <c r="AK892" s="162"/>
      <c r="AL892" s="162"/>
      <c r="AM892" s="554"/>
      <c r="AN892" s="162"/>
      <c r="AO892" s="162"/>
      <c r="AP892" s="162"/>
      <c r="AQ892" s="271"/>
      <c r="AR892" s="272"/>
    </row>
    <row r="893" spans="1:44" x14ac:dyDescent="0.3">
      <c r="A893" s="594"/>
      <c r="B893" s="593"/>
      <c r="C893" s="593"/>
      <c r="D893" s="594"/>
      <c r="F893" s="595"/>
      <c r="G893" s="595"/>
      <c r="I893" s="595"/>
      <c r="J893" s="595"/>
      <c r="K893" s="630"/>
      <c r="L893" s="630"/>
      <c r="M893" s="595"/>
      <c r="U893" s="235"/>
      <c r="V893" s="235"/>
      <c r="W893" s="235"/>
      <c r="X893" s="235"/>
      <c r="Y893" s="235"/>
      <c r="Z893" s="162"/>
      <c r="AA893" s="162"/>
      <c r="AB893" s="162"/>
      <c r="AC893" s="162"/>
      <c r="AD893" s="162"/>
      <c r="AE893" s="162"/>
      <c r="AF893" s="162"/>
      <c r="AG893" s="162"/>
      <c r="AH893" s="162"/>
      <c r="AI893" s="162"/>
      <c r="AJ893" s="162"/>
      <c r="AK893" s="162"/>
      <c r="AL893" s="162"/>
      <c r="AM893" s="554"/>
      <c r="AN893" s="162"/>
      <c r="AO893" s="162"/>
      <c r="AP893" s="162"/>
      <c r="AQ893" s="271"/>
      <c r="AR893" s="272"/>
    </row>
    <row r="894" spans="1:44" x14ac:dyDescent="0.3">
      <c r="A894" s="594"/>
      <c r="B894" s="593"/>
      <c r="C894" s="593"/>
      <c r="D894" s="594"/>
      <c r="F894" s="595"/>
      <c r="G894" s="595"/>
      <c r="I894" s="595"/>
      <c r="J894" s="595"/>
      <c r="K894" s="630"/>
      <c r="L894" s="630"/>
      <c r="M894" s="595"/>
      <c r="U894" s="235"/>
      <c r="V894" s="235"/>
      <c r="W894" s="235"/>
      <c r="X894" s="235"/>
      <c r="Y894" s="235"/>
      <c r="Z894" s="162"/>
      <c r="AA894" s="162"/>
      <c r="AB894" s="162"/>
      <c r="AC894" s="162"/>
      <c r="AD894" s="162"/>
      <c r="AE894" s="162"/>
      <c r="AF894" s="162"/>
      <c r="AG894" s="162"/>
      <c r="AH894" s="162"/>
      <c r="AI894" s="162"/>
      <c r="AJ894" s="162"/>
      <c r="AK894" s="162"/>
      <c r="AL894" s="162"/>
      <c r="AM894" s="554"/>
      <c r="AN894" s="162"/>
      <c r="AO894" s="162"/>
      <c r="AP894" s="162"/>
      <c r="AQ894" s="271"/>
      <c r="AR894" s="272"/>
    </row>
    <row r="895" spans="1:44" x14ac:dyDescent="0.3">
      <c r="A895" s="594"/>
      <c r="B895" s="593"/>
      <c r="C895" s="593"/>
      <c r="D895" s="594"/>
      <c r="F895" s="595"/>
      <c r="G895" s="595"/>
      <c r="I895" s="595"/>
      <c r="J895" s="595"/>
      <c r="K895" s="630"/>
      <c r="L895" s="630"/>
      <c r="M895" s="595"/>
      <c r="U895" s="235"/>
      <c r="V895" s="235"/>
      <c r="W895" s="235"/>
      <c r="X895" s="235"/>
      <c r="Y895" s="235"/>
      <c r="Z895" s="162"/>
      <c r="AA895" s="162"/>
      <c r="AB895" s="162"/>
      <c r="AC895" s="162"/>
      <c r="AD895" s="162"/>
      <c r="AE895" s="162"/>
      <c r="AF895" s="162"/>
      <c r="AG895" s="162"/>
      <c r="AH895" s="162"/>
      <c r="AI895" s="162"/>
      <c r="AJ895" s="162"/>
      <c r="AK895" s="162"/>
      <c r="AL895" s="162"/>
      <c r="AM895" s="554"/>
      <c r="AN895" s="162"/>
      <c r="AO895" s="162"/>
      <c r="AP895" s="162"/>
      <c r="AQ895" s="271"/>
      <c r="AR895" s="272"/>
    </row>
    <row r="896" spans="1:44" x14ac:dyDescent="0.3">
      <c r="A896" s="594"/>
      <c r="B896" s="593"/>
      <c r="C896" s="593"/>
      <c r="D896" s="594"/>
      <c r="F896" s="595"/>
      <c r="G896" s="595"/>
      <c r="I896" s="595"/>
      <c r="J896" s="595"/>
      <c r="K896" s="630"/>
      <c r="L896" s="630"/>
      <c r="M896" s="595"/>
      <c r="U896" s="235"/>
      <c r="V896" s="235"/>
      <c r="W896" s="235"/>
      <c r="X896" s="235"/>
      <c r="Y896" s="235"/>
      <c r="Z896" s="162"/>
      <c r="AA896" s="162"/>
      <c r="AB896" s="162"/>
      <c r="AC896" s="162"/>
      <c r="AD896" s="162"/>
      <c r="AE896" s="162"/>
      <c r="AF896" s="162"/>
      <c r="AG896" s="162"/>
      <c r="AH896" s="162"/>
      <c r="AI896" s="162"/>
      <c r="AJ896" s="162"/>
      <c r="AK896" s="162"/>
      <c r="AL896" s="162"/>
      <c r="AM896" s="554"/>
      <c r="AN896" s="162"/>
      <c r="AO896" s="162"/>
      <c r="AP896" s="162"/>
      <c r="AQ896" s="271"/>
      <c r="AR896" s="272"/>
    </row>
    <row r="897" spans="1:44" x14ac:dyDescent="0.3">
      <c r="A897" s="594"/>
      <c r="B897" s="593"/>
      <c r="C897" s="593"/>
      <c r="D897" s="594"/>
      <c r="F897" s="595"/>
      <c r="G897" s="595"/>
      <c r="I897" s="595"/>
      <c r="J897" s="595"/>
      <c r="K897" s="630"/>
      <c r="L897" s="630"/>
      <c r="M897" s="595"/>
      <c r="U897" s="235"/>
      <c r="V897" s="235"/>
      <c r="W897" s="235"/>
      <c r="X897" s="235"/>
      <c r="Y897" s="235"/>
      <c r="Z897" s="162"/>
      <c r="AA897" s="162"/>
      <c r="AB897" s="162"/>
      <c r="AC897" s="162"/>
      <c r="AD897" s="162"/>
      <c r="AE897" s="162"/>
      <c r="AF897" s="162"/>
      <c r="AG897" s="162"/>
      <c r="AH897" s="162"/>
      <c r="AI897" s="162"/>
      <c r="AJ897" s="162"/>
      <c r="AK897" s="162"/>
      <c r="AL897" s="162"/>
      <c r="AM897" s="554"/>
      <c r="AN897" s="162"/>
      <c r="AO897" s="162"/>
      <c r="AP897" s="162"/>
      <c r="AQ897" s="271"/>
      <c r="AR897" s="272"/>
    </row>
    <row r="898" spans="1:44" x14ac:dyDescent="0.3">
      <c r="A898" s="594"/>
      <c r="B898" s="593"/>
      <c r="C898" s="593"/>
      <c r="D898" s="594"/>
      <c r="F898" s="595"/>
      <c r="G898" s="595"/>
      <c r="I898" s="595"/>
      <c r="J898" s="595"/>
      <c r="K898" s="630"/>
      <c r="L898" s="630"/>
      <c r="M898" s="595"/>
      <c r="U898" s="235"/>
      <c r="V898" s="235"/>
      <c r="W898" s="235"/>
      <c r="X898" s="235"/>
      <c r="Y898" s="235"/>
      <c r="Z898" s="162"/>
      <c r="AA898" s="162"/>
      <c r="AB898" s="162"/>
      <c r="AC898" s="162"/>
      <c r="AD898" s="162"/>
      <c r="AE898" s="162"/>
      <c r="AF898" s="162"/>
      <c r="AG898" s="162"/>
      <c r="AH898" s="162"/>
      <c r="AI898" s="162"/>
      <c r="AJ898" s="162"/>
      <c r="AK898" s="162"/>
      <c r="AL898" s="162"/>
      <c r="AM898" s="554"/>
      <c r="AN898" s="162"/>
      <c r="AO898" s="162"/>
      <c r="AP898" s="162"/>
      <c r="AQ898" s="271"/>
      <c r="AR898" s="272"/>
    </row>
    <row r="899" spans="1:44" x14ac:dyDescent="0.3">
      <c r="A899" s="594"/>
      <c r="B899" s="593"/>
      <c r="C899" s="593"/>
      <c r="D899" s="594"/>
      <c r="F899" s="595"/>
      <c r="G899" s="595"/>
      <c r="I899" s="595"/>
      <c r="J899" s="595"/>
      <c r="K899" s="630"/>
      <c r="L899" s="630"/>
      <c r="M899" s="595"/>
      <c r="U899" s="235"/>
      <c r="V899" s="235"/>
      <c r="W899" s="235"/>
      <c r="X899" s="235"/>
      <c r="Y899" s="235"/>
      <c r="Z899" s="162"/>
      <c r="AA899" s="162"/>
      <c r="AB899" s="162"/>
      <c r="AC899" s="162"/>
      <c r="AD899" s="162"/>
      <c r="AE899" s="162"/>
      <c r="AF899" s="162"/>
      <c r="AG899" s="162"/>
      <c r="AH899" s="162"/>
      <c r="AI899" s="162"/>
      <c r="AJ899" s="162"/>
      <c r="AK899" s="162"/>
      <c r="AL899" s="162"/>
      <c r="AM899" s="554"/>
      <c r="AN899" s="162"/>
      <c r="AO899" s="162"/>
      <c r="AP899" s="162"/>
      <c r="AQ899" s="271"/>
      <c r="AR899" s="272"/>
    </row>
    <row r="900" spans="1:44" x14ac:dyDescent="0.3">
      <c r="A900" s="594"/>
      <c r="B900" s="593"/>
      <c r="C900" s="593"/>
      <c r="D900" s="594"/>
      <c r="F900" s="595"/>
      <c r="G900" s="595"/>
      <c r="I900" s="595"/>
      <c r="J900" s="595"/>
      <c r="K900" s="630"/>
      <c r="L900" s="630"/>
      <c r="M900" s="595"/>
      <c r="U900" s="235"/>
      <c r="V900" s="235"/>
      <c r="W900" s="235"/>
      <c r="X900" s="235"/>
      <c r="Y900" s="235"/>
      <c r="Z900" s="162"/>
      <c r="AA900" s="162"/>
      <c r="AB900" s="162"/>
      <c r="AC900" s="162"/>
      <c r="AD900" s="162"/>
      <c r="AE900" s="162"/>
      <c r="AF900" s="162"/>
      <c r="AG900" s="162"/>
      <c r="AH900" s="162"/>
      <c r="AI900" s="162"/>
      <c r="AJ900" s="162"/>
      <c r="AK900" s="162"/>
      <c r="AL900" s="162"/>
      <c r="AM900" s="554"/>
      <c r="AN900" s="162"/>
      <c r="AO900" s="162"/>
      <c r="AP900" s="162"/>
      <c r="AQ900" s="271"/>
      <c r="AR900" s="272"/>
    </row>
    <row r="901" spans="1:44" x14ac:dyDescent="0.3">
      <c r="A901" s="594"/>
      <c r="B901" s="593"/>
      <c r="C901" s="593"/>
      <c r="D901" s="594"/>
      <c r="F901" s="595"/>
      <c r="G901" s="595"/>
      <c r="I901" s="595"/>
      <c r="J901" s="595"/>
      <c r="K901" s="630"/>
      <c r="L901" s="630"/>
      <c r="M901" s="595"/>
      <c r="U901" s="235"/>
      <c r="V901" s="235"/>
      <c r="W901" s="235"/>
      <c r="X901" s="235"/>
      <c r="Y901" s="235"/>
      <c r="Z901" s="162"/>
      <c r="AA901" s="162"/>
      <c r="AB901" s="162"/>
      <c r="AC901" s="162"/>
      <c r="AD901" s="162"/>
      <c r="AE901" s="162"/>
      <c r="AF901" s="162"/>
      <c r="AG901" s="162"/>
      <c r="AH901" s="162"/>
      <c r="AI901" s="162"/>
      <c r="AJ901" s="162"/>
      <c r="AK901" s="162"/>
      <c r="AL901" s="162"/>
      <c r="AM901" s="554"/>
      <c r="AN901" s="162"/>
      <c r="AO901" s="162"/>
      <c r="AP901" s="162"/>
      <c r="AQ901" s="271"/>
      <c r="AR901" s="272"/>
    </row>
    <row r="902" spans="1:44" x14ac:dyDescent="0.3">
      <c r="A902" s="594"/>
      <c r="B902" s="593"/>
      <c r="C902" s="593"/>
      <c r="D902" s="594"/>
      <c r="F902" s="595"/>
      <c r="G902" s="595"/>
      <c r="I902" s="595"/>
      <c r="J902" s="595"/>
      <c r="K902" s="630"/>
      <c r="L902" s="630"/>
      <c r="M902" s="595"/>
      <c r="U902" s="235"/>
      <c r="V902" s="235"/>
      <c r="W902" s="235"/>
      <c r="X902" s="235"/>
      <c r="Y902" s="235"/>
      <c r="Z902" s="162"/>
      <c r="AA902" s="162"/>
      <c r="AB902" s="162"/>
      <c r="AC902" s="162"/>
      <c r="AD902" s="162"/>
      <c r="AE902" s="162"/>
      <c r="AF902" s="162"/>
      <c r="AG902" s="162"/>
      <c r="AH902" s="162"/>
      <c r="AI902" s="162"/>
      <c r="AJ902" s="162"/>
      <c r="AK902" s="162"/>
      <c r="AL902" s="162"/>
      <c r="AM902" s="554"/>
      <c r="AN902" s="162"/>
      <c r="AO902" s="162"/>
      <c r="AP902" s="162"/>
      <c r="AQ902" s="271"/>
      <c r="AR902" s="272"/>
    </row>
    <row r="903" spans="1:44" x14ac:dyDescent="0.3">
      <c r="A903" s="594"/>
      <c r="B903" s="593"/>
      <c r="C903" s="593"/>
      <c r="D903" s="594"/>
      <c r="F903" s="595"/>
      <c r="G903" s="595"/>
      <c r="I903" s="595"/>
      <c r="J903" s="595"/>
      <c r="K903" s="630"/>
      <c r="L903" s="630"/>
      <c r="M903" s="595"/>
      <c r="U903" s="235"/>
      <c r="V903" s="235"/>
      <c r="W903" s="235"/>
      <c r="X903" s="235"/>
      <c r="Y903" s="235"/>
      <c r="Z903" s="162"/>
      <c r="AA903" s="162"/>
      <c r="AB903" s="162"/>
      <c r="AC903" s="162"/>
      <c r="AD903" s="162"/>
      <c r="AE903" s="162"/>
      <c r="AF903" s="162"/>
      <c r="AG903" s="162"/>
      <c r="AH903" s="162"/>
      <c r="AI903" s="162"/>
      <c r="AJ903" s="162"/>
      <c r="AK903" s="162"/>
      <c r="AL903" s="162"/>
      <c r="AM903" s="554"/>
      <c r="AN903" s="162"/>
      <c r="AO903" s="162"/>
      <c r="AP903" s="162"/>
      <c r="AQ903" s="271"/>
      <c r="AR903" s="272"/>
    </row>
    <row r="904" spans="1:44" x14ac:dyDescent="0.3">
      <c r="A904" s="594"/>
      <c r="B904" s="593"/>
      <c r="C904" s="593"/>
      <c r="D904" s="594"/>
      <c r="F904" s="595"/>
      <c r="G904" s="595"/>
      <c r="I904" s="595"/>
      <c r="J904" s="595"/>
      <c r="K904" s="630"/>
      <c r="L904" s="630"/>
      <c r="M904" s="595"/>
      <c r="U904" s="235"/>
      <c r="V904" s="235"/>
      <c r="W904" s="235"/>
      <c r="X904" s="235"/>
      <c r="Y904" s="235"/>
      <c r="Z904" s="162"/>
      <c r="AA904" s="162"/>
      <c r="AB904" s="162"/>
      <c r="AC904" s="162"/>
      <c r="AD904" s="162"/>
      <c r="AE904" s="162"/>
      <c r="AF904" s="162"/>
      <c r="AG904" s="162"/>
      <c r="AH904" s="162"/>
      <c r="AI904" s="162"/>
      <c r="AJ904" s="162"/>
      <c r="AK904" s="162"/>
      <c r="AL904" s="162"/>
      <c r="AM904" s="554"/>
      <c r="AN904" s="162"/>
      <c r="AO904" s="162"/>
      <c r="AP904" s="162"/>
      <c r="AQ904" s="271"/>
      <c r="AR904" s="272"/>
    </row>
    <row r="905" spans="1:44" x14ac:dyDescent="0.3">
      <c r="A905" s="594"/>
      <c r="B905" s="593"/>
      <c r="C905" s="593"/>
      <c r="D905" s="594"/>
      <c r="F905" s="595"/>
      <c r="G905" s="595"/>
      <c r="I905" s="595"/>
      <c r="J905" s="595"/>
      <c r="K905" s="630"/>
      <c r="L905" s="630"/>
      <c r="M905" s="595"/>
      <c r="U905" s="235"/>
      <c r="V905" s="235"/>
      <c r="W905" s="235"/>
      <c r="X905" s="235"/>
      <c r="Y905" s="235"/>
      <c r="Z905" s="162"/>
      <c r="AA905" s="162"/>
      <c r="AB905" s="162"/>
      <c r="AC905" s="162"/>
      <c r="AD905" s="162"/>
      <c r="AE905" s="162"/>
      <c r="AF905" s="162"/>
      <c r="AG905" s="162"/>
      <c r="AH905" s="162"/>
      <c r="AI905" s="162"/>
      <c r="AJ905" s="162"/>
      <c r="AK905" s="162"/>
      <c r="AL905" s="162"/>
      <c r="AM905" s="554"/>
      <c r="AN905" s="162"/>
      <c r="AO905" s="162"/>
      <c r="AP905" s="162"/>
      <c r="AQ905" s="271"/>
      <c r="AR905" s="272"/>
    </row>
    <row r="906" spans="1:44" x14ac:dyDescent="0.3">
      <c r="A906" s="594"/>
      <c r="B906" s="593"/>
      <c r="C906" s="593"/>
      <c r="D906" s="594"/>
      <c r="F906" s="595"/>
      <c r="G906" s="595"/>
      <c r="I906" s="595"/>
      <c r="J906" s="595"/>
      <c r="K906" s="630"/>
      <c r="L906" s="630"/>
      <c r="M906" s="595"/>
      <c r="U906" s="235"/>
      <c r="V906" s="235"/>
      <c r="W906" s="235"/>
      <c r="X906" s="235"/>
      <c r="Y906" s="235"/>
      <c r="Z906" s="162"/>
      <c r="AA906" s="162"/>
      <c r="AB906" s="162"/>
      <c r="AC906" s="162"/>
      <c r="AD906" s="162"/>
      <c r="AE906" s="162"/>
      <c r="AF906" s="162"/>
      <c r="AG906" s="162"/>
      <c r="AH906" s="162"/>
      <c r="AI906" s="162"/>
      <c r="AJ906" s="162"/>
      <c r="AK906" s="162"/>
      <c r="AL906" s="162"/>
      <c r="AM906" s="554"/>
      <c r="AN906" s="162"/>
      <c r="AO906" s="162"/>
      <c r="AP906" s="162"/>
      <c r="AQ906" s="271"/>
      <c r="AR906" s="272"/>
    </row>
    <row r="907" spans="1:44" x14ac:dyDescent="0.3">
      <c r="A907" s="594"/>
      <c r="B907" s="593"/>
      <c r="C907" s="593"/>
      <c r="D907" s="594"/>
      <c r="F907" s="595"/>
      <c r="G907" s="595"/>
      <c r="I907" s="595"/>
      <c r="J907" s="595"/>
      <c r="K907" s="630"/>
      <c r="L907" s="630"/>
      <c r="M907" s="595"/>
      <c r="U907" s="235"/>
      <c r="V907" s="235"/>
      <c r="W907" s="235"/>
      <c r="X907" s="235"/>
      <c r="Y907" s="235"/>
      <c r="Z907" s="162"/>
      <c r="AA907" s="162"/>
      <c r="AB907" s="162"/>
      <c r="AC907" s="162"/>
      <c r="AD907" s="162"/>
      <c r="AE907" s="162"/>
      <c r="AF907" s="162"/>
      <c r="AG907" s="162"/>
      <c r="AH907" s="162"/>
      <c r="AI907" s="162"/>
      <c r="AJ907" s="162"/>
      <c r="AK907" s="162"/>
      <c r="AL907" s="162"/>
      <c r="AM907" s="554"/>
      <c r="AN907" s="162"/>
      <c r="AO907" s="162"/>
      <c r="AP907" s="162"/>
      <c r="AQ907" s="271"/>
      <c r="AR907" s="272"/>
    </row>
    <row r="908" spans="1:44" x14ac:dyDescent="0.3">
      <c r="A908" s="594"/>
      <c r="B908" s="593"/>
      <c r="C908" s="593"/>
      <c r="D908" s="594"/>
      <c r="F908" s="595"/>
      <c r="G908" s="595"/>
      <c r="I908" s="595"/>
      <c r="J908" s="595"/>
      <c r="K908" s="630"/>
      <c r="L908" s="630"/>
      <c r="M908" s="595"/>
      <c r="U908" s="235"/>
      <c r="V908" s="235"/>
      <c r="W908" s="235"/>
      <c r="X908" s="235"/>
      <c r="Y908" s="235"/>
      <c r="Z908" s="162"/>
      <c r="AA908" s="162"/>
      <c r="AB908" s="162"/>
      <c r="AC908" s="162"/>
      <c r="AD908" s="162"/>
      <c r="AE908" s="162"/>
      <c r="AF908" s="162"/>
      <c r="AG908" s="162"/>
      <c r="AH908" s="162"/>
      <c r="AI908" s="162"/>
      <c r="AJ908" s="162"/>
      <c r="AK908" s="162"/>
      <c r="AL908" s="162"/>
      <c r="AM908" s="554"/>
      <c r="AN908" s="162"/>
      <c r="AO908" s="162"/>
      <c r="AP908" s="162"/>
      <c r="AQ908" s="271"/>
      <c r="AR908" s="272"/>
    </row>
    <row r="909" spans="1:44" x14ac:dyDescent="0.3">
      <c r="A909" s="594"/>
      <c r="B909" s="593"/>
      <c r="C909" s="593"/>
      <c r="D909" s="594"/>
      <c r="F909" s="595"/>
      <c r="G909" s="595"/>
      <c r="I909" s="595"/>
      <c r="J909" s="595"/>
      <c r="K909" s="630"/>
      <c r="L909" s="630"/>
      <c r="M909" s="595"/>
      <c r="U909" s="235"/>
      <c r="V909" s="235"/>
      <c r="W909" s="235"/>
      <c r="X909" s="235"/>
      <c r="Y909" s="235"/>
      <c r="Z909" s="162"/>
      <c r="AA909" s="162"/>
      <c r="AB909" s="162"/>
      <c r="AC909" s="162"/>
      <c r="AD909" s="162"/>
      <c r="AE909" s="162"/>
      <c r="AF909" s="162"/>
      <c r="AG909" s="162"/>
      <c r="AH909" s="162"/>
      <c r="AI909" s="162"/>
      <c r="AJ909" s="162"/>
      <c r="AK909" s="162"/>
      <c r="AL909" s="162"/>
      <c r="AM909" s="554"/>
      <c r="AN909" s="162"/>
      <c r="AO909" s="162"/>
      <c r="AP909" s="162"/>
      <c r="AQ909" s="271"/>
      <c r="AR909" s="272"/>
    </row>
    <row r="910" spans="1:44" x14ac:dyDescent="0.3">
      <c r="A910" s="594"/>
      <c r="B910" s="593"/>
      <c r="C910" s="593"/>
      <c r="D910" s="594"/>
      <c r="F910" s="595"/>
      <c r="G910" s="595"/>
      <c r="I910" s="595"/>
      <c r="J910" s="595"/>
      <c r="K910" s="630"/>
      <c r="L910" s="630"/>
      <c r="M910" s="595"/>
      <c r="U910" s="235"/>
      <c r="V910" s="235"/>
      <c r="W910" s="235"/>
      <c r="X910" s="235"/>
      <c r="Y910" s="235"/>
      <c r="Z910" s="162"/>
      <c r="AA910" s="162"/>
      <c r="AB910" s="162"/>
      <c r="AC910" s="162"/>
      <c r="AD910" s="162"/>
      <c r="AE910" s="162"/>
      <c r="AF910" s="162"/>
      <c r="AG910" s="162"/>
      <c r="AH910" s="162"/>
      <c r="AI910" s="162"/>
      <c r="AJ910" s="162"/>
      <c r="AK910" s="162"/>
      <c r="AL910" s="162"/>
      <c r="AM910" s="554"/>
      <c r="AN910" s="162"/>
      <c r="AO910" s="162"/>
      <c r="AP910" s="162"/>
      <c r="AQ910" s="271"/>
      <c r="AR910" s="272"/>
    </row>
    <row r="911" spans="1:44" x14ac:dyDescent="0.3">
      <c r="A911" s="594"/>
      <c r="B911" s="593"/>
      <c r="C911" s="593"/>
      <c r="D911" s="594"/>
      <c r="F911" s="595"/>
      <c r="G911" s="595"/>
      <c r="I911" s="595"/>
      <c r="J911" s="595"/>
      <c r="K911" s="630"/>
      <c r="L911" s="630"/>
      <c r="M911" s="595"/>
      <c r="U911" s="235"/>
      <c r="V911" s="235"/>
      <c r="W911" s="235"/>
      <c r="X911" s="235"/>
      <c r="Y911" s="235"/>
      <c r="Z911" s="162"/>
      <c r="AA911" s="162"/>
      <c r="AB911" s="162"/>
      <c r="AC911" s="162"/>
      <c r="AD911" s="162"/>
      <c r="AE911" s="162"/>
      <c r="AF911" s="162"/>
      <c r="AG911" s="162"/>
      <c r="AH911" s="162"/>
      <c r="AI911" s="162"/>
      <c r="AJ911" s="162"/>
      <c r="AK911" s="162"/>
      <c r="AL911" s="162"/>
      <c r="AM911" s="554"/>
      <c r="AN911" s="162"/>
      <c r="AO911" s="162"/>
      <c r="AP911" s="162"/>
      <c r="AQ911" s="271"/>
      <c r="AR911" s="272"/>
    </row>
    <row r="912" spans="1:44" x14ac:dyDescent="0.3">
      <c r="A912" s="594"/>
      <c r="B912" s="593"/>
      <c r="C912" s="593"/>
      <c r="D912" s="594"/>
      <c r="F912" s="595"/>
      <c r="G912" s="595"/>
      <c r="I912" s="595"/>
      <c r="J912" s="595"/>
      <c r="K912" s="630"/>
      <c r="L912" s="630"/>
      <c r="M912" s="595"/>
      <c r="U912" s="235"/>
      <c r="V912" s="235"/>
      <c r="W912" s="235"/>
      <c r="X912" s="235"/>
      <c r="Y912" s="235"/>
      <c r="Z912" s="162"/>
      <c r="AA912" s="162"/>
      <c r="AB912" s="162"/>
      <c r="AC912" s="162"/>
      <c r="AD912" s="162"/>
      <c r="AE912" s="162"/>
      <c r="AF912" s="162"/>
      <c r="AG912" s="162"/>
      <c r="AH912" s="162"/>
      <c r="AI912" s="162"/>
      <c r="AJ912" s="162"/>
      <c r="AK912" s="162"/>
      <c r="AL912" s="162"/>
      <c r="AM912" s="554"/>
      <c r="AN912" s="162"/>
      <c r="AO912" s="162"/>
      <c r="AP912" s="162"/>
      <c r="AQ912" s="271"/>
      <c r="AR912" s="272"/>
    </row>
    <row r="913" spans="1:44" x14ac:dyDescent="0.3">
      <c r="A913" s="594"/>
      <c r="B913" s="593"/>
      <c r="C913" s="593"/>
      <c r="D913" s="594"/>
      <c r="F913" s="595"/>
      <c r="G913" s="595"/>
      <c r="I913" s="595"/>
      <c r="J913" s="595"/>
      <c r="K913" s="630"/>
      <c r="L913" s="630"/>
      <c r="M913" s="595"/>
      <c r="U913" s="235"/>
      <c r="V913" s="235"/>
      <c r="W913" s="235"/>
      <c r="X913" s="235"/>
      <c r="Y913" s="235"/>
      <c r="Z913" s="162"/>
      <c r="AA913" s="162"/>
      <c r="AB913" s="162"/>
      <c r="AC913" s="162"/>
      <c r="AD913" s="162"/>
      <c r="AE913" s="162"/>
      <c r="AF913" s="162"/>
      <c r="AG913" s="162"/>
      <c r="AH913" s="162"/>
      <c r="AI913" s="162"/>
      <c r="AJ913" s="162"/>
      <c r="AK913" s="162"/>
      <c r="AL913" s="162"/>
      <c r="AM913" s="554"/>
      <c r="AN913" s="162"/>
      <c r="AO913" s="162"/>
      <c r="AP913" s="162"/>
      <c r="AQ913" s="271"/>
      <c r="AR913" s="272"/>
    </row>
    <row r="914" spans="1:44" x14ac:dyDescent="0.3">
      <c r="A914" s="594"/>
      <c r="B914" s="593"/>
      <c r="C914" s="593"/>
      <c r="D914" s="594"/>
      <c r="F914" s="595"/>
      <c r="G914" s="595"/>
      <c r="I914" s="595"/>
      <c r="J914" s="595"/>
      <c r="K914" s="630"/>
      <c r="L914" s="630"/>
      <c r="M914" s="595"/>
      <c r="U914" s="235"/>
      <c r="V914" s="235"/>
      <c r="W914" s="235"/>
      <c r="X914" s="235"/>
      <c r="Y914" s="235"/>
      <c r="Z914" s="162"/>
      <c r="AA914" s="162"/>
      <c r="AB914" s="162"/>
      <c r="AC914" s="162"/>
      <c r="AD914" s="162"/>
      <c r="AE914" s="162"/>
      <c r="AF914" s="162"/>
      <c r="AG914" s="162"/>
      <c r="AH914" s="162"/>
      <c r="AI914" s="162"/>
      <c r="AJ914" s="162"/>
      <c r="AK914" s="162"/>
      <c r="AL914" s="162"/>
      <c r="AM914" s="554"/>
      <c r="AN914" s="162"/>
      <c r="AO914" s="162"/>
      <c r="AP914" s="162"/>
      <c r="AQ914" s="271"/>
      <c r="AR914" s="272"/>
    </row>
    <row r="915" spans="1:44" x14ac:dyDescent="0.3">
      <c r="A915" s="594"/>
      <c r="B915" s="593"/>
      <c r="C915" s="593"/>
      <c r="D915" s="594"/>
      <c r="F915" s="595"/>
      <c r="G915" s="595"/>
      <c r="I915" s="595"/>
      <c r="J915" s="595"/>
      <c r="K915" s="630"/>
      <c r="L915" s="630"/>
      <c r="M915" s="595"/>
      <c r="U915" s="235"/>
      <c r="V915" s="235"/>
      <c r="W915" s="235"/>
      <c r="X915" s="235"/>
      <c r="Y915" s="235"/>
      <c r="Z915" s="162"/>
      <c r="AA915" s="162"/>
      <c r="AB915" s="162"/>
      <c r="AC915" s="162"/>
      <c r="AD915" s="162"/>
      <c r="AE915" s="162"/>
      <c r="AF915" s="162"/>
      <c r="AG915" s="162"/>
      <c r="AH915" s="162"/>
      <c r="AI915" s="162"/>
      <c r="AJ915" s="162"/>
      <c r="AK915" s="162"/>
      <c r="AL915" s="162"/>
      <c r="AM915" s="554"/>
      <c r="AN915" s="162"/>
      <c r="AO915" s="162"/>
      <c r="AP915" s="162"/>
      <c r="AQ915" s="271"/>
      <c r="AR915" s="272"/>
    </row>
    <row r="916" spans="1:44" x14ac:dyDescent="0.3">
      <c r="A916" s="594"/>
      <c r="B916" s="593"/>
      <c r="C916" s="593"/>
      <c r="D916" s="594"/>
      <c r="F916" s="595"/>
      <c r="G916" s="595"/>
      <c r="I916" s="595"/>
      <c r="J916" s="595"/>
      <c r="K916" s="630"/>
      <c r="L916" s="630"/>
      <c r="M916" s="595"/>
      <c r="U916" s="235"/>
      <c r="V916" s="235"/>
      <c r="W916" s="235"/>
      <c r="X916" s="235"/>
      <c r="Y916" s="235"/>
      <c r="Z916" s="162"/>
      <c r="AA916" s="162"/>
      <c r="AB916" s="162"/>
      <c r="AC916" s="162"/>
      <c r="AD916" s="162"/>
      <c r="AE916" s="162"/>
      <c r="AF916" s="162"/>
      <c r="AG916" s="162"/>
      <c r="AH916" s="162"/>
      <c r="AI916" s="162"/>
      <c r="AJ916" s="162"/>
      <c r="AK916" s="162"/>
      <c r="AL916" s="162"/>
      <c r="AM916" s="554"/>
      <c r="AN916" s="162"/>
      <c r="AO916" s="162"/>
      <c r="AP916" s="162"/>
      <c r="AQ916" s="271"/>
      <c r="AR916" s="272"/>
    </row>
    <row r="917" spans="1:44" x14ac:dyDescent="0.3">
      <c r="A917" s="594"/>
      <c r="B917" s="593"/>
      <c r="C917" s="593"/>
      <c r="D917" s="594"/>
      <c r="F917" s="595"/>
      <c r="G917" s="595"/>
      <c r="I917" s="595"/>
      <c r="J917" s="595"/>
      <c r="K917" s="630"/>
      <c r="L917" s="630"/>
      <c r="M917" s="595"/>
      <c r="U917" s="235"/>
      <c r="V917" s="235"/>
      <c r="W917" s="235"/>
      <c r="X917" s="235"/>
      <c r="Y917" s="235"/>
      <c r="Z917" s="162"/>
      <c r="AA917" s="162"/>
      <c r="AB917" s="162"/>
      <c r="AC917" s="162"/>
      <c r="AD917" s="162"/>
      <c r="AE917" s="162"/>
      <c r="AF917" s="162"/>
      <c r="AG917" s="162"/>
      <c r="AH917" s="162"/>
      <c r="AI917" s="162"/>
      <c r="AJ917" s="162"/>
      <c r="AK917" s="162"/>
      <c r="AL917" s="162"/>
      <c r="AM917" s="554"/>
      <c r="AN917" s="162"/>
      <c r="AO917" s="162"/>
      <c r="AP917" s="162"/>
      <c r="AQ917" s="271"/>
      <c r="AR917" s="272"/>
    </row>
    <row r="918" spans="1:44" x14ac:dyDescent="0.3">
      <c r="A918" s="594"/>
      <c r="B918" s="593"/>
      <c r="C918" s="593"/>
      <c r="D918" s="594"/>
      <c r="F918" s="595"/>
      <c r="G918" s="595"/>
      <c r="I918" s="595"/>
      <c r="J918" s="595"/>
      <c r="K918" s="630"/>
      <c r="L918" s="630"/>
      <c r="M918" s="595"/>
      <c r="U918" s="235"/>
      <c r="V918" s="235"/>
      <c r="W918" s="235"/>
      <c r="X918" s="235"/>
      <c r="Y918" s="235"/>
      <c r="Z918" s="162"/>
      <c r="AA918" s="162"/>
      <c r="AB918" s="162"/>
      <c r="AC918" s="162"/>
      <c r="AD918" s="162"/>
      <c r="AE918" s="162"/>
      <c r="AF918" s="162"/>
      <c r="AG918" s="162"/>
      <c r="AH918" s="162"/>
      <c r="AI918" s="162"/>
      <c r="AJ918" s="162"/>
      <c r="AK918" s="162"/>
      <c r="AL918" s="162"/>
      <c r="AM918" s="554"/>
      <c r="AN918" s="162"/>
      <c r="AO918" s="162"/>
      <c r="AP918" s="162"/>
      <c r="AQ918" s="271"/>
      <c r="AR918" s="272"/>
    </row>
    <row r="919" spans="1:44" x14ac:dyDescent="0.3">
      <c r="A919" s="594"/>
      <c r="B919" s="593"/>
      <c r="C919" s="593"/>
      <c r="D919" s="594"/>
      <c r="F919" s="595"/>
      <c r="G919" s="595"/>
      <c r="I919" s="595"/>
      <c r="J919" s="595"/>
      <c r="K919" s="630"/>
      <c r="L919" s="630"/>
      <c r="M919" s="595"/>
      <c r="U919" s="235"/>
      <c r="V919" s="235"/>
      <c r="W919" s="235"/>
      <c r="X919" s="235"/>
      <c r="Y919" s="235"/>
      <c r="Z919" s="162"/>
      <c r="AA919" s="162"/>
      <c r="AB919" s="162"/>
      <c r="AC919" s="162"/>
      <c r="AD919" s="162"/>
      <c r="AE919" s="162"/>
      <c r="AF919" s="162"/>
      <c r="AG919" s="162"/>
      <c r="AH919" s="162"/>
      <c r="AI919" s="162"/>
      <c r="AJ919" s="162"/>
      <c r="AK919" s="162"/>
      <c r="AL919" s="162"/>
      <c r="AM919" s="554"/>
      <c r="AN919" s="162"/>
      <c r="AO919" s="162"/>
      <c r="AP919" s="162"/>
      <c r="AQ919" s="271"/>
      <c r="AR919" s="272"/>
    </row>
    <row r="920" spans="1:44" x14ac:dyDescent="0.3">
      <c r="A920" s="594"/>
      <c r="B920" s="593"/>
      <c r="C920" s="593"/>
      <c r="D920" s="594"/>
      <c r="F920" s="595"/>
      <c r="G920" s="595"/>
      <c r="I920" s="595"/>
      <c r="J920" s="595"/>
      <c r="K920" s="630"/>
      <c r="L920" s="630"/>
      <c r="M920" s="595"/>
      <c r="U920" s="235"/>
      <c r="V920" s="235"/>
      <c r="W920" s="235"/>
      <c r="X920" s="235"/>
      <c r="Y920" s="235"/>
      <c r="Z920" s="162"/>
      <c r="AA920" s="162"/>
      <c r="AB920" s="162"/>
      <c r="AC920" s="162"/>
      <c r="AD920" s="162"/>
      <c r="AE920" s="162"/>
      <c r="AF920" s="162"/>
      <c r="AG920" s="162"/>
      <c r="AH920" s="162"/>
      <c r="AI920" s="162"/>
      <c r="AJ920" s="162"/>
      <c r="AK920" s="162"/>
      <c r="AL920" s="162"/>
      <c r="AM920" s="554"/>
      <c r="AN920" s="162"/>
      <c r="AO920" s="162"/>
      <c r="AP920" s="162"/>
      <c r="AQ920" s="271"/>
      <c r="AR920" s="272"/>
    </row>
    <row r="921" spans="1:44" x14ac:dyDescent="0.3">
      <c r="A921" s="594"/>
      <c r="B921" s="593"/>
      <c r="C921" s="593"/>
      <c r="D921" s="594"/>
      <c r="F921" s="595"/>
      <c r="G921" s="595"/>
      <c r="I921" s="595"/>
      <c r="J921" s="595"/>
      <c r="K921" s="630"/>
      <c r="L921" s="630"/>
      <c r="M921" s="595"/>
      <c r="U921" s="235"/>
      <c r="V921" s="235"/>
      <c r="W921" s="235"/>
      <c r="X921" s="235"/>
      <c r="Y921" s="235"/>
      <c r="Z921" s="162"/>
      <c r="AA921" s="162"/>
      <c r="AB921" s="162"/>
      <c r="AC921" s="162"/>
      <c r="AD921" s="162"/>
      <c r="AE921" s="162"/>
      <c r="AF921" s="162"/>
      <c r="AG921" s="162"/>
      <c r="AH921" s="162"/>
      <c r="AI921" s="162"/>
      <c r="AJ921" s="162"/>
      <c r="AK921" s="162"/>
      <c r="AL921" s="162"/>
      <c r="AM921" s="554"/>
      <c r="AN921" s="162"/>
      <c r="AO921" s="162"/>
      <c r="AP921" s="162"/>
      <c r="AQ921" s="271"/>
      <c r="AR921" s="272"/>
    </row>
    <row r="922" spans="1:44" x14ac:dyDescent="0.3">
      <c r="A922" s="594"/>
      <c r="B922" s="593"/>
      <c r="C922" s="593"/>
      <c r="D922" s="594"/>
      <c r="F922" s="595"/>
      <c r="G922" s="595"/>
      <c r="I922" s="595"/>
      <c r="J922" s="595"/>
      <c r="K922" s="630"/>
      <c r="L922" s="630"/>
      <c r="M922" s="595"/>
      <c r="U922" s="235"/>
      <c r="V922" s="235"/>
      <c r="W922" s="235"/>
      <c r="X922" s="235"/>
      <c r="Y922" s="235"/>
      <c r="Z922" s="162"/>
      <c r="AA922" s="162"/>
      <c r="AB922" s="162"/>
      <c r="AC922" s="162"/>
      <c r="AD922" s="162"/>
      <c r="AE922" s="162"/>
      <c r="AF922" s="162"/>
      <c r="AG922" s="162"/>
      <c r="AH922" s="162"/>
      <c r="AI922" s="162"/>
      <c r="AJ922" s="162"/>
      <c r="AK922" s="162"/>
      <c r="AL922" s="162"/>
      <c r="AM922" s="554"/>
      <c r="AN922" s="162"/>
      <c r="AO922" s="162"/>
      <c r="AP922" s="162"/>
      <c r="AQ922" s="271"/>
      <c r="AR922" s="272"/>
    </row>
    <row r="923" spans="1:44" x14ac:dyDescent="0.3">
      <c r="A923" s="594"/>
      <c r="B923" s="593"/>
      <c r="C923" s="593"/>
      <c r="D923" s="594"/>
      <c r="F923" s="595"/>
      <c r="G923" s="595"/>
      <c r="I923" s="595"/>
      <c r="J923" s="595"/>
      <c r="K923" s="630"/>
      <c r="L923" s="630"/>
      <c r="M923" s="595"/>
      <c r="U923" s="235"/>
      <c r="V923" s="235"/>
      <c r="W923" s="235"/>
      <c r="X923" s="235"/>
      <c r="Y923" s="235"/>
      <c r="Z923" s="162"/>
      <c r="AA923" s="162"/>
      <c r="AB923" s="162"/>
      <c r="AC923" s="162"/>
      <c r="AD923" s="162"/>
      <c r="AE923" s="162"/>
      <c r="AF923" s="162"/>
      <c r="AG923" s="162"/>
      <c r="AH923" s="162"/>
      <c r="AI923" s="162"/>
      <c r="AJ923" s="162"/>
      <c r="AK923" s="162"/>
      <c r="AL923" s="162"/>
      <c r="AM923" s="554"/>
      <c r="AN923" s="162"/>
      <c r="AO923" s="162"/>
      <c r="AP923" s="162"/>
      <c r="AQ923" s="271"/>
      <c r="AR923" s="272"/>
    </row>
    <row r="924" spans="1:44" x14ac:dyDescent="0.3">
      <c r="A924" s="594"/>
      <c r="B924" s="593"/>
      <c r="C924" s="593"/>
      <c r="D924" s="594"/>
      <c r="F924" s="595"/>
      <c r="G924" s="595"/>
      <c r="I924" s="595"/>
      <c r="J924" s="595"/>
      <c r="K924" s="630"/>
      <c r="L924" s="630"/>
      <c r="M924" s="595"/>
      <c r="U924" s="235"/>
      <c r="V924" s="235"/>
      <c r="W924" s="235"/>
      <c r="X924" s="235"/>
      <c r="Y924" s="235"/>
      <c r="Z924" s="162"/>
      <c r="AA924" s="162"/>
      <c r="AB924" s="162"/>
      <c r="AC924" s="162"/>
      <c r="AD924" s="162"/>
      <c r="AE924" s="162"/>
      <c r="AF924" s="162"/>
      <c r="AG924" s="162"/>
      <c r="AH924" s="162"/>
      <c r="AI924" s="162"/>
      <c r="AJ924" s="162"/>
      <c r="AK924" s="162"/>
      <c r="AL924" s="162"/>
      <c r="AM924" s="554"/>
      <c r="AN924" s="162"/>
      <c r="AO924" s="162"/>
      <c r="AP924" s="162"/>
      <c r="AQ924" s="271"/>
      <c r="AR924" s="272"/>
    </row>
    <row r="925" spans="1:44" x14ac:dyDescent="0.3">
      <c r="A925" s="594"/>
      <c r="B925" s="593"/>
      <c r="C925" s="593"/>
      <c r="D925" s="594"/>
      <c r="F925" s="595"/>
      <c r="G925" s="595"/>
      <c r="I925" s="595"/>
      <c r="J925" s="595"/>
      <c r="K925" s="630"/>
      <c r="L925" s="630"/>
      <c r="M925" s="595"/>
      <c r="U925" s="235"/>
      <c r="V925" s="235"/>
      <c r="W925" s="235"/>
      <c r="X925" s="235"/>
      <c r="Y925" s="235"/>
      <c r="Z925" s="162"/>
      <c r="AA925" s="162"/>
      <c r="AB925" s="162"/>
      <c r="AC925" s="162"/>
      <c r="AD925" s="162"/>
      <c r="AE925" s="162"/>
      <c r="AF925" s="162"/>
      <c r="AG925" s="162"/>
      <c r="AH925" s="162"/>
      <c r="AI925" s="162"/>
      <c r="AJ925" s="162"/>
      <c r="AK925" s="162"/>
      <c r="AL925" s="162"/>
      <c r="AM925" s="554"/>
      <c r="AN925" s="162"/>
      <c r="AO925" s="162"/>
      <c r="AP925" s="162"/>
      <c r="AQ925" s="271"/>
      <c r="AR925" s="272"/>
    </row>
    <row r="926" spans="1:44" x14ac:dyDescent="0.3">
      <c r="A926" s="594"/>
      <c r="B926" s="593"/>
      <c r="C926" s="593"/>
      <c r="D926" s="594"/>
      <c r="F926" s="595"/>
      <c r="G926" s="595"/>
      <c r="I926" s="595"/>
      <c r="J926" s="595"/>
      <c r="K926" s="630"/>
      <c r="L926" s="630"/>
      <c r="M926" s="595"/>
      <c r="U926" s="235"/>
      <c r="V926" s="235"/>
      <c r="W926" s="235"/>
      <c r="X926" s="235"/>
      <c r="Y926" s="235"/>
      <c r="Z926" s="162"/>
      <c r="AA926" s="162"/>
      <c r="AB926" s="162"/>
      <c r="AC926" s="162"/>
      <c r="AD926" s="162"/>
      <c r="AE926" s="162"/>
      <c r="AF926" s="162"/>
      <c r="AG926" s="162"/>
      <c r="AH926" s="162"/>
      <c r="AI926" s="162"/>
      <c r="AJ926" s="162"/>
      <c r="AK926" s="162"/>
      <c r="AL926" s="162"/>
      <c r="AM926" s="554"/>
      <c r="AN926" s="162"/>
      <c r="AO926" s="162"/>
      <c r="AP926" s="162"/>
      <c r="AQ926" s="271"/>
      <c r="AR926" s="272"/>
    </row>
    <row r="927" spans="1:44" x14ac:dyDescent="0.3">
      <c r="A927" s="594"/>
      <c r="B927" s="593"/>
      <c r="C927" s="593"/>
      <c r="D927" s="594"/>
      <c r="F927" s="595"/>
      <c r="G927" s="595"/>
      <c r="I927" s="595"/>
      <c r="J927" s="595"/>
      <c r="K927" s="630"/>
      <c r="L927" s="630"/>
      <c r="M927" s="595"/>
      <c r="U927" s="235"/>
      <c r="V927" s="235"/>
      <c r="W927" s="235"/>
      <c r="X927" s="235"/>
      <c r="Y927" s="235"/>
      <c r="Z927" s="162"/>
      <c r="AA927" s="162"/>
      <c r="AB927" s="162"/>
      <c r="AC927" s="162"/>
      <c r="AD927" s="162"/>
      <c r="AE927" s="162"/>
      <c r="AF927" s="162"/>
      <c r="AG927" s="162"/>
      <c r="AH927" s="162"/>
      <c r="AI927" s="162"/>
      <c r="AJ927" s="162"/>
      <c r="AK927" s="162"/>
      <c r="AL927" s="162"/>
      <c r="AM927" s="554"/>
      <c r="AN927" s="162"/>
      <c r="AO927" s="162"/>
      <c r="AP927" s="162"/>
      <c r="AQ927" s="271"/>
      <c r="AR927" s="272"/>
    </row>
    <row r="928" spans="1:44" x14ac:dyDescent="0.3">
      <c r="A928" s="594"/>
      <c r="B928" s="593"/>
      <c r="C928" s="593"/>
      <c r="D928" s="594"/>
      <c r="F928" s="595"/>
      <c r="G928" s="595"/>
      <c r="I928" s="595"/>
      <c r="J928" s="595"/>
      <c r="K928" s="630"/>
      <c r="L928" s="630"/>
      <c r="M928" s="595"/>
      <c r="U928" s="235"/>
      <c r="V928" s="235"/>
      <c r="W928" s="235"/>
      <c r="X928" s="235"/>
      <c r="Y928" s="235"/>
      <c r="Z928" s="162"/>
      <c r="AA928" s="162"/>
      <c r="AB928" s="162"/>
      <c r="AC928" s="162"/>
      <c r="AD928" s="162"/>
      <c r="AE928" s="162"/>
      <c r="AF928" s="162"/>
      <c r="AG928" s="162"/>
      <c r="AH928" s="162"/>
      <c r="AI928" s="162"/>
      <c r="AJ928" s="162"/>
      <c r="AK928" s="162"/>
      <c r="AL928" s="162"/>
      <c r="AM928" s="554"/>
      <c r="AN928" s="162"/>
      <c r="AO928" s="162"/>
      <c r="AP928" s="162"/>
      <c r="AQ928" s="271"/>
      <c r="AR928" s="272"/>
    </row>
    <row r="929" spans="1:44" x14ac:dyDescent="0.3">
      <c r="A929" s="594"/>
      <c r="B929" s="593"/>
      <c r="C929" s="593"/>
      <c r="D929" s="594"/>
      <c r="F929" s="595"/>
      <c r="G929" s="595"/>
      <c r="I929" s="595"/>
      <c r="J929" s="595"/>
      <c r="K929" s="630"/>
      <c r="L929" s="630"/>
      <c r="M929" s="595"/>
      <c r="U929" s="235"/>
      <c r="V929" s="235"/>
      <c r="W929" s="235"/>
      <c r="X929" s="235"/>
      <c r="Y929" s="235"/>
      <c r="Z929" s="162"/>
      <c r="AA929" s="162"/>
      <c r="AB929" s="162"/>
      <c r="AC929" s="162"/>
      <c r="AD929" s="162"/>
      <c r="AE929" s="162"/>
      <c r="AF929" s="162"/>
      <c r="AG929" s="162"/>
      <c r="AH929" s="162"/>
      <c r="AI929" s="162"/>
      <c r="AJ929" s="162"/>
      <c r="AK929" s="162"/>
      <c r="AL929" s="162"/>
      <c r="AM929" s="554"/>
      <c r="AN929" s="162"/>
      <c r="AO929" s="162"/>
      <c r="AP929" s="162"/>
      <c r="AQ929" s="271"/>
      <c r="AR929" s="272"/>
    </row>
    <row r="930" spans="1:44" x14ac:dyDescent="0.3">
      <c r="A930" s="594"/>
      <c r="B930" s="593"/>
      <c r="C930" s="593"/>
      <c r="D930" s="594"/>
      <c r="F930" s="595"/>
      <c r="G930" s="595"/>
      <c r="I930" s="595"/>
      <c r="J930" s="595"/>
      <c r="K930" s="630"/>
      <c r="L930" s="630"/>
      <c r="M930" s="595"/>
      <c r="U930" s="235"/>
      <c r="V930" s="235"/>
      <c r="W930" s="235"/>
      <c r="X930" s="235"/>
      <c r="Y930" s="235"/>
      <c r="Z930" s="162"/>
      <c r="AA930" s="162"/>
      <c r="AB930" s="162"/>
      <c r="AC930" s="162"/>
      <c r="AD930" s="162"/>
      <c r="AE930" s="162"/>
      <c r="AF930" s="162"/>
      <c r="AG930" s="162"/>
      <c r="AH930" s="162"/>
      <c r="AI930" s="162"/>
      <c r="AJ930" s="162"/>
      <c r="AK930" s="162"/>
      <c r="AL930" s="162"/>
      <c r="AM930" s="554"/>
      <c r="AN930" s="162"/>
      <c r="AO930" s="162"/>
      <c r="AP930" s="162"/>
      <c r="AQ930" s="271"/>
      <c r="AR930" s="272"/>
    </row>
    <row r="931" spans="1:44" x14ac:dyDescent="0.3">
      <c r="A931" s="594"/>
      <c r="B931" s="593"/>
      <c r="C931" s="593"/>
      <c r="D931" s="594"/>
      <c r="F931" s="595"/>
      <c r="G931" s="595"/>
      <c r="I931" s="595"/>
      <c r="J931" s="595"/>
      <c r="K931" s="630"/>
      <c r="L931" s="630"/>
      <c r="M931" s="595"/>
      <c r="U931" s="235"/>
      <c r="V931" s="235"/>
      <c r="W931" s="235"/>
      <c r="X931" s="235"/>
      <c r="Y931" s="235"/>
      <c r="Z931" s="162"/>
      <c r="AA931" s="162"/>
      <c r="AB931" s="162"/>
      <c r="AC931" s="162"/>
      <c r="AD931" s="162"/>
      <c r="AE931" s="162"/>
      <c r="AF931" s="162"/>
      <c r="AG931" s="162"/>
      <c r="AH931" s="162"/>
      <c r="AI931" s="162"/>
      <c r="AJ931" s="162"/>
      <c r="AK931" s="162"/>
      <c r="AL931" s="162"/>
      <c r="AM931" s="554"/>
      <c r="AN931" s="162"/>
      <c r="AO931" s="162"/>
      <c r="AP931" s="162"/>
      <c r="AQ931" s="271"/>
      <c r="AR931" s="272"/>
    </row>
    <row r="932" spans="1:44" x14ac:dyDescent="0.3">
      <c r="A932" s="594"/>
      <c r="B932" s="593"/>
      <c r="C932" s="593"/>
      <c r="D932" s="594"/>
      <c r="F932" s="595"/>
      <c r="G932" s="595"/>
      <c r="I932" s="595"/>
      <c r="J932" s="595"/>
      <c r="K932" s="630"/>
      <c r="L932" s="630"/>
      <c r="M932" s="595"/>
      <c r="U932" s="235"/>
      <c r="V932" s="235"/>
      <c r="W932" s="235"/>
      <c r="X932" s="235"/>
      <c r="Y932" s="235"/>
      <c r="Z932" s="162"/>
      <c r="AA932" s="162"/>
      <c r="AB932" s="162"/>
      <c r="AC932" s="162"/>
      <c r="AD932" s="162"/>
      <c r="AE932" s="162"/>
      <c r="AF932" s="162"/>
      <c r="AG932" s="162"/>
      <c r="AH932" s="162"/>
      <c r="AI932" s="162"/>
      <c r="AJ932" s="162"/>
      <c r="AK932" s="162"/>
      <c r="AL932" s="162"/>
      <c r="AM932" s="554"/>
      <c r="AN932" s="162"/>
      <c r="AO932" s="162"/>
      <c r="AP932" s="162"/>
      <c r="AQ932" s="271"/>
      <c r="AR932" s="272"/>
    </row>
    <row r="933" spans="1:44" x14ac:dyDescent="0.3">
      <c r="A933" s="594"/>
      <c r="B933" s="593"/>
      <c r="C933" s="593"/>
      <c r="D933" s="594"/>
      <c r="F933" s="595"/>
      <c r="G933" s="595"/>
      <c r="I933" s="595"/>
      <c r="J933" s="595"/>
      <c r="K933" s="630"/>
      <c r="L933" s="630"/>
      <c r="M933" s="595"/>
      <c r="U933" s="235"/>
      <c r="V933" s="235"/>
      <c r="W933" s="235"/>
      <c r="X933" s="235"/>
      <c r="Y933" s="235"/>
      <c r="Z933" s="162"/>
      <c r="AA933" s="162"/>
      <c r="AB933" s="162"/>
      <c r="AC933" s="162"/>
      <c r="AD933" s="162"/>
      <c r="AE933" s="162"/>
      <c r="AF933" s="162"/>
      <c r="AG933" s="162"/>
      <c r="AH933" s="162"/>
      <c r="AI933" s="162"/>
      <c r="AJ933" s="162"/>
      <c r="AK933" s="162"/>
      <c r="AL933" s="162"/>
      <c r="AM933" s="554"/>
      <c r="AN933" s="162"/>
      <c r="AO933" s="162"/>
      <c r="AP933" s="162"/>
      <c r="AQ933" s="271"/>
      <c r="AR933" s="272"/>
    </row>
    <row r="934" spans="1:44" x14ac:dyDescent="0.3">
      <c r="A934" s="594"/>
      <c r="B934" s="593"/>
      <c r="C934" s="593"/>
      <c r="D934" s="594"/>
      <c r="F934" s="595"/>
      <c r="G934" s="595"/>
      <c r="I934" s="595"/>
      <c r="J934" s="595"/>
      <c r="K934" s="630"/>
      <c r="L934" s="630"/>
      <c r="M934" s="595"/>
      <c r="U934" s="235"/>
      <c r="V934" s="235"/>
      <c r="W934" s="235"/>
      <c r="X934" s="235"/>
      <c r="Y934" s="235"/>
      <c r="Z934" s="162"/>
      <c r="AA934" s="162"/>
      <c r="AB934" s="162"/>
      <c r="AC934" s="162"/>
      <c r="AD934" s="162"/>
      <c r="AE934" s="162"/>
      <c r="AF934" s="162"/>
      <c r="AG934" s="162"/>
      <c r="AH934" s="162"/>
      <c r="AI934" s="162"/>
      <c r="AJ934" s="162"/>
      <c r="AK934" s="162"/>
      <c r="AL934" s="162"/>
      <c r="AM934" s="554"/>
      <c r="AN934" s="162"/>
      <c r="AO934" s="162"/>
      <c r="AP934" s="162"/>
      <c r="AQ934" s="271"/>
      <c r="AR934" s="272"/>
    </row>
    <row r="935" spans="1:44" x14ac:dyDescent="0.3">
      <c r="A935" s="594"/>
      <c r="B935" s="593"/>
      <c r="C935" s="593"/>
      <c r="D935" s="594"/>
      <c r="F935" s="595"/>
      <c r="G935" s="595"/>
      <c r="I935" s="595"/>
      <c r="J935" s="595"/>
      <c r="K935" s="630"/>
      <c r="L935" s="630"/>
      <c r="M935" s="595"/>
      <c r="U935" s="235"/>
      <c r="V935" s="235"/>
      <c r="W935" s="235"/>
      <c r="X935" s="235"/>
      <c r="Y935" s="235"/>
      <c r="Z935" s="162"/>
      <c r="AA935" s="162"/>
      <c r="AB935" s="162"/>
      <c r="AC935" s="162"/>
      <c r="AD935" s="162"/>
      <c r="AE935" s="162"/>
      <c r="AF935" s="162"/>
      <c r="AG935" s="162"/>
      <c r="AH935" s="162"/>
      <c r="AI935" s="162"/>
      <c r="AJ935" s="162"/>
      <c r="AK935" s="162"/>
      <c r="AL935" s="162"/>
      <c r="AM935" s="554"/>
      <c r="AN935" s="162"/>
      <c r="AO935" s="162"/>
      <c r="AP935" s="162"/>
      <c r="AQ935" s="271"/>
      <c r="AR935" s="272"/>
    </row>
    <row r="936" spans="1:44" x14ac:dyDescent="0.3">
      <c r="A936" s="594"/>
      <c r="B936" s="593"/>
      <c r="C936" s="593"/>
      <c r="D936" s="594"/>
      <c r="F936" s="595"/>
      <c r="G936" s="595"/>
      <c r="I936" s="595"/>
      <c r="J936" s="595"/>
      <c r="K936" s="630"/>
      <c r="L936" s="630"/>
      <c r="M936" s="595"/>
      <c r="U936" s="235"/>
      <c r="V936" s="235"/>
      <c r="W936" s="235"/>
      <c r="X936" s="235"/>
      <c r="Y936" s="235"/>
      <c r="Z936" s="162"/>
      <c r="AA936" s="162"/>
      <c r="AB936" s="162"/>
      <c r="AC936" s="162"/>
      <c r="AD936" s="162"/>
      <c r="AE936" s="162"/>
      <c r="AF936" s="162"/>
      <c r="AG936" s="162"/>
      <c r="AH936" s="162"/>
      <c r="AI936" s="162"/>
      <c r="AJ936" s="162"/>
      <c r="AK936" s="162"/>
      <c r="AL936" s="162"/>
      <c r="AM936" s="554"/>
      <c r="AN936" s="162"/>
      <c r="AO936" s="162"/>
      <c r="AP936" s="162"/>
      <c r="AQ936" s="271"/>
      <c r="AR936" s="272"/>
    </row>
    <row r="937" spans="1:44" x14ac:dyDescent="0.3">
      <c r="A937" s="594"/>
      <c r="B937" s="593"/>
      <c r="C937" s="593"/>
      <c r="D937" s="594"/>
      <c r="F937" s="595"/>
      <c r="G937" s="595"/>
      <c r="I937" s="595"/>
      <c r="J937" s="595"/>
      <c r="K937" s="630"/>
      <c r="L937" s="630"/>
      <c r="M937" s="595"/>
      <c r="U937" s="235"/>
      <c r="V937" s="235"/>
      <c r="W937" s="235"/>
      <c r="X937" s="235"/>
      <c r="Y937" s="235"/>
      <c r="Z937" s="162"/>
      <c r="AA937" s="162"/>
      <c r="AB937" s="162"/>
      <c r="AC937" s="162"/>
      <c r="AD937" s="162"/>
      <c r="AE937" s="162"/>
      <c r="AF937" s="162"/>
      <c r="AG937" s="162"/>
      <c r="AH937" s="162"/>
      <c r="AI937" s="162"/>
      <c r="AJ937" s="162"/>
      <c r="AK937" s="162"/>
      <c r="AL937" s="162"/>
      <c r="AM937" s="554"/>
      <c r="AN937" s="162"/>
      <c r="AO937" s="162"/>
      <c r="AP937" s="162"/>
      <c r="AQ937" s="271"/>
      <c r="AR937" s="272"/>
    </row>
    <row r="938" spans="1:44" x14ac:dyDescent="0.3">
      <c r="A938" s="594"/>
      <c r="B938" s="593"/>
      <c r="C938" s="593"/>
      <c r="D938" s="594"/>
      <c r="F938" s="595"/>
      <c r="G938" s="595"/>
      <c r="I938" s="595"/>
      <c r="J938" s="595"/>
      <c r="K938" s="630"/>
      <c r="L938" s="630"/>
      <c r="M938" s="595"/>
      <c r="U938" s="235"/>
      <c r="V938" s="235"/>
      <c r="W938" s="235"/>
      <c r="X938" s="235"/>
      <c r="Y938" s="235"/>
      <c r="Z938" s="162"/>
      <c r="AA938" s="162"/>
      <c r="AB938" s="162"/>
      <c r="AC938" s="162"/>
      <c r="AD938" s="162"/>
      <c r="AE938" s="162"/>
      <c r="AF938" s="162"/>
      <c r="AG938" s="162"/>
      <c r="AH938" s="162"/>
      <c r="AI938" s="162"/>
      <c r="AJ938" s="162"/>
      <c r="AK938" s="162"/>
      <c r="AL938" s="162"/>
      <c r="AM938" s="554"/>
      <c r="AN938" s="162"/>
      <c r="AO938" s="162"/>
      <c r="AP938" s="162"/>
      <c r="AQ938" s="271"/>
      <c r="AR938" s="272"/>
    </row>
    <row r="939" spans="1:44" x14ac:dyDescent="0.3">
      <c r="A939" s="594"/>
      <c r="B939" s="593"/>
      <c r="C939" s="593"/>
      <c r="D939" s="594"/>
      <c r="F939" s="595"/>
      <c r="G939" s="595"/>
      <c r="I939" s="595"/>
      <c r="J939" s="595"/>
      <c r="K939" s="630"/>
      <c r="L939" s="630"/>
      <c r="M939" s="595"/>
      <c r="U939" s="235"/>
      <c r="V939" s="235"/>
      <c r="W939" s="235"/>
      <c r="X939" s="235"/>
      <c r="Y939" s="235"/>
      <c r="Z939" s="162"/>
      <c r="AA939" s="162"/>
      <c r="AB939" s="162"/>
      <c r="AC939" s="162"/>
      <c r="AD939" s="162"/>
      <c r="AE939" s="162"/>
      <c r="AF939" s="162"/>
      <c r="AG939" s="162"/>
      <c r="AH939" s="162"/>
      <c r="AI939" s="162"/>
      <c r="AJ939" s="162"/>
      <c r="AK939" s="162"/>
      <c r="AL939" s="162"/>
      <c r="AM939" s="554"/>
      <c r="AN939" s="162"/>
      <c r="AO939" s="162"/>
      <c r="AP939" s="162"/>
      <c r="AQ939" s="271"/>
      <c r="AR939" s="272"/>
    </row>
    <row r="940" spans="1:44" x14ac:dyDescent="0.3">
      <c r="A940" s="594"/>
      <c r="B940" s="593"/>
      <c r="C940" s="593"/>
      <c r="D940" s="594"/>
      <c r="F940" s="595"/>
      <c r="G940" s="595"/>
      <c r="I940" s="595"/>
      <c r="J940" s="595"/>
      <c r="K940" s="630"/>
      <c r="L940" s="630"/>
      <c r="M940" s="595"/>
      <c r="U940" s="235"/>
      <c r="V940" s="235"/>
      <c r="W940" s="235"/>
      <c r="X940" s="235"/>
      <c r="Y940" s="235"/>
      <c r="Z940" s="162"/>
      <c r="AA940" s="162"/>
      <c r="AB940" s="162"/>
      <c r="AC940" s="162"/>
      <c r="AD940" s="162"/>
      <c r="AE940" s="162"/>
      <c r="AF940" s="162"/>
      <c r="AG940" s="162"/>
      <c r="AH940" s="162"/>
      <c r="AI940" s="162"/>
      <c r="AJ940" s="162"/>
      <c r="AK940" s="162"/>
      <c r="AL940" s="162"/>
      <c r="AM940" s="554"/>
      <c r="AN940" s="162"/>
      <c r="AO940" s="162"/>
      <c r="AP940" s="162"/>
      <c r="AQ940" s="271"/>
      <c r="AR940" s="272"/>
    </row>
    <row r="941" spans="1:44" x14ac:dyDescent="0.3">
      <c r="A941" s="594"/>
      <c r="B941" s="593"/>
      <c r="C941" s="593"/>
      <c r="D941" s="594"/>
      <c r="F941" s="595"/>
      <c r="G941" s="595"/>
      <c r="I941" s="595"/>
      <c r="J941" s="595"/>
      <c r="K941" s="630"/>
      <c r="L941" s="630"/>
      <c r="M941" s="595"/>
      <c r="U941" s="235"/>
      <c r="V941" s="235"/>
      <c r="W941" s="235"/>
      <c r="X941" s="235"/>
      <c r="Y941" s="235"/>
      <c r="Z941" s="162"/>
      <c r="AA941" s="162"/>
      <c r="AB941" s="162"/>
      <c r="AC941" s="162"/>
      <c r="AD941" s="162"/>
      <c r="AE941" s="162"/>
      <c r="AF941" s="162"/>
      <c r="AG941" s="162"/>
      <c r="AH941" s="162"/>
      <c r="AI941" s="162"/>
      <c r="AJ941" s="162"/>
      <c r="AK941" s="162"/>
      <c r="AL941" s="162"/>
      <c r="AM941" s="554"/>
      <c r="AN941" s="162"/>
      <c r="AO941" s="162"/>
      <c r="AP941" s="162"/>
      <c r="AQ941" s="271"/>
      <c r="AR941" s="272"/>
    </row>
    <row r="942" spans="1:44" x14ac:dyDescent="0.3">
      <c r="A942" s="594"/>
      <c r="B942" s="593"/>
      <c r="C942" s="593"/>
      <c r="D942" s="594"/>
      <c r="F942" s="595"/>
      <c r="G942" s="595"/>
      <c r="I942" s="595"/>
      <c r="J942" s="595"/>
      <c r="K942" s="630"/>
      <c r="L942" s="630"/>
      <c r="M942" s="595"/>
      <c r="U942" s="235"/>
      <c r="V942" s="235"/>
      <c r="W942" s="235"/>
      <c r="X942" s="235"/>
      <c r="Y942" s="235"/>
      <c r="Z942" s="162"/>
      <c r="AA942" s="162"/>
      <c r="AB942" s="162"/>
      <c r="AC942" s="162"/>
      <c r="AD942" s="162"/>
      <c r="AE942" s="162"/>
      <c r="AF942" s="162"/>
      <c r="AG942" s="162"/>
      <c r="AH942" s="162"/>
      <c r="AI942" s="162"/>
      <c r="AJ942" s="162"/>
      <c r="AK942" s="162"/>
      <c r="AL942" s="162"/>
      <c r="AM942" s="554"/>
      <c r="AN942" s="162"/>
      <c r="AO942" s="162"/>
      <c r="AP942" s="162"/>
      <c r="AQ942" s="271"/>
      <c r="AR942" s="272"/>
    </row>
    <row r="943" spans="1:44" x14ac:dyDescent="0.3">
      <c r="A943" s="594"/>
      <c r="B943" s="593"/>
      <c r="C943" s="593"/>
      <c r="D943" s="594"/>
      <c r="F943" s="595"/>
      <c r="G943" s="595"/>
      <c r="I943" s="595"/>
      <c r="J943" s="595"/>
      <c r="K943" s="630"/>
      <c r="L943" s="630"/>
      <c r="M943" s="595"/>
      <c r="U943" s="235"/>
      <c r="V943" s="235"/>
      <c r="W943" s="235"/>
      <c r="X943" s="235"/>
      <c r="Y943" s="235"/>
      <c r="Z943" s="162"/>
      <c r="AA943" s="162"/>
      <c r="AB943" s="162"/>
      <c r="AC943" s="162"/>
      <c r="AD943" s="162"/>
      <c r="AE943" s="162"/>
      <c r="AF943" s="162"/>
      <c r="AG943" s="162"/>
      <c r="AH943" s="162"/>
      <c r="AI943" s="162"/>
      <c r="AJ943" s="162"/>
      <c r="AK943" s="162"/>
      <c r="AL943" s="162"/>
      <c r="AM943" s="554"/>
      <c r="AN943" s="162"/>
      <c r="AO943" s="162"/>
      <c r="AP943" s="162"/>
      <c r="AQ943" s="271"/>
      <c r="AR943" s="272"/>
    </row>
    <row r="944" spans="1:44" x14ac:dyDescent="0.3">
      <c r="A944" s="594"/>
      <c r="B944" s="593"/>
      <c r="C944" s="593"/>
      <c r="D944" s="594"/>
      <c r="F944" s="595"/>
      <c r="G944" s="595"/>
      <c r="I944" s="595"/>
      <c r="J944" s="595"/>
      <c r="K944" s="630"/>
      <c r="L944" s="630"/>
      <c r="M944" s="595"/>
      <c r="U944" s="235"/>
      <c r="V944" s="235"/>
      <c r="W944" s="235"/>
      <c r="X944" s="235"/>
      <c r="Y944" s="235"/>
      <c r="Z944" s="162"/>
      <c r="AA944" s="162"/>
      <c r="AB944" s="162"/>
      <c r="AC944" s="162"/>
      <c r="AD944" s="162"/>
      <c r="AE944" s="162"/>
      <c r="AF944" s="162"/>
      <c r="AG944" s="162"/>
      <c r="AH944" s="162"/>
      <c r="AI944" s="162"/>
      <c r="AJ944" s="162"/>
      <c r="AK944" s="162"/>
      <c r="AL944" s="162"/>
      <c r="AM944" s="554"/>
      <c r="AN944" s="162"/>
      <c r="AO944" s="162"/>
      <c r="AP944" s="162"/>
      <c r="AQ944" s="271"/>
      <c r="AR944" s="272"/>
    </row>
    <row r="945" spans="1:44" x14ac:dyDescent="0.3">
      <c r="A945" s="594"/>
      <c r="B945" s="593"/>
      <c r="C945" s="593"/>
      <c r="D945" s="594"/>
      <c r="F945" s="595"/>
      <c r="G945" s="595"/>
      <c r="I945" s="595"/>
      <c r="J945" s="595"/>
      <c r="K945" s="630"/>
      <c r="L945" s="630"/>
      <c r="M945" s="595"/>
      <c r="U945" s="235"/>
      <c r="V945" s="235"/>
      <c r="W945" s="235"/>
      <c r="X945" s="235"/>
      <c r="Y945" s="235"/>
      <c r="Z945" s="162"/>
      <c r="AA945" s="162"/>
      <c r="AB945" s="162"/>
      <c r="AC945" s="162"/>
      <c r="AD945" s="162"/>
      <c r="AE945" s="162"/>
      <c r="AF945" s="162"/>
      <c r="AG945" s="162"/>
      <c r="AH945" s="162"/>
      <c r="AI945" s="162"/>
      <c r="AJ945" s="162"/>
      <c r="AK945" s="162"/>
      <c r="AL945" s="162"/>
      <c r="AM945" s="554"/>
      <c r="AN945" s="162"/>
      <c r="AO945" s="162"/>
      <c r="AP945" s="162"/>
      <c r="AQ945" s="271"/>
      <c r="AR945" s="272"/>
    </row>
    <row r="946" spans="1:44" x14ac:dyDescent="0.3">
      <c r="A946" s="594"/>
      <c r="B946" s="593"/>
      <c r="C946" s="593"/>
      <c r="D946" s="594"/>
      <c r="F946" s="595"/>
      <c r="G946" s="595"/>
      <c r="I946" s="595"/>
      <c r="J946" s="595"/>
      <c r="K946" s="630"/>
      <c r="L946" s="630"/>
      <c r="M946" s="595"/>
      <c r="U946" s="235"/>
      <c r="V946" s="235"/>
      <c r="W946" s="235"/>
      <c r="X946" s="235"/>
      <c r="Y946" s="235"/>
      <c r="Z946" s="162"/>
      <c r="AA946" s="162"/>
      <c r="AB946" s="162"/>
      <c r="AC946" s="162"/>
      <c r="AD946" s="162"/>
      <c r="AE946" s="162"/>
      <c r="AF946" s="162"/>
      <c r="AG946" s="162"/>
      <c r="AH946" s="162"/>
      <c r="AI946" s="162"/>
      <c r="AJ946" s="162"/>
      <c r="AK946" s="162"/>
      <c r="AL946" s="162"/>
      <c r="AM946" s="554"/>
      <c r="AN946" s="162"/>
      <c r="AO946" s="162"/>
      <c r="AP946" s="162"/>
      <c r="AQ946" s="271"/>
      <c r="AR946" s="272"/>
    </row>
    <row r="947" spans="1:44" x14ac:dyDescent="0.3">
      <c r="A947" s="594"/>
      <c r="B947" s="593"/>
      <c r="C947" s="593"/>
      <c r="D947" s="594"/>
      <c r="F947" s="595"/>
      <c r="G947" s="595"/>
      <c r="I947" s="595"/>
      <c r="J947" s="595"/>
      <c r="K947" s="630"/>
      <c r="L947" s="630"/>
      <c r="M947" s="595"/>
      <c r="U947" s="235"/>
      <c r="V947" s="235"/>
      <c r="W947" s="235"/>
      <c r="X947" s="235"/>
      <c r="Y947" s="235"/>
      <c r="Z947" s="162"/>
      <c r="AA947" s="162"/>
      <c r="AB947" s="162"/>
      <c r="AC947" s="162"/>
      <c r="AD947" s="162"/>
      <c r="AE947" s="162"/>
      <c r="AF947" s="162"/>
      <c r="AG947" s="162"/>
      <c r="AH947" s="162"/>
      <c r="AI947" s="162"/>
      <c r="AJ947" s="162"/>
      <c r="AK947" s="162"/>
      <c r="AL947" s="162"/>
      <c r="AM947" s="554"/>
      <c r="AN947" s="162"/>
      <c r="AO947" s="162"/>
      <c r="AP947" s="162"/>
      <c r="AQ947" s="271"/>
      <c r="AR947" s="272"/>
    </row>
    <row r="948" spans="1:44" x14ac:dyDescent="0.3">
      <c r="A948" s="594"/>
      <c r="B948" s="593"/>
      <c r="C948" s="593"/>
      <c r="D948" s="594"/>
      <c r="F948" s="595"/>
      <c r="G948" s="595"/>
      <c r="I948" s="595"/>
      <c r="J948" s="595"/>
      <c r="K948" s="630"/>
      <c r="L948" s="630"/>
      <c r="M948" s="595"/>
      <c r="U948" s="235"/>
      <c r="V948" s="235"/>
      <c r="W948" s="235"/>
      <c r="X948" s="235"/>
      <c r="Y948" s="235"/>
      <c r="Z948" s="162"/>
      <c r="AA948" s="162"/>
      <c r="AB948" s="162"/>
      <c r="AC948" s="162"/>
      <c r="AD948" s="162"/>
      <c r="AE948" s="162"/>
      <c r="AF948" s="162"/>
      <c r="AG948" s="162"/>
      <c r="AH948" s="162"/>
      <c r="AI948" s="162"/>
      <c r="AJ948" s="162"/>
      <c r="AK948" s="162"/>
      <c r="AL948" s="162"/>
      <c r="AM948" s="554"/>
      <c r="AN948" s="162"/>
      <c r="AO948" s="162"/>
      <c r="AP948" s="162"/>
      <c r="AQ948" s="271"/>
      <c r="AR948" s="272"/>
    </row>
    <row r="949" spans="1:44" x14ac:dyDescent="0.3">
      <c r="A949" s="594"/>
      <c r="B949" s="593"/>
      <c r="C949" s="593"/>
      <c r="D949" s="594"/>
      <c r="F949" s="595"/>
      <c r="G949" s="595"/>
      <c r="I949" s="595"/>
      <c r="J949" s="595"/>
      <c r="K949" s="630"/>
      <c r="L949" s="630"/>
      <c r="M949" s="595"/>
      <c r="U949" s="235"/>
      <c r="V949" s="235"/>
      <c r="W949" s="235"/>
      <c r="X949" s="235"/>
      <c r="Y949" s="235"/>
      <c r="Z949" s="162"/>
      <c r="AA949" s="162"/>
      <c r="AB949" s="162"/>
      <c r="AC949" s="162"/>
      <c r="AD949" s="162"/>
      <c r="AE949" s="162"/>
      <c r="AF949" s="162"/>
      <c r="AG949" s="162"/>
      <c r="AH949" s="162"/>
      <c r="AI949" s="162"/>
      <c r="AJ949" s="162"/>
      <c r="AK949" s="162"/>
      <c r="AL949" s="162"/>
      <c r="AM949" s="554"/>
      <c r="AN949" s="162"/>
      <c r="AO949" s="162"/>
      <c r="AP949" s="162"/>
      <c r="AQ949" s="271"/>
      <c r="AR949" s="272"/>
    </row>
    <row r="950" spans="1:44" x14ac:dyDescent="0.3">
      <c r="A950" s="594"/>
      <c r="B950" s="593"/>
      <c r="C950" s="593"/>
      <c r="D950" s="594"/>
      <c r="F950" s="595"/>
      <c r="G950" s="595"/>
      <c r="I950" s="595"/>
      <c r="J950" s="595"/>
      <c r="K950" s="630"/>
      <c r="L950" s="630"/>
      <c r="M950" s="595"/>
      <c r="U950" s="235"/>
      <c r="V950" s="235"/>
      <c r="W950" s="235"/>
      <c r="X950" s="235"/>
      <c r="Y950" s="235"/>
      <c r="Z950" s="162"/>
      <c r="AA950" s="162"/>
      <c r="AB950" s="162"/>
      <c r="AC950" s="162"/>
      <c r="AD950" s="162"/>
      <c r="AE950" s="162"/>
      <c r="AF950" s="162"/>
      <c r="AG950" s="162"/>
      <c r="AH950" s="162"/>
      <c r="AI950" s="162"/>
      <c r="AJ950" s="162"/>
      <c r="AK950" s="162"/>
      <c r="AL950" s="162"/>
      <c r="AM950" s="554"/>
      <c r="AN950" s="162"/>
      <c r="AO950" s="162"/>
      <c r="AP950" s="162"/>
      <c r="AQ950" s="271"/>
      <c r="AR950" s="272"/>
    </row>
    <row r="951" spans="1:44" x14ac:dyDescent="0.3">
      <c r="A951" s="594"/>
      <c r="B951" s="593"/>
      <c r="C951" s="593"/>
      <c r="D951" s="594"/>
      <c r="F951" s="595"/>
      <c r="G951" s="595"/>
      <c r="I951" s="595"/>
      <c r="J951" s="595"/>
      <c r="K951" s="630"/>
      <c r="L951" s="630"/>
      <c r="M951" s="595"/>
      <c r="U951" s="235"/>
      <c r="V951" s="235"/>
      <c r="W951" s="235"/>
      <c r="X951" s="235"/>
      <c r="Y951" s="235"/>
      <c r="Z951" s="162"/>
      <c r="AA951" s="162"/>
      <c r="AB951" s="162"/>
      <c r="AC951" s="162"/>
      <c r="AD951" s="162"/>
      <c r="AE951" s="162"/>
      <c r="AF951" s="162"/>
      <c r="AG951" s="162"/>
      <c r="AH951" s="162"/>
      <c r="AI951" s="162"/>
      <c r="AJ951" s="162"/>
      <c r="AK951" s="162"/>
      <c r="AL951" s="162"/>
      <c r="AM951" s="554"/>
      <c r="AN951" s="162"/>
      <c r="AO951" s="162"/>
      <c r="AP951" s="162"/>
      <c r="AQ951" s="271"/>
      <c r="AR951" s="272"/>
    </row>
    <row r="952" spans="1:44" x14ac:dyDescent="0.3">
      <c r="A952" s="594"/>
      <c r="B952" s="593"/>
      <c r="C952" s="593"/>
      <c r="D952" s="594"/>
      <c r="F952" s="595"/>
      <c r="G952" s="595"/>
      <c r="I952" s="595"/>
      <c r="J952" s="595"/>
      <c r="K952" s="630"/>
      <c r="L952" s="630"/>
      <c r="M952" s="595"/>
      <c r="U952" s="235"/>
      <c r="V952" s="235"/>
      <c r="W952" s="235"/>
      <c r="X952" s="235"/>
      <c r="Y952" s="235"/>
      <c r="Z952" s="162"/>
      <c r="AA952" s="162"/>
      <c r="AB952" s="162"/>
      <c r="AC952" s="162"/>
      <c r="AD952" s="162"/>
      <c r="AE952" s="162"/>
      <c r="AF952" s="162"/>
      <c r="AG952" s="162"/>
      <c r="AH952" s="162"/>
      <c r="AI952" s="162"/>
      <c r="AJ952" s="162"/>
      <c r="AK952" s="162"/>
      <c r="AL952" s="162"/>
      <c r="AM952" s="554"/>
      <c r="AN952" s="162"/>
      <c r="AO952" s="162"/>
      <c r="AP952" s="162"/>
      <c r="AQ952" s="271"/>
      <c r="AR952" s="272"/>
    </row>
    <row r="953" spans="1:44" x14ac:dyDescent="0.3">
      <c r="A953" s="594"/>
      <c r="B953" s="593"/>
      <c r="C953" s="593"/>
      <c r="D953" s="594"/>
      <c r="F953" s="595"/>
      <c r="G953" s="595"/>
      <c r="I953" s="595"/>
      <c r="J953" s="595"/>
      <c r="K953" s="630"/>
      <c r="L953" s="630"/>
      <c r="M953" s="595"/>
      <c r="U953" s="235"/>
      <c r="V953" s="235"/>
      <c r="W953" s="235"/>
      <c r="X953" s="235"/>
      <c r="Y953" s="235"/>
      <c r="Z953" s="162"/>
      <c r="AA953" s="162"/>
      <c r="AB953" s="162"/>
      <c r="AC953" s="162"/>
      <c r="AD953" s="162"/>
      <c r="AE953" s="162"/>
      <c r="AF953" s="162"/>
      <c r="AG953" s="162"/>
      <c r="AH953" s="162"/>
      <c r="AI953" s="162"/>
      <c r="AJ953" s="162"/>
      <c r="AK953" s="162"/>
      <c r="AL953" s="162"/>
      <c r="AM953" s="554"/>
      <c r="AN953" s="162"/>
      <c r="AO953" s="162"/>
      <c r="AP953" s="162"/>
      <c r="AQ953" s="271"/>
      <c r="AR953" s="272"/>
    </row>
    <row r="954" spans="1:44" x14ac:dyDescent="0.3">
      <c r="A954" s="594"/>
      <c r="B954" s="593"/>
      <c r="C954" s="593"/>
      <c r="D954" s="594"/>
      <c r="F954" s="595"/>
      <c r="G954" s="595"/>
      <c r="I954" s="595"/>
      <c r="J954" s="595"/>
      <c r="K954" s="630"/>
      <c r="L954" s="630"/>
      <c r="M954" s="595"/>
      <c r="U954" s="235"/>
      <c r="V954" s="235"/>
      <c r="W954" s="235"/>
      <c r="X954" s="235"/>
      <c r="Y954" s="235"/>
      <c r="Z954" s="162"/>
      <c r="AA954" s="162"/>
      <c r="AB954" s="162"/>
      <c r="AC954" s="162"/>
      <c r="AD954" s="162"/>
      <c r="AE954" s="162"/>
      <c r="AF954" s="162"/>
      <c r="AG954" s="162"/>
      <c r="AH954" s="162"/>
      <c r="AI954" s="162"/>
      <c r="AJ954" s="162"/>
      <c r="AK954" s="162"/>
      <c r="AL954" s="162"/>
      <c r="AM954" s="554"/>
      <c r="AN954" s="162"/>
      <c r="AO954" s="162"/>
      <c r="AP954" s="162"/>
      <c r="AQ954" s="271"/>
      <c r="AR954" s="272"/>
    </row>
    <row r="955" spans="1:44" x14ac:dyDescent="0.3">
      <c r="A955" s="594"/>
      <c r="B955" s="593"/>
      <c r="C955" s="593"/>
      <c r="D955" s="594"/>
      <c r="F955" s="595"/>
      <c r="G955" s="595"/>
      <c r="I955" s="595"/>
      <c r="J955" s="595"/>
      <c r="K955" s="630"/>
      <c r="L955" s="630"/>
      <c r="M955" s="595"/>
      <c r="U955" s="235"/>
      <c r="V955" s="235"/>
      <c r="W955" s="235"/>
      <c r="X955" s="235"/>
      <c r="Y955" s="235"/>
      <c r="Z955" s="162"/>
      <c r="AA955" s="162"/>
      <c r="AB955" s="162"/>
      <c r="AC955" s="162"/>
      <c r="AD955" s="162"/>
      <c r="AE955" s="162"/>
      <c r="AF955" s="162"/>
      <c r="AG955" s="162"/>
      <c r="AH955" s="162"/>
      <c r="AI955" s="162"/>
      <c r="AJ955" s="162"/>
      <c r="AK955" s="162"/>
      <c r="AL955" s="162"/>
      <c r="AM955" s="554"/>
      <c r="AN955" s="162"/>
      <c r="AO955" s="162"/>
      <c r="AP955" s="162"/>
      <c r="AQ955" s="271"/>
      <c r="AR955" s="272"/>
    </row>
    <row r="956" spans="1:44" x14ac:dyDescent="0.3">
      <c r="A956" s="594"/>
      <c r="B956" s="593"/>
      <c r="C956" s="593"/>
      <c r="D956" s="594"/>
      <c r="F956" s="595"/>
      <c r="G956" s="595"/>
      <c r="I956" s="595"/>
      <c r="J956" s="595"/>
      <c r="K956" s="630"/>
      <c r="L956" s="630"/>
      <c r="M956" s="595"/>
      <c r="U956" s="235"/>
      <c r="V956" s="235"/>
      <c r="W956" s="235"/>
      <c r="X956" s="235"/>
      <c r="Y956" s="235"/>
      <c r="Z956" s="162"/>
      <c r="AA956" s="162"/>
      <c r="AB956" s="162"/>
      <c r="AC956" s="162"/>
      <c r="AD956" s="162"/>
      <c r="AE956" s="162"/>
      <c r="AF956" s="162"/>
      <c r="AG956" s="162"/>
      <c r="AH956" s="162"/>
      <c r="AI956" s="162"/>
      <c r="AJ956" s="162"/>
      <c r="AK956" s="162"/>
      <c r="AL956" s="162"/>
      <c r="AM956" s="554"/>
      <c r="AN956" s="162"/>
      <c r="AO956" s="162"/>
      <c r="AP956" s="162"/>
      <c r="AQ956" s="271"/>
      <c r="AR956" s="272"/>
    </row>
    <row r="957" spans="1:44" x14ac:dyDescent="0.3">
      <c r="A957" s="594"/>
      <c r="B957" s="593"/>
      <c r="C957" s="593"/>
      <c r="D957" s="594"/>
      <c r="F957" s="595"/>
      <c r="G957" s="595"/>
      <c r="I957" s="595"/>
      <c r="J957" s="595"/>
      <c r="K957" s="630"/>
      <c r="L957" s="630"/>
      <c r="M957" s="595"/>
      <c r="U957" s="235"/>
      <c r="V957" s="235"/>
      <c r="W957" s="235"/>
      <c r="X957" s="235"/>
      <c r="Y957" s="235"/>
      <c r="Z957" s="162"/>
      <c r="AA957" s="162"/>
      <c r="AB957" s="162"/>
      <c r="AC957" s="162"/>
      <c r="AD957" s="162"/>
      <c r="AE957" s="162"/>
      <c r="AF957" s="162"/>
      <c r="AG957" s="162"/>
      <c r="AH957" s="162"/>
      <c r="AI957" s="162"/>
      <c r="AJ957" s="162"/>
      <c r="AK957" s="162"/>
      <c r="AL957" s="162"/>
      <c r="AM957" s="554"/>
      <c r="AN957" s="162"/>
      <c r="AO957" s="162"/>
      <c r="AP957" s="162"/>
      <c r="AQ957" s="271"/>
      <c r="AR957" s="272"/>
    </row>
    <row r="958" spans="1:44" x14ac:dyDescent="0.3">
      <c r="A958" s="594"/>
      <c r="B958" s="593"/>
      <c r="C958" s="593"/>
      <c r="D958" s="594"/>
      <c r="F958" s="595"/>
      <c r="G958" s="595"/>
      <c r="I958" s="595"/>
      <c r="J958" s="595"/>
      <c r="K958" s="630"/>
      <c r="L958" s="630"/>
      <c r="M958" s="595"/>
      <c r="U958" s="235"/>
      <c r="V958" s="235"/>
      <c r="W958" s="235"/>
      <c r="X958" s="235"/>
      <c r="Y958" s="235"/>
      <c r="Z958" s="162"/>
      <c r="AA958" s="162"/>
      <c r="AB958" s="162"/>
      <c r="AC958" s="162"/>
      <c r="AD958" s="162"/>
      <c r="AE958" s="162"/>
      <c r="AF958" s="162"/>
      <c r="AG958" s="162"/>
      <c r="AH958" s="162"/>
      <c r="AI958" s="162"/>
      <c r="AJ958" s="162"/>
      <c r="AK958" s="162"/>
      <c r="AL958" s="162"/>
      <c r="AM958" s="554"/>
      <c r="AN958" s="162"/>
      <c r="AO958" s="162"/>
      <c r="AP958" s="162"/>
      <c r="AQ958" s="271"/>
      <c r="AR958" s="272"/>
    </row>
    <row r="959" spans="1:44" x14ac:dyDescent="0.3">
      <c r="A959" s="594"/>
      <c r="B959" s="593"/>
      <c r="C959" s="593"/>
      <c r="D959" s="594"/>
      <c r="F959" s="595"/>
      <c r="G959" s="595"/>
      <c r="I959" s="595"/>
      <c r="J959" s="595"/>
      <c r="K959" s="630"/>
      <c r="L959" s="630"/>
      <c r="M959" s="595"/>
      <c r="U959" s="235"/>
      <c r="V959" s="235"/>
      <c r="W959" s="235"/>
      <c r="X959" s="235"/>
      <c r="Y959" s="235"/>
      <c r="Z959" s="162"/>
      <c r="AA959" s="162"/>
      <c r="AB959" s="162"/>
      <c r="AC959" s="162"/>
      <c r="AD959" s="162"/>
      <c r="AE959" s="162"/>
      <c r="AF959" s="162"/>
      <c r="AG959" s="162"/>
      <c r="AH959" s="162"/>
      <c r="AI959" s="162"/>
      <c r="AJ959" s="162"/>
      <c r="AK959" s="162"/>
      <c r="AL959" s="162"/>
      <c r="AM959" s="554"/>
      <c r="AN959" s="162"/>
      <c r="AO959" s="162"/>
      <c r="AP959" s="162"/>
      <c r="AQ959" s="271"/>
      <c r="AR959" s="272"/>
    </row>
    <row r="960" spans="1:44" x14ac:dyDescent="0.3">
      <c r="A960" s="594"/>
      <c r="B960" s="593"/>
      <c r="C960" s="593"/>
      <c r="D960" s="594"/>
      <c r="F960" s="595"/>
      <c r="G960" s="595"/>
      <c r="I960" s="595"/>
      <c r="J960" s="595"/>
      <c r="K960" s="630"/>
      <c r="L960" s="630"/>
      <c r="M960" s="595"/>
      <c r="U960" s="235"/>
      <c r="V960" s="235"/>
      <c r="W960" s="235"/>
      <c r="X960" s="235"/>
      <c r="Y960" s="235"/>
      <c r="Z960" s="162"/>
      <c r="AA960" s="162"/>
      <c r="AB960" s="162"/>
      <c r="AC960" s="162"/>
      <c r="AD960" s="162"/>
      <c r="AE960" s="162"/>
      <c r="AF960" s="162"/>
      <c r="AG960" s="162"/>
      <c r="AH960" s="162"/>
      <c r="AI960" s="162"/>
      <c r="AJ960" s="162"/>
      <c r="AK960" s="162"/>
      <c r="AL960" s="162"/>
      <c r="AM960" s="554"/>
      <c r="AN960" s="162"/>
      <c r="AO960" s="162"/>
      <c r="AP960" s="162"/>
      <c r="AQ960" s="271"/>
      <c r="AR960" s="272"/>
    </row>
    <row r="961" spans="1:44" x14ac:dyDescent="0.3">
      <c r="A961" s="594"/>
      <c r="B961" s="593"/>
      <c r="C961" s="593"/>
      <c r="D961" s="594"/>
      <c r="F961" s="595"/>
      <c r="G961" s="595"/>
      <c r="I961" s="595"/>
      <c r="J961" s="595"/>
      <c r="K961" s="630"/>
      <c r="L961" s="630"/>
      <c r="M961" s="595"/>
      <c r="U961" s="235"/>
      <c r="V961" s="235"/>
      <c r="W961" s="235"/>
      <c r="X961" s="235"/>
      <c r="Y961" s="235"/>
      <c r="Z961" s="162"/>
      <c r="AA961" s="162"/>
      <c r="AB961" s="162"/>
      <c r="AC961" s="162"/>
      <c r="AD961" s="162"/>
      <c r="AE961" s="162"/>
      <c r="AF961" s="162"/>
      <c r="AG961" s="162"/>
      <c r="AH961" s="162"/>
      <c r="AI961" s="162"/>
      <c r="AJ961" s="162"/>
      <c r="AK961" s="162"/>
      <c r="AL961" s="162"/>
      <c r="AM961" s="554"/>
      <c r="AN961" s="162"/>
      <c r="AO961" s="162"/>
      <c r="AP961" s="162"/>
      <c r="AQ961" s="271"/>
      <c r="AR961" s="272"/>
    </row>
    <row r="962" spans="1:44" x14ac:dyDescent="0.3">
      <c r="A962" s="594"/>
      <c r="B962" s="593"/>
      <c r="C962" s="593"/>
      <c r="D962" s="594"/>
      <c r="F962" s="595"/>
      <c r="G962" s="595"/>
      <c r="I962" s="595"/>
      <c r="J962" s="595"/>
      <c r="K962" s="630"/>
      <c r="L962" s="630"/>
      <c r="M962" s="595"/>
      <c r="U962" s="235"/>
      <c r="V962" s="235"/>
      <c r="W962" s="235"/>
      <c r="X962" s="235"/>
      <c r="Y962" s="235"/>
      <c r="Z962" s="162"/>
      <c r="AA962" s="162"/>
      <c r="AB962" s="162"/>
      <c r="AC962" s="162"/>
      <c r="AD962" s="162"/>
      <c r="AE962" s="162"/>
      <c r="AF962" s="162"/>
      <c r="AG962" s="162"/>
      <c r="AH962" s="162"/>
      <c r="AI962" s="162"/>
      <c r="AJ962" s="162"/>
      <c r="AK962" s="162"/>
      <c r="AL962" s="162"/>
      <c r="AM962" s="554"/>
      <c r="AN962" s="162"/>
      <c r="AO962" s="162"/>
      <c r="AP962" s="162"/>
      <c r="AQ962" s="271"/>
      <c r="AR962" s="272"/>
    </row>
    <row r="963" spans="1:44" x14ac:dyDescent="0.3">
      <c r="A963" s="594"/>
      <c r="B963" s="593"/>
      <c r="C963" s="593"/>
      <c r="D963" s="594"/>
      <c r="F963" s="595"/>
      <c r="G963" s="595"/>
      <c r="I963" s="595"/>
      <c r="J963" s="595"/>
      <c r="K963" s="630"/>
      <c r="L963" s="630"/>
      <c r="M963" s="595"/>
      <c r="U963" s="235"/>
      <c r="V963" s="235"/>
      <c r="W963" s="235"/>
      <c r="X963" s="235"/>
      <c r="Y963" s="235"/>
      <c r="Z963" s="162"/>
      <c r="AA963" s="162"/>
      <c r="AB963" s="162"/>
      <c r="AC963" s="162"/>
      <c r="AD963" s="162"/>
      <c r="AE963" s="162"/>
      <c r="AF963" s="162"/>
      <c r="AG963" s="162"/>
      <c r="AH963" s="162"/>
      <c r="AI963" s="162"/>
      <c r="AJ963" s="162"/>
      <c r="AK963" s="162"/>
      <c r="AL963" s="162"/>
      <c r="AM963" s="554"/>
      <c r="AN963" s="162"/>
      <c r="AO963" s="162"/>
      <c r="AP963" s="162"/>
      <c r="AQ963" s="271"/>
      <c r="AR963" s="272"/>
    </row>
    <row r="964" spans="1:44" x14ac:dyDescent="0.3">
      <c r="A964" s="594"/>
      <c r="B964" s="593"/>
      <c r="C964" s="593"/>
      <c r="D964" s="594"/>
      <c r="F964" s="595"/>
      <c r="G964" s="595"/>
      <c r="I964" s="595"/>
      <c r="J964" s="595"/>
      <c r="K964" s="630"/>
      <c r="L964" s="630"/>
      <c r="M964" s="595"/>
      <c r="U964" s="235"/>
      <c r="V964" s="235"/>
      <c r="W964" s="235"/>
      <c r="X964" s="235"/>
      <c r="Y964" s="235"/>
      <c r="Z964" s="162"/>
      <c r="AA964" s="162"/>
      <c r="AB964" s="162"/>
      <c r="AC964" s="162"/>
      <c r="AD964" s="162"/>
      <c r="AE964" s="162"/>
      <c r="AF964" s="162"/>
      <c r="AG964" s="162"/>
      <c r="AH964" s="162"/>
      <c r="AI964" s="162"/>
      <c r="AJ964" s="162"/>
      <c r="AK964" s="162"/>
      <c r="AL964" s="162"/>
      <c r="AM964" s="554"/>
      <c r="AN964" s="162"/>
      <c r="AO964" s="162"/>
      <c r="AP964" s="162"/>
      <c r="AQ964" s="271"/>
      <c r="AR964" s="272"/>
    </row>
    <row r="965" spans="1:44" x14ac:dyDescent="0.3">
      <c r="A965" s="594"/>
      <c r="B965" s="593"/>
      <c r="C965" s="593"/>
      <c r="D965" s="594"/>
      <c r="F965" s="595"/>
      <c r="G965" s="595"/>
      <c r="I965" s="595"/>
      <c r="J965" s="595"/>
      <c r="K965" s="630"/>
      <c r="L965" s="630"/>
      <c r="M965" s="595"/>
      <c r="U965" s="235"/>
      <c r="V965" s="235"/>
      <c r="W965" s="235"/>
      <c r="X965" s="235"/>
      <c r="Y965" s="235"/>
      <c r="Z965" s="162"/>
      <c r="AA965" s="162"/>
      <c r="AB965" s="162"/>
      <c r="AC965" s="162"/>
      <c r="AD965" s="162"/>
      <c r="AE965" s="162"/>
      <c r="AF965" s="162"/>
      <c r="AG965" s="162"/>
      <c r="AH965" s="162"/>
      <c r="AI965" s="162"/>
      <c r="AJ965" s="162"/>
      <c r="AK965" s="162"/>
      <c r="AL965" s="162"/>
      <c r="AM965" s="554"/>
      <c r="AN965" s="162"/>
      <c r="AO965" s="162"/>
      <c r="AP965" s="162"/>
      <c r="AQ965" s="271"/>
      <c r="AR965" s="272"/>
    </row>
    <row r="966" spans="1:44" x14ac:dyDescent="0.3">
      <c r="A966" s="594"/>
      <c r="B966" s="593"/>
      <c r="C966" s="593"/>
      <c r="D966" s="594"/>
      <c r="F966" s="595"/>
      <c r="G966" s="595"/>
      <c r="I966" s="595"/>
      <c r="J966" s="595"/>
      <c r="K966" s="630"/>
      <c r="L966" s="630"/>
      <c r="M966" s="595"/>
      <c r="U966" s="235"/>
      <c r="V966" s="235"/>
      <c r="W966" s="235"/>
      <c r="X966" s="235"/>
      <c r="Y966" s="235"/>
      <c r="Z966" s="162"/>
      <c r="AA966" s="162"/>
      <c r="AB966" s="162"/>
      <c r="AC966" s="162"/>
      <c r="AD966" s="162"/>
      <c r="AE966" s="162"/>
      <c r="AF966" s="162"/>
      <c r="AG966" s="162"/>
      <c r="AH966" s="162"/>
      <c r="AI966" s="162"/>
      <c r="AJ966" s="162"/>
      <c r="AK966" s="162"/>
      <c r="AL966" s="162"/>
      <c r="AM966" s="554"/>
      <c r="AN966" s="162"/>
      <c r="AO966" s="162"/>
      <c r="AP966" s="162"/>
      <c r="AQ966" s="271"/>
      <c r="AR966" s="272"/>
    </row>
    <row r="967" spans="1:44" x14ac:dyDescent="0.3">
      <c r="A967" s="594"/>
      <c r="B967" s="593"/>
      <c r="C967" s="593"/>
      <c r="D967" s="594"/>
      <c r="F967" s="595"/>
      <c r="G967" s="595"/>
      <c r="I967" s="595"/>
      <c r="J967" s="595"/>
      <c r="K967" s="630"/>
      <c r="L967" s="630"/>
      <c r="M967" s="595"/>
      <c r="U967" s="235"/>
      <c r="V967" s="235"/>
      <c r="W967" s="235"/>
      <c r="X967" s="235"/>
      <c r="Y967" s="235"/>
      <c r="Z967" s="162"/>
      <c r="AA967" s="162"/>
      <c r="AB967" s="162"/>
      <c r="AC967" s="162"/>
      <c r="AD967" s="162"/>
      <c r="AE967" s="162"/>
      <c r="AF967" s="162"/>
      <c r="AG967" s="162"/>
      <c r="AH967" s="162"/>
      <c r="AI967" s="162"/>
      <c r="AJ967" s="162"/>
      <c r="AK967" s="162"/>
      <c r="AL967" s="162"/>
      <c r="AM967" s="554"/>
      <c r="AN967" s="162"/>
      <c r="AO967" s="162"/>
      <c r="AP967" s="162"/>
      <c r="AQ967" s="271"/>
      <c r="AR967" s="272"/>
    </row>
    <row r="968" spans="1:44" x14ac:dyDescent="0.3">
      <c r="A968" s="594"/>
      <c r="B968" s="593"/>
      <c r="C968" s="593"/>
      <c r="D968" s="594"/>
      <c r="F968" s="595"/>
      <c r="G968" s="595"/>
      <c r="I968" s="595"/>
      <c r="J968" s="595"/>
      <c r="K968" s="630"/>
      <c r="L968" s="630"/>
      <c r="M968" s="595"/>
      <c r="U968" s="235"/>
      <c r="V968" s="235"/>
      <c r="W968" s="235"/>
      <c r="X968" s="235"/>
      <c r="Y968" s="235"/>
      <c r="Z968" s="162"/>
      <c r="AA968" s="162"/>
      <c r="AB968" s="162"/>
      <c r="AC968" s="162"/>
      <c r="AD968" s="162"/>
      <c r="AE968" s="162"/>
      <c r="AF968" s="162"/>
      <c r="AG968" s="162"/>
      <c r="AH968" s="162"/>
      <c r="AI968" s="162"/>
      <c r="AJ968" s="162"/>
      <c r="AK968" s="162"/>
      <c r="AL968" s="162"/>
      <c r="AM968" s="554"/>
      <c r="AN968" s="162"/>
      <c r="AO968" s="162"/>
      <c r="AP968" s="162"/>
      <c r="AQ968" s="271"/>
      <c r="AR968" s="272"/>
    </row>
    <row r="969" spans="1:44" x14ac:dyDescent="0.3">
      <c r="A969" s="594"/>
      <c r="B969" s="593"/>
      <c r="C969" s="593"/>
      <c r="D969" s="594"/>
      <c r="F969" s="595"/>
      <c r="G969" s="595"/>
      <c r="I969" s="595"/>
      <c r="J969" s="595"/>
      <c r="K969" s="630"/>
      <c r="L969" s="630"/>
      <c r="M969" s="595"/>
      <c r="U969" s="235"/>
      <c r="V969" s="235"/>
      <c r="W969" s="235"/>
      <c r="X969" s="235"/>
      <c r="Y969" s="235"/>
      <c r="Z969" s="162"/>
      <c r="AA969" s="162"/>
      <c r="AB969" s="162"/>
      <c r="AC969" s="162"/>
      <c r="AD969" s="162"/>
      <c r="AE969" s="162"/>
      <c r="AF969" s="162"/>
      <c r="AG969" s="162"/>
      <c r="AH969" s="162"/>
      <c r="AI969" s="162"/>
      <c r="AJ969" s="162"/>
      <c r="AK969" s="162"/>
      <c r="AL969" s="162"/>
      <c r="AM969" s="554"/>
      <c r="AN969" s="162"/>
      <c r="AO969" s="162"/>
      <c r="AP969" s="162"/>
      <c r="AQ969" s="271"/>
      <c r="AR969" s="272"/>
    </row>
    <row r="970" spans="1:44" x14ac:dyDescent="0.3">
      <c r="A970" s="594"/>
      <c r="B970" s="593"/>
      <c r="C970" s="593"/>
      <c r="D970" s="594"/>
      <c r="F970" s="595"/>
      <c r="G970" s="595"/>
      <c r="I970" s="595"/>
      <c r="J970" s="595"/>
      <c r="K970" s="630"/>
      <c r="L970" s="630"/>
      <c r="M970" s="595"/>
      <c r="U970" s="235"/>
      <c r="V970" s="235"/>
      <c r="W970" s="235"/>
      <c r="X970" s="235"/>
      <c r="Y970" s="235"/>
      <c r="Z970" s="162"/>
      <c r="AA970" s="162"/>
      <c r="AB970" s="162"/>
      <c r="AC970" s="162"/>
      <c r="AD970" s="162"/>
      <c r="AE970" s="162"/>
      <c r="AF970" s="162"/>
      <c r="AG970" s="162"/>
      <c r="AH970" s="162"/>
      <c r="AI970" s="162"/>
      <c r="AJ970" s="162"/>
      <c r="AK970" s="162"/>
      <c r="AL970" s="162"/>
      <c r="AM970" s="554"/>
      <c r="AN970" s="162"/>
      <c r="AO970" s="162"/>
      <c r="AP970" s="162"/>
      <c r="AQ970" s="271"/>
      <c r="AR970" s="272"/>
    </row>
    <row r="971" spans="1:44" x14ac:dyDescent="0.3">
      <c r="A971" s="594"/>
      <c r="B971" s="593"/>
      <c r="C971" s="593"/>
      <c r="D971" s="594"/>
      <c r="F971" s="595"/>
      <c r="G971" s="595"/>
      <c r="I971" s="595"/>
      <c r="J971" s="595"/>
      <c r="K971" s="630"/>
      <c r="L971" s="630"/>
      <c r="M971" s="595"/>
      <c r="U971" s="235"/>
      <c r="V971" s="235"/>
      <c r="W971" s="235"/>
      <c r="X971" s="235"/>
      <c r="Y971" s="235"/>
      <c r="Z971" s="162"/>
      <c r="AA971" s="162"/>
      <c r="AB971" s="162"/>
      <c r="AC971" s="162"/>
      <c r="AD971" s="162"/>
      <c r="AE971" s="162"/>
      <c r="AF971" s="162"/>
      <c r="AG971" s="162"/>
      <c r="AH971" s="162"/>
      <c r="AI971" s="162"/>
      <c r="AJ971" s="162"/>
      <c r="AK971" s="162"/>
      <c r="AL971" s="162"/>
      <c r="AM971" s="554"/>
      <c r="AN971" s="162"/>
      <c r="AO971" s="162"/>
      <c r="AP971" s="162"/>
      <c r="AQ971" s="271"/>
      <c r="AR971" s="272"/>
    </row>
    <row r="972" spans="1:44" x14ac:dyDescent="0.3">
      <c r="A972" s="594"/>
      <c r="B972" s="593"/>
      <c r="C972" s="593"/>
      <c r="D972" s="594"/>
      <c r="F972" s="595"/>
      <c r="G972" s="595"/>
      <c r="I972" s="595"/>
      <c r="J972" s="595"/>
      <c r="K972" s="630"/>
      <c r="L972" s="630"/>
      <c r="M972" s="595"/>
      <c r="U972" s="235"/>
      <c r="V972" s="235"/>
      <c r="W972" s="235"/>
      <c r="X972" s="235"/>
      <c r="Y972" s="235"/>
      <c r="Z972" s="162"/>
      <c r="AA972" s="162"/>
      <c r="AB972" s="162"/>
      <c r="AC972" s="162"/>
      <c r="AD972" s="162"/>
      <c r="AE972" s="162"/>
      <c r="AF972" s="162"/>
      <c r="AG972" s="162"/>
      <c r="AH972" s="162"/>
      <c r="AI972" s="162"/>
      <c r="AJ972" s="162"/>
      <c r="AK972" s="162"/>
      <c r="AL972" s="162"/>
      <c r="AM972" s="554"/>
      <c r="AN972" s="162"/>
      <c r="AO972" s="162"/>
      <c r="AP972" s="162"/>
      <c r="AQ972" s="271"/>
      <c r="AR972" s="272"/>
    </row>
    <row r="973" spans="1:44" x14ac:dyDescent="0.3">
      <c r="A973" s="594"/>
      <c r="B973" s="593"/>
      <c r="C973" s="593"/>
      <c r="D973" s="594"/>
      <c r="F973" s="595"/>
      <c r="G973" s="595"/>
      <c r="I973" s="595"/>
      <c r="J973" s="595"/>
      <c r="K973" s="630"/>
      <c r="L973" s="630"/>
      <c r="M973" s="595"/>
      <c r="U973" s="235"/>
      <c r="V973" s="235"/>
      <c r="W973" s="235"/>
      <c r="X973" s="235"/>
      <c r="Y973" s="235"/>
      <c r="Z973" s="162"/>
      <c r="AA973" s="162"/>
      <c r="AB973" s="162"/>
      <c r="AC973" s="162"/>
      <c r="AD973" s="162"/>
      <c r="AE973" s="162"/>
      <c r="AF973" s="162"/>
      <c r="AG973" s="162"/>
      <c r="AH973" s="162"/>
      <c r="AI973" s="162"/>
      <c r="AJ973" s="162"/>
      <c r="AK973" s="162"/>
      <c r="AL973" s="162"/>
      <c r="AM973" s="554"/>
      <c r="AN973" s="162"/>
      <c r="AO973" s="162"/>
      <c r="AP973" s="162"/>
      <c r="AQ973" s="271"/>
      <c r="AR973" s="272"/>
    </row>
    <row r="974" spans="1:44" x14ac:dyDescent="0.3">
      <c r="A974" s="594"/>
      <c r="B974" s="593"/>
      <c r="C974" s="593"/>
      <c r="D974" s="594"/>
      <c r="F974" s="595"/>
      <c r="G974" s="595"/>
      <c r="I974" s="595"/>
      <c r="J974" s="595"/>
      <c r="K974" s="630"/>
      <c r="L974" s="630"/>
      <c r="M974" s="595"/>
      <c r="U974" s="235"/>
      <c r="V974" s="235"/>
      <c r="W974" s="235"/>
      <c r="X974" s="235"/>
      <c r="Y974" s="235"/>
      <c r="Z974" s="162"/>
      <c r="AA974" s="162"/>
      <c r="AB974" s="162"/>
      <c r="AC974" s="162"/>
      <c r="AD974" s="162"/>
      <c r="AE974" s="162"/>
      <c r="AF974" s="162"/>
      <c r="AG974" s="162"/>
      <c r="AH974" s="162"/>
      <c r="AI974" s="162"/>
      <c r="AJ974" s="162"/>
      <c r="AK974" s="162"/>
      <c r="AL974" s="162"/>
      <c r="AM974" s="554"/>
      <c r="AN974" s="162"/>
      <c r="AO974" s="162"/>
      <c r="AP974" s="162"/>
      <c r="AQ974" s="271"/>
      <c r="AR974" s="272"/>
    </row>
    <row r="975" spans="1:44" x14ac:dyDescent="0.3">
      <c r="A975" s="594"/>
      <c r="B975" s="593"/>
      <c r="C975" s="593"/>
      <c r="D975" s="594"/>
      <c r="F975" s="595"/>
      <c r="G975" s="595"/>
      <c r="I975" s="595"/>
      <c r="J975" s="595"/>
      <c r="K975" s="630"/>
      <c r="L975" s="630"/>
      <c r="M975" s="595"/>
      <c r="U975" s="235"/>
      <c r="V975" s="235"/>
      <c r="W975" s="235"/>
      <c r="X975" s="235"/>
      <c r="Y975" s="235"/>
      <c r="Z975" s="162"/>
      <c r="AA975" s="162"/>
      <c r="AB975" s="162"/>
      <c r="AC975" s="162"/>
      <c r="AD975" s="162"/>
      <c r="AE975" s="162"/>
      <c r="AF975" s="162"/>
      <c r="AG975" s="162"/>
      <c r="AH975" s="162"/>
      <c r="AI975" s="162"/>
      <c r="AJ975" s="162"/>
      <c r="AK975" s="162"/>
      <c r="AL975" s="162"/>
      <c r="AM975" s="554"/>
      <c r="AN975" s="162"/>
      <c r="AO975" s="162"/>
      <c r="AP975" s="162"/>
      <c r="AQ975" s="271"/>
      <c r="AR975" s="272"/>
    </row>
    <row r="976" spans="1:44" x14ac:dyDescent="0.3">
      <c r="A976" s="594"/>
      <c r="B976" s="593"/>
      <c r="C976" s="593"/>
      <c r="D976" s="594"/>
      <c r="F976" s="595"/>
      <c r="G976" s="595"/>
      <c r="I976" s="595"/>
      <c r="J976" s="595"/>
      <c r="K976" s="630"/>
      <c r="L976" s="630"/>
      <c r="M976" s="595"/>
      <c r="U976" s="235"/>
      <c r="V976" s="235"/>
      <c r="W976" s="235"/>
      <c r="X976" s="235"/>
      <c r="Y976" s="235"/>
      <c r="Z976" s="162"/>
      <c r="AA976" s="162"/>
      <c r="AB976" s="162"/>
      <c r="AC976" s="162"/>
      <c r="AD976" s="162"/>
      <c r="AE976" s="162"/>
      <c r="AF976" s="162"/>
      <c r="AG976" s="162"/>
      <c r="AH976" s="162"/>
      <c r="AI976" s="162"/>
      <c r="AJ976" s="162"/>
      <c r="AK976" s="162"/>
      <c r="AL976" s="162"/>
      <c r="AM976" s="554"/>
      <c r="AN976" s="162"/>
      <c r="AO976" s="162"/>
      <c r="AP976" s="162"/>
      <c r="AQ976" s="271"/>
      <c r="AR976" s="272"/>
    </row>
    <row r="977" spans="1:44" x14ac:dyDescent="0.3">
      <c r="A977" s="594"/>
      <c r="B977" s="593"/>
      <c r="C977" s="593"/>
      <c r="D977" s="594"/>
      <c r="F977" s="595"/>
      <c r="G977" s="595"/>
      <c r="I977" s="595"/>
      <c r="J977" s="595"/>
      <c r="K977" s="630"/>
      <c r="L977" s="630"/>
      <c r="M977" s="595"/>
      <c r="U977" s="235"/>
      <c r="V977" s="235"/>
      <c r="W977" s="235"/>
      <c r="X977" s="235"/>
      <c r="Y977" s="235"/>
      <c r="Z977" s="162"/>
      <c r="AA977" s="162"/>
      <c r="AB977" s="162"/>
      <c r="AC977" s="162"/>
      <c r="AD977" s="162"/>
      <c r="AE977" s="162"/>
      <c r="AF977" s="162"/>
      <c r="AG977" s="162"/>
      <c r="AH977" s="162"/>
      <c r="AI977" s="162"/>
      <c r="AJ977" s="162"/>
      <c r="AK977" s="162"/>
      <c r="AL977" s="162"/>
      <c r="AM977" s="554"/>
      <c r="AN977" s="162"/>
      <c r="AO977" s="162"/>
      <c r="AP977" s="162"/>
      <c r="AQ977" s="271"/>
      <c r="AR977" s="272"/>
    </row>
    <row r="978" spans="1:44" x14ac:dyDescent="0.3">
      <c r="A978" s="594"/>
      <c r="B978" s="593"/>
      <c r="C978" s="593"/>
      <c r="D978" s="594"/>
      <c r="F978" s="595"/>
      <c r="G978" s="595"/>
      <c r="I978" s="595"/>
      <c r="J978" s="595"/>
      <c r="K978" s="630"/>
      <c r="L978" s="630"/>
      <c r="M978" s="595"/>
      <c r="U978" s="235"/>
      <c r="V978" s="235"/>
      <c r="W978" s="235"/>
      <c r="X978" s="235"/>
      <c r="Y978" s="235"/>
      <c r="Z978" s="162"/>
      <c r="AA978" s="162"/>
      <c r="AB978" s="162"/>
      <c r="AC978" s="162"/>
      <c r="AD978" s="162"/>
      <c r="AE978" s="162"/>
      <c r="AF978" s="162"/>
      <c r="AG978" s="162"/>
      <c r="AH978" s="162"/>
      <c r="AI978" s="162"/>
      <c r="AJ978" s="162"/>
      <c r="AK978" s="162"/>
      <c r="AL978" s="162"/>
      <c r="AM978" s="554"/>
      <c r="AN978" s="162"/>
      <c r="AO978" s="162"/>
      <c r="AP978" s="162"/>
      <c r="AQ978" s="271"/>
      <c r="AR978" s="272"/>
    </row>
    <row r="979" spans="1:44" x14ac:dyDescent="0.3">
      <c r="A979" s="594"/>
      <c r="B979" s="593"/>
      <c r="C979" s="593"/>
      <c r="D979" s="594"/>
      <c r="F979" s="595"/>
      <c r="G979" s="595"/>
      <c r="I979" s="595"/>
      <c r="J979" s="595"/>
      <c r="K979" s="630"/>
      <c r="L979" s="630"/>
      <c r="M979" s="595"/>
      <c r="U979" s="235"/>
      <c r="V979" s="235"/>
      <c r="W979" s="235"/>
      <c r="X979" s="235"/>
      <c r="Y979" s="235"/>
      <c r="Z979" s="162"/>
      <c r="AA979" s="162"/>
      <c r="AB979" s="162"/>
      <c r="AC979" s="162"/>
      <c r="AD979" s="162"/>
      <c r="AE979" s="162"/>
      <c r="AF979" s="162"/>
      <c r="AG979" s="162"/>
      <c r="AH979" s="162"/>
      <c r="AI979" s="162"/>
      <c r="AJ979" s="162"/>
      <c r="AK979" s="162"/>
      <c r="AL979" s="162"/>
      <c r="AM979" s="554"/>
      <c r="AN979" s="162"/>
      <c r="AO979" s="162"/>
      <c r="AP979" s="162"/>
      <c r="AQ979" s="271"/>
      <c r="AR979" s="272"/>
    </row>
    <row r="980" spans="1:44" x14ac:dyDescent="0.3">
      <c r="A980" s="594"/>
      <c r="B980" s="593"/>
      <c r="C980" s="593"/>
      <c r="D980" s="594"/>
      <c r="F980" s="595"/>
      <c r="G980" s="595"/>
      <c r="I980" s="595"/>
      <c r="J980" s="595"/>
      <c r="K980" s="630"/>
      <c r="L980" s="630"/>
      <c r="M980" s="595"/>
      <c r="U980" s="235"/>
      <c r="V980" s="235"/>
      <c r="W980" s="235"/>
      <c r="X980" s="235"/>
      <c r="Y980" s="235"/>
      <c r="Z980" s="162"/>
      <c r="AA980" s="162"/>
      <c r="AB980" s="162"/>
      <c r="AC980" s="162"/>
      <c r="AD980" s="162"/>
      <c r="AE980" s="162"/>
      <c r="AF980" s="162"/>
      <c r="AG980" s="162"/>
      <c r="AH980" s="162"/>
      <c r="AI980" s="162"/>
      <c r="AJ980" s="162"/>
      <c r="AK980" s="162"/>
      <c r="AL980" s="162"/>
      <c r="AM980" s="554"/>
      <c r="AN980" s="162"/>
      <c r="AO980" s="162"/>
      <c r="AP980" s="162"/>
      <c r="AQ980" s="271"/>
      <c r="AR980" s="272"/>
    </row>
    <row r="981" spans="1:44" x14ac:dyDescent="0.3">
      <c r="A981" s="594"/>
      <c r="B981" s="593"/>
      <c r="C981" s="593"/>
      <c r="D981" s="594"/>
      <c r="F981" s="595"/>
      <c r="G981" s="595"/>
      <c r="I981" s="595"/>
      <c r="J981" s="595"/>
      <c r="K981" s="630"/>
      <c r="L981" s="630"/>
      <c r="M981" s="595"/>
      <c r="U981" s="235"/>
      <c r="V981" s="235"/>
      <c r="W981" s="235"/>
      <c r="X981" s="235"/>
      <c r="Y981" s="235"/>
      <c r="Z981" s="162"/>
      <c r="AA981" s="162"/>
      <c r="AB981" s="162"/>
      <c r="AC981" s="162"/>
      <c r="AD981" s="162"/>
      <c r="AE981" s="162"/>
      <c r="AF981" s="162"/>
      <c r="AG981" s="162"/>
      <c r="AH981" s="162"/>
      <c r="AI981" s="162"/>
      <c r="AJ981" s="162"/>
      <c r="AK981" s="162"/>
      <c r="AL981" s="162"/>
      <c r="AM981" s="554"/>
      <c r="AN981" s="162"/>
      <c r="AO981" s="162"/>
      <c r="AP981" s="162"/>
      <c r="AQ981" s="271"/>
      <c r="AR981" s="272"/>
    </row>
    <row r="982" spans="1:44" x14ac:dyDescent="0.3">
      <c r="A982" s="594"/>
      <c r="B982" s="593"/>
      <c r="C982" s="593"/>
      <c r="D982" s="594"/>
      <c r="F982" s="595"/>
      <c r="G982" s="595"/>
      <c r="I982" s="595"/>
      <c r="J982" s="595"/>
      <c r="K982" s="630"/>
      <c r="L982" s="630"/>
      <c r="M982" s="595"/>
      <c r="U982" s="235"/>
      <c r="V982" s="235"/>
      <c r="W982" s="235"/>
      <c r="X982" s="235"/>
      <c r="Y982" s="235"/>
      <c r="Z982" s="162"/>
      <c r="AA982" s="162"/>
      <c r="AB982" s="162"/>
      <c r="AC982" s="162"/>
      <c r="AD982" s="162"/>
      <c r="AE982" s="162"/>
      <c r="AF982" s="162"/>
      <c r="AG982" s="162"/>
      <c r="AH982" s="162"/>
      <c r="AI982" s="162"/>
      <c r="AJ982" s="162"/>
      <c r="AK982" s="162"/>
      <c r="AL982" s="162"/>
      <c r="AM982" s="554"/>
      <c r="AN982" s="162"/>
      <c r="AO982" s="162"/>
      <c r="AP982" s="162"/>
      <c r="AQ982" s="271"/>
      <c r="AR982" s="272"/>
    </row>
    <row r="983" spans="1:44" x14ac:dyDescent="0.3">
      <c r="A983" s="594"/>
      <c r="B983" s="593"/>
      <c r="C983" s="593"/>
      <c r="D983" s="594"/>
      <c r="F983" s="595"/>
      <c r="G983" s="595"/>
      <c r="I983" s="595"/>
      <c r="J983" s="595"/>
      <c r="K983" s="630"/>
      <c r="L983" s="630"/>
      <c r="M983" s="595"/>
      <c r="U983" s="235"/>
      <c r="V983" s="235"/>
      <c r="W983" s="235"/>
      <c r="X983" s="235"/>
      <c r="Y983" s="235"/>
      <c r="Z983" s="162"/>
      <c r="AA983" s="162"/>
      <c r="AB983" s="162"/>
      <c r="AC983" s="162"/>
      <c r="AD983" s="162"/>
      <c r="AE983" s="162"/>
      <c r="AF983" s="162"/>
      <c r="AG983" s="162"/>
      <c r="AH983" s="162"/>
      <c r="AI983" s="162"/>
      <c r="AJ983" s="162"/>
      <c r="AK983" s="162"/>
      <c r="AL983" s="162"/>
      <c r="AM983" s="554"/>
      <c r="AN983" s="162"/>
      <c r="AO983" s="162"/>
      <c r="AP983" s="162"/>
      <c r="AQ983" s="271"/>
      <c r="AR983" s="272"/>
    </row>
    <row r="984" spans="1:44" x14ac:dyDescent="0.3">
      <c r="A984" s="594"/>
      <c r="B984" s="593"/>
      <c r="C984" s="593"/>
      <c r="D984" s="594"/>
      <c r="F984" s="595"/>
      <c r="G984" s="595"/>
      <c r="I984" s="595"/>
      <c r="J984" s="595"/>
      <c r="K984" s="630"/>
      <c r="L984" s="630"/>
      <c r="M984" s="595"/>
      <c r="U984" s="235"/>
      <c r="V984" s="235"/>
      <c r="W984" s="235"/>
      <c r="X984" s="235"/>
      <c r="Y984" s="235"/>
      <c r="Z984" s="162"/>
      <c r="AA984" s="162"/>
      <c r="AB984" s="162"/>
      <c r="AC984" s="162"/>
      <c r="AD984" s="162"/>
      <c r="AE984" s="162"/>
      <c r="AF984" s="162"/>
      <c r="AG984" s="162"/>
      <c r="AH984" s="162"/>
      <c r="AI984" s="162"/>
      <c r="AJ984" s="162"/>
      <c r="AK984" s="162"/>
      <c r="AL984" s="162"/>
      <c r="AM984" s="554"/>
      <c r="AN984" s="162"/>
      <c r="AO984" s="162"/>
      <c r="AP984" s="162"/>
      <c r="AQ984" s="271"/>
      <c r="AR984" s="272"/>
    </row>
    <row r="985" spans="1:44" x14ac:dyDescent="0.3">
      <c r="A985" s="594"/>
      <c r="B985" s="593"/>
      <c r="C985" s="593"/>
      <c r="D985" s="594"/>
      <c r="F985" s="595"/>
      <c r="G985" s="595"/>
      <c r="I985" s="595"/>
      <c r="J985" s="595"/>
      <c r="K985" s="630"/>
      <c r="L985" s="630"/>
      <c r="M985" s="595"/>
      <c r="U985" s="235"/>
      <c r="V985" s="235"/>
      <c r="W985" s="235"/>
      <c r="X985" s="235"/>
      <c r="Y985" s="235"/>
      <c r="Z985" s="162"/>
      <c r="AA985" s="162"/>
      <c r="AB985" s="162"/>
      <c r="AC985" s="162"/>
      <c r="AD985" s="162"/>
      <c r="AE985" s="162"/>
      <c r="AF985" s="162"/>
      <c r="AG985" s="162"/>
      <c r="AH985" s="162"/>
      <c r="AI985" s="162"/>
      <c r="AJ985" s="162"/>
      <c r="AK985" s="162"/>
      <c r="AL985" s="162"/>
      <c r="AM985" s="554"/>
      <c r="AN985" s="162"/>
      <c r="AO985" s="162"/>
      <c r="AP985" s="162"/>
      <c r="AQ985" s="271"/>
      <c r="AR985" s="272"/>
    </row>
    <row r="986" spans="1:44" x14ac:dyDescent="0.3">
      <c r="A986" s="594"/>
      <c r="B986" s="593"/>
      <c r="C986" s="593"/>
      <c r="D986" s="594"/>
      <c r="F986" s="595"/>
      <c r="G986" s="595"/>
      <c r="I986" s="595"/>
      <c r="J986" s="595"/>
      <c r="K986" s="630"/>
      <c r="L986" s="630"/>
      <c r="M986" s="595"/>
      <c r="U986" s="235"/>
      <c r="V986" s="235"/>
      <c r="W986" s="235"/>
      <c r="X986" s="235"/>
      <c r="Y986" s="235"/>
      <c r="Z986" s="162"/>
      <c r="AA986" s="162"/>
      <c r="AB986" s="162"/>
      <c r="AC986" s="162"/>
      <c r="AD986" s="162"/>
      <c r="AE986" s="162"/>
      <c r="AF986" s="162"/>
      <c r="AG986" s="162"/>
      <c r="AH986" s="162"/>
      <c r="AI986" s="162"/>
      <c r="AJ986" s="162"/>
      <c r="AK986" s="162"/>
      <c r="AL986" s="162"/>
      <c r="AM986" s="554"/>
      <c r="AN986" s="162"/>
      <c r="AO986" s="162"/>
      <c r="AP986" s="162"/>
      <c r="AQ986" s="271"/>
      <c r="AR986" s="272"/>
    </row>
    <row r="987" spans="1:44" x14ac:dyDescent="0.3">
      <c r="A987" s="594"/>
      <c r="B987" s="593"/>
      <c r="C987" s="593"/>
      <c r="D987" s="594"/>
      <c r="F987" s="595"/>
      <c r="G987" s="595"/>
      <c r="I987" s="595"/>
      <c r="J987" s="595"/>
      <c r="K987" s="630"/>
      <c r="L987" s="630"/>
      <c r="M987" s="595"/>
      <c r="U987" s="235"/>
      <c r="V987" s="235"/>
      <c r="W987" s="235"/>
      <c r="X987" s="235"/>
      <c r="Y987" s="235"/>
      <c r="Z987" s="162"/>
      <c r="AA987" s="162"/>
      <c r="AB987" s="162"/>
      <c r="AC987" s="162"/>
      <c r="AD987" s="162"/>
      <c r="AE987" s="162"/>
      <c r="AF987" s="162"/>
      <c r="AG987" s="162"/>
      <c r="AH987" s="162"/>
      <c r="AI987" s="162"/>
      <c r="AJ987" s="162"/>
      <c r="AK987" s="162"/>
      <c r="AL987" s="162"/>
      <c r="AM987" s="554"/>
      <c r="AN987" s="162"/>
      <c r="AO987" s="162"/>
      <c r="AP987" s="162"/>
      <c r="AQ987" s="271"/>
      <c r="AR987" s="272"/>
    </row>
    <row r="988" spans="1:44" x14ac:dyDescent="0.3">
      <c r="A988" s="594"/>
      <c r="B988" s="593"/>
      <c r="C988" s="593"/>
      <c r="D988" s="594"/>
      <c r="F988" s="595"/>
      <c r="G988" s="595"/>
      <c r="I988" s="595"/>
      <c r="J988" s="595"/>
      <c r="K988" s="630"/>
      <c r="L988" s="630"/>
      <c r="M988" s="595"/>
      <c r="U988" s="235"/>
      <c r="V988" s="235"/>
      <c r="W988" s="235"/>
      <c r="X988" s="235"/>
      <c r="Y988" s="235"/>
      <c r="Z988" s="162"/>
      <c r="AA988" s="162"/>
      <c r="AB988" s="162"/>
      <c r="AC988" s="162"/>
      <c r="AD988" s="162"/>
      <c r="AE988" s="162"/>
      <c r="AF988" s="162"/>
      <c r="AG988" s="162"/>
      <c r="AH988" s="162"/>
      <c r="AI988" s="162"/>
      <c r="AJ988" s="162"/>
      <c r="AK988" s="162"/>
      <c r="AL988" s="162"/>
      <c r="AM988" s="554"/>
      <c r="AN988" s="162"/>
      <c r="AO988" s="162"/>
      <c r="AP988" s="162"/>
      <c r="AQ988" s="271"/>
      <c r="AR988" s="272"/>
    </row>
    <row r="989" spans="1:44" x14ac:dyDescent="0.3">
      <c r="A989" s="594"/>
      <c r="B989" s="593"/>
      <c r="C989" s="593"/>
      <c r="D989" s="594"/>
      <c r="F989" s="595"/>
      <c r="G989" s="595"/>
      <c r="I989" s="595"/>
      <c r="J989" s="595"/>
      <c r="K989" s="630"/>
      <c r="L989" s="630"/>
      <c r="M989" s="595"/>
      <c r="U989" s="235"/>
      <c r="V989" s="235"/>
      <c r="W989" s="235"/>
      <c r="X989" s="235"/>
      <c r="Y989" s="235"/>
      <c r="Z989" s="162"/>
      <c r="AA989" s="162"/>
      <c r="AB989" s="162"/>
      <c r="AC989" s="162"/>
      <c r="AD989" s="162"/>
      <c r="AE989" s="162"/>
      <c r="AF989" s="162"/>
      <c r="AG989" s="162"/>
      <c r="AH989" s="162"/>
      <c r="AI989" s="162"/>
      <c r="AJ989" s="162"/>
      <c r="AK989" s="162"/>
      <c r="AL989" s="162"/>
      <c r="AM989" s="554"/>
      <c r="AN989" s="162"/>
      <c r="AO989" s="162"/>
      <c r="AP989" s="162"/>
      <c r="AQ989" s="271"/>
      <c r="AR989" s="272"/>
    </row>
    <row r="990" spans="1:44" x14ac:dyDescent="0.3">
      <c r="A990" s="594"/>
      <c r="B990" s="593"/>
      <c r="C990" s="593"/>
      <c r="D990" s="594"/>
      <c r="F990" s="595"/>
      <c r="G990" s="595"/>
      <c r="I990" s="595"/>
      <c r="J990" s="595"/>
      <c r="K990" s="630"/>
      <c r="L990" s="630"/>
      <c r="M990" s="595"/>
      <c r="U990" s="235"/>
      <c r="V990" s="235"/>
      <c r="W990" s="235"/>
      <c r="X990" s="235"/>
      <c r="Y990" s="235"/>
      <c r="Z990" s="162"/>
      <c r="AA990" s="162"/>
      <c r="AB990" s="162"/>
      <c r="AC990" s="162"/>
      <c r="AD990" s="162"/>
      <c r="AE990" s="162"/>
      <c r="AF990" s="162"/>
      <c r="AG990" s="162"/>
      <c r="AH990" s="162"/>
      <c r="AI990" s="162"/>
      <c r="AJ990" s="162"/>
      <c r="AK990" s="162"/>
      <c r="AL990" s="162"/>
      <c r="AM990" s="554"/>
      <c r="AN990" s="162"/>
      <c r="AO990" s="162"/>
      <c r="AP990" s="162"/>
      <c r="AQ990" s="271"/>
      <c r="AR990" s="272"/>
    </row>
    <row r="991" spans="1:44" x14ac:dyDescent="0.3">
      <c r="A991" s="594"/>
      <c r="B991" s="593"/>
      <c r="C991" s="593"/>
      <c r="D991" s="594"/>
      <c r="F991" s="595"/>
      <c r="G991" s="595"/>
      <c r="I991" s="595"/>
      <c r="J991" s="595"/>
      <c r="K991" s="630"/>
      <c r="L991" s="630"/>
      <c r="M991" s="595"/>
      <c r="U991" s="235"/>
      <c r="V991" s="235"/>
      <c r="W991" s="235"/>
      <c r="X991" s="235"/>
      <c r="Y991" s="235"/>
      <c r="Z991" s="162"/>
      <c r="AA991" s="162"/>
      <c r="AB991" s="162"/>
      <c r="AC991" s="162"/>
      <c r="AD991" s="162"/>
      <c r="AE991" s="162"/>
      <c r="AF991" s="162"/>
      <c r="AG991" s="162"/>
      <c r="AH991" s="162"/>
      <c r="AI991" s="162"/>
      <c r="AJ991" s="162"/>
      <c r="AK991" s="162"/>
      <c r="AL991" s="162"/>
      <c r="AM991" s="554"/>
      <c r="AN991" s="162"/>
      <c r="AO991" s="162"/>
      <c r="AP991" s="162"/>
      <c r="AQ991" s="271"/>
      <c r="AR991" s="272"/>
    </row>
    <row r="992" spans="1:44" x14ac:dyDescent="0.3">
      <c r="A992" s="594"/>
      <c r="B992" s="593"/>
      <c r="C992" s="593"/>
      <c r="D992" s="594"/>
      <c r="F992" s="595"/>
      <c r="G992" s="595"/>
      <c r="I992" s="595"/>
      <c r="J992" s="595"/>
      <c r="K992" s="630"/>
      <c r="L992" s="630"/>
      <c r="M992" s="595"/>
      <c r="U992" s="235"/>
      <c r="V992" s="235"/>
      <c r="W992" s="235"/>
      <c r="X992" s="235"/>
      <c r="Y992" s="235"/>
      <c r="Z992" s="162"/>
      <c r="AA992" s="162"/>
      <c r="AB992" s="162"/>
      <c r="AC992" s="162"/>
      <c r="AD992" s="162"/>
      <c r="AE992" s="162"/>
      <c r="AF992" s="162"/>
      <c r="AG992" s="162"/>
      <c r="AH992" s="162"/>
      <c r="AI992" s="162"/>
      <c r="AJ992" s="162"/>
      <c r="AK992" s="162"/>
      <c r="AL992" s="162"/>
      <c r="AM992" s="554"/>
      <c r="AN992" s="162"/>
      <c r="AO992" s="162"/>
      <c r="AP992" s="162"/>
      <c r="AQ992" s="271"/>
      <c r="AR992" s="272"/>
    </row>
    <row r="993" spans="1:44" x14ac:dyDescent="0.3">
      <c r="A993" s="594"/>
      <c r="B993" s="593"/>
      <c r="C993" s="593"/>
      <c r="D993" s="594"/>
      <c r="F993" s="595"/>
      <c r="G993" s="595"/>
      <c r="I993" s="595"/>
      <c r="J993" s="595"/>
      <c r="K993" s="630"/>
      <c r="L993" s="630"/>
      <c r="M993" s="595"/>
      <c r="U993" s="235"/>
      <c r="V993" s="235"/>
      <c r="W993" s="235"/>
      <c r="X993" s="235"/>
      <c r="Y993" s="235"/>
      <c r="Z993" s="162"/>
      <c r="AA993" s="162"/>
      <c r="AB993" s="162"/>
      <c r="AC993" s="162"/>
      <c r="AD993" s="162"/>
      <c r="AE993" s="162"/>
      <c r="AF993" s="162"/>
      <c r="AG993" s="162"/>
      <c r="AH993" s="162"/>
      <c r="AI993" s="162"/>
      <c r="AJ993" s="162"/>
      <c r="AK993" s="162"/>
      <c r="AL993" s="162"/>
      <c r="AM993" s="554"/>
      <c r="AN993" s="162"/>
      <c r="AO993" s="162"/>
      <c r="AP993" s="162"/>
      <c r="AQ993" s="271"/>
      <c r="AR993" s="272"/>
    </row>
    <row r="994" spans="1:44" x14ac:dyDescent="0.3">
      <c r="A994" s="594"/>
      <c r="B994" s="593"/>
      <c r="C994" s="593"/>
      <c r="D994" s="594"/>
      <c r="F994" s="595"/>
      <c r="G994" s="595"/>
      <c r="I994" s="595"/>
      <c r="J994" s="595"/>
      <c r="K994" s="630"/>
      <c r="L994" s="630"/>
      <c r="M994" s="595"/>
      <c r="U994" s="235"/>
      <c r="V994" s="235"/>
      <c r="W994" s="235"/>
      <c r="X994" s="235"/>
      <c r="Y994" s="235"/>
      <c r="Z994" s="162"/>
      <c r="AA994" s="162"/>
      <c r="AB994" s="162"/>
      <c r="AC994" s="162"/>
      <c r="AD994" s="162"/>
      <c r="AE994" s="162"/>
      <c r="AF994" s="162"/>
      <c r="AG994" s="162"/>
      <c r="AH994" s="162"/>
      <c r="AI994" s="162"/>
      <c r="AJ994" s="162"/>
      <c r="AK994" s="162"/>
      <c r="AL994" s="162"/>
      <c r="AM994" s="554"/>
      <c r="AN994" s="162"/>
      <c r="AO994" s="162"/>
      <c r="AP994" s="162"/>
      <c r="AQ994" s="271"/>
      <c r="AR994" s="272"/>
    </row>
    <row r="995" spans="1:44" x14ac:dyDescent="0.3">
      <c r="A995" s="594"/>
      <c r="B995" s="593"/>
      <c r="C995" s="593"/>
      <c r="D995" s="594"/>
      <c r="F995" s="595"/>
      <c r="G995" s="595"/>
      <c r="I995" s="595"/>
      <c r="J995" s="595"/>
      <c r="K995" s="630"/>
      <c r="L995" s="630"/>
      <c r="M995" s="595"/>
      <c r="U995" s="235"/>
      <c r="V995" s="235"/>
      <c r="W995" s="235"/>
      <c r="X995" s="235"/>
      <c r="Y995" s="235"/>
      <c r="Z995" s="162"/>
      <c r="AA995" s="162"/>
      <c r="AB995" s="162"/>
      <c r="AC995" s="162"/>
      <c r="AD995" s="162"/>
      <c r="AE995" s="162"/>
      <c r="AF995" s="162"/>
      <c r="AG995" s="162"/>
      <c r="AH995" s="162"/>
      <c r="AI995" s="162"/>
      <c r="AJ995" s="162"/>
      <c r="AK995" s="162"/>
      <c r="AL995" s="162"/>
      <c r="AM995" s="554"/>
      <c r="AN995" s="162"/>
      <c r="AO995" s="162"/>
      <c r="AP995" s="162"/>
      <c r="AQ995" s="271"/>
      <c r="AR995" s="272"/>
    </row>
    <row r="996" spans="1:44" x14ac:dyDescent="0.3">
      <c r="A996" s="594"/>
      <c r="B996" s="593"/>
      <c r="C996" s="593"/>
      <c r="D996" s="594"/>
      <c r="F996" s="595"/>
      <c r="G996" s="595"/>
      <c r="I996" s="595"/>
      <c r="J996" s="595"/>
      <c r="K996" s="630"/>
      <c r="L996" s="630"/>
      <c r="M996" s="595"/>
      <c r="U996" s="235"/>
      <c r="V996" s="235"/>
      <c r="W996" s="235"/>
      <c r="X996" s="235"/>
      <c r="Y996" s="235"/>
      <c r="Z996" s="162"/>
      <c r="AA996" s="162"/>
      <c r="AB996" s="162"/>
      <c r="AC996" s="162"/>
      <c r="AD996" s="162"/>
      <c r="AE996" s="162"/>
      <c r="AF996" s="162"/>
      <c r="AG996" s="162"/>
      <c r="AH996" s="162"/>
      <c r="AI996" s="162"/>
      <c r="AJ996" s="162"/>
      <c r="AK996" s="162"/>
      <c r="AL996" s="162"/>
      <c r="AM996" s="554"/>
      <c r="AN996" s="162"/>
      <c r="AO996" s="162"/>
      <c r="AP996" s="162"/>
      <c r="AQ996" s="271"/>
      <c r="AR996" s="272"/>
    </row>
    <row r="997" spans="1:44" x14ac:dyDescent="0.3">
      <c r="A997" s="594"/>
      <c r="B997" s="593"/>
      <c r="C997" s="593"/>
      <c r="D997" s="594"/>
      <c r="F997" s="595"/>
      <c r="G997" s="595"/>
      <c r="I997" s="595"/>
      <c r="J997" s="595"/>
      <c r="K997" s="630"/>
      <c r="L997" s="630"/>
      <c r="M997" s="595"/>
      <c r="U997" s="235"/>
      <c r="V997" s="235"/>
      <c r="W997" s="235"/>
      <c r="X997" s="235"/>
      <c r="Y997" s="235"/>
      <c r="Z997" s="162"/>
      <c r="AA997" s="162"/>
      <c r="AB997" s="162"/>
      <c r="AC997" s="162"/>
      <c r="AD997" s="162"/>
      <c r="AE997" s="162"/>
      <c r="AF997" s="162"/>
      <c r="AG997" s="162"/>
      <c r="AH997" s="162"/>
      <c r="AI997" s="162"/>
      <c r="AJ997" s="162"/>
      <c r="AK997" s="162"/>
      <c r="AL997" s="162"/>
      <c r="AM997" s="554"/>
      <c r="AN997" s="162"/>
      <c r="AO997" s="162"/>
      <c r="AP997" s="162"/>
      <c r="AQ997" s="271"/>
      <c r="AR997" s="272"/>
    </row>
    <row r="998" spans="1:44" x14ac:dyDescent="0.3">
      <c r="A998" s="594"/>
      <c r="B998" s="593"/>
      <c r="C998" s="593"/>
      <c r="D998" s="594"/>
      <c r="F998" s="595"/>
      <c r="G998" s="595"/>
      <c r="I998" s="595"/>
      <c r="J998" s="595"/>
      <c r="K998" s="630"/>
      <c r="L998" s="630"/>
      <c r="M998" s="595"/>
      <c r="U998" s="235"/>
      <c r="V998" s="235"/>
      <c r="W998" s="235"/>
      <c r="X998" s="235"/>
      <c r="Y998" s="235"/>
      <c r="Z998" s="162"/>
      <c r="AA998" s="162"/>
      <c r="AB998" s="162"/>
      <c r="AC998" s="162"/>
      <c r="AD998" s="162"/>
      <c r="AE998" s="162"/>
      <c r="AF998" s="162"/>
      <c r="AG998" s="162"/>
      <c r="AH998" s="162"/>
      <c r="AI998" s="162"/>
      <c r="AJ998" s="162"/>
      <c r="AK998" s="162"/>
      <c r="AL998" s="162"/>
      <c r="AM998" s="554"/>
      <c r="AN998" s="162"/>
      <c r="AO998" s="162"/>
      <c r="AP998" s="162"/>
      <c r="AQ998" s="271"/>
      <c r="AR998" s="272"/>
    </row>
    <row r="999" spans="1:44" x14ac:dyDescent="0.3">
      <c r="A999" s="594"/>
      <c r="B999" s="593"/>
      <c r="C999" s="593"/>
      <c r="D999" s="594"/>
      <c r="F999" s="595"/>
      <c r="G999" s="595"/>
      <c r="I999" s="595"/>
      <c r="J999" s="595"/>
      <c r="K999" s="630"/>
      <c r="L999" s="630"/>
      <c r="M999" s="595"/>
      <c r="U999" s="235"/>
      <c r="V999" s="235"/>
      <c r="W999" s="235"/>
      <c r="X999" s="235"/>
      <c r="Y999" s="235"/>
      <c r="Z999" s="162"/>
      <c r="AA999" s="162"/>
      <c r="AB999" s="162"/>
      <c r="AC999" s="162"/>
      <c r="AD999" s="162"/>
      <c r="AE999" s="162"/>
      <c r="AF999" s="162"/>
      <c r="AG999" s="162"/>
      <c r="AH999" s="162"/>
      <c r="AI999" s="162"/>
      <c r="AJ999" s="162"/>
      <c r="AK999" s="162"/>
      <c r="AL999" s="162"/>
      <c r="AM999" s="554"/>
      <c r="AN999" s="162"/>
      <c r="AO999" s="162"/>
      <c r="AP999" s="162"/>
      <c r="AQ999" s="271"/>
      <c r="AR999" s="272"/>
    </row>
    <row r="1000" spans="1:44" x14ac:dyDescent="0.3">
      <c r="A1000" s="594"/>
      <c r="B1000" s="593"/>
      <c r="C1000" s="593"/>
      <c r="D1000" s="594"/>
      <c r="F1000" s="595"/>
      <c r="G1000" s="595"/>
      <c r="I1000" s="595"/>
      <c r="J1000" s="595"/>
      <c r="K1000" s="630"/>
      <c r="L1000" s="630"/>
      <c r="M1000" s="595"/>
      <c r="U1000" s="235"/>
      <c r="V1000" s="235"/>
      <c r="W1000" s="235"/>
      <c r="X1000" s="235"/>
      <c r="Y1000" s="235"/>
      <c r="Z1000" s="162"/>
      <c r="AA1000" s="162"/>
      <c r="AB1000" s="162"/>
      <c r="AC1000" s="162"/>
      <c r="AD1000" s="162"/>
      <c r="AE1000" s="162"/>
      <c r="AF1000" s="162"/>
      <c r="AG1000" s="162"/>
      <c r="AH1000" s="162"/>
      <c r="AI1000" s="162"/>
      <c r="AJ1000" s="162"/>
      <c r="AK1000" s="162"/>
      <c r="AL1000" s="162"/>
      <c r="AM1000" s="554"/>
      <c r="AN1000" s="162"/>
      <c r="AO1000" s="162"/>
      <c r="AP1000" s="162"/>
      <c r="AQ1000" s="271"/>
      <c r="AR1000" s="272"/>
    </row>
    <row r="1001" spans="1:44" x14ac:dyDescent="0.3">
      <c r="A1001" s="594"/>
      <c r="B1001" s="593"/>
      <c r="C1001" s="593"/>
      <c r="D1001" s="594"/>
      <c r="F1001" s="595"/>
      <c r="G1001" s="595"/>
      <c r="I1001" s="595"/>
      <c r="J1001" s="595"/>
      <c r="K1001" s="630"/>
      <c r="L1001" s="630"/>
      <c r="M1001" s="595"/>
      <c r="U1001" s="235"/>
      <c r="V1001" s="235"/>
      <c r="W1001" s="235"/>
      <c r="X1001" s="235"/>
      <c r="Y1001" s="235"/>
      <c r="Z1001" s="162"/>
      <c r="AA1001" s="162"/>
      <c r="AB1001" s="162"/>
      <c r="AC1001" s="162"/>
      <c r="AD1001" s="162"/>
      <c r="AE1001" s="162"/>
      <c r="AF1001" s="162"/>
      <c r="AG1001" s="162"/>
      <c r="AH1001" s="162"/>
      <c r="AI1001" s="162"/>
      <c r="AJ1001" s="162"/>
      <c r="AK1001" s="162"/>
      <c r="AL1001" s="162"/>
      <c r="AM1001" s="554"/>
      <c r="AN1001" s="162"/>
      <c r="AO1001" s="162"/>
      <c r="AP1001" s="162"/>
      <c r="AQ1001" s="271"/>
      <c r="AR1001" s="272"/>
    </row>
    <row r="1002" spans="1:44" x14ac:dyDescent="0.3">
      <c r="A1002" s="594"/>
      <c r="B1002" s="593"/>
      <c r="C1002" s="593"/>
      <c r="D1002" s="594"/>
      <c r="F1002" s="595"/>
      <c r="G1002" s="595"/>
      <c r="I1002" s="595"/>
      <c r="J1002" s="595"/>
      <c r="K1002" s="630"/>
      <c r="L1002" s="630"/>
      <c r="M1002" s="595"/>
      <c r="U1002" s="235"/>
      <c r="V1002" s="235"/>
      <c r="W1002" s="235"/>
      <c r="X1002" s="235"/>
      <c r="Y1002" s="235"/>
      <c r="Z1002" s="162"/>
      <c r="AA1002" s="162"/>
      <c r="AB1002" s="162"/>
      <c r="AC1002" s="162"/>
      <c r="AD1002" s="162"/>
      <c r="AE1002" s="162"/>
      <c r="AF1002" s="162"/>
      <c r="AG1002" s="162"/>
      <c r="AH1002" s="162"/>
      <c r="AI1002" s="162"/>
      <c r="AJ1002" s="162"/>
      <c r="AK1002" s="162"/>
      <c r="AL1002" s="162"/>
      <c r="AM1002" s="554"/>
      <c r="AN1002" s="162"/>
      <c r="AO1002" s="162"/>
      <c r="AP1002" s="162"/>
      <c r="AQ1002" s="271"/>
      <c r="AR1002" s="272"/>
    </row>
    <row r="1003" spans="1:44" x14ac:dyDescent="0.3">
      <c r="A1003" s="594"/>
      <c r="B1003" s="593"/>
      <c r="C1003" s="593"/>
      <c r="D1003" s="594"/>
      <c r="F1003" s="595"/>
      <c r="G1003" s="595"/>
      <c r="I1003" s="595"/>
      <c r="J1003" s="595"/>
      <c r="K1003" s="630"/>
      <c r="L1003" s="630"/>
      <c r="M1003" s="595"/>
      <c r="U1003" s="235"/>
      <c r="V1003" s="235"/>
      <c r="W1003" s="235"/>
      <c r="X1003" s="235"/>
      <c r="Y1003" s="235"/>
      <c r="Z1003" s="162"/>
      <c r="AA1003" s="162"/>
      <c r="AB1003" s="162"/>
      <c r="AC1003" s="162"/>
      <c r="AD1003" s="162"/>
      <c r="AE1003" s="162"/>
      <c r="AF1003" s="162"/>
      <c r="AG1003" s="162"/>
      <c r="AH1003" s="162"/>
      <c r="AI1003" s="162"/>
      <c r="AJ1003" s="162"/>
      <c r="AK1003" s="162"/>
      <c r="AL1003" s="162"/>
      <c r="AM1003" s="554"/>
      <c r="AN1003" s="162"/>
      <c r="AO1003" s="162"/>
      <c r="AP1003" s="162"/>
      <c r="AQ1003" s="271"/>
      <c r="AR1003" s="272"/>
    </row>
    <row r="1004" spans="1:44" x14ac:dyDescent="0.3">
      <c r="A1004" s="594"/>
      <c r="B1004" s="593"/>
      <c r="C1004" s="593"/>
      <c r="D1004" s="594"/>
      <c r="F1004" s="595"/>
      <c r="G1004" s="595"/>
      <c r="I1004" s="595"/>
      <c r="J1004" s="595"/>
      <c r="K1004" s="630"/>
      <c r="L1004" s="630"/>
      <c r="M1004" s="595"/>
      <c r="U1004" s="235"/>
      <c r="V1004" s="235"/>
      <c r="W1004" s="235"/>
      <c r="X1004" s="235"/>
      <c r="Y1004" s="235"/>
      <c r="Z1004" s="162"/>
      <c r="AA1004" s="162"/>
      <c r="AB1004" s="162"/>
      <c r="AC1004" s="162"/>
      <c r="AD1004" s="162"/>
      <c r="AE1004" s="162"/>
      <c r="AF1004" s="162"/>
      <c r="AG1004" s="162"/>
      <c r="AH1004" s="162"/>
      <c r="AI1004" s="162"/>
      <c r="AJ1004" s="162"/>
      <c r="AK1004" s="162"/>
      <c r="AL1004" s="162"/>
      <c r="AM1004" s="554"/>
      <c r="AN1004" s="162"/>
      <c r="AO1004" s="162"/>
      <c r="AP1004" s="162"/>
      <c r="AQ1004" s="271"/>
      <c r="AR1004" s="272"/>
    </row>
    <row r="1005" spans="1:44" x14ac:dyDescent="0.3">
      <c r="A1005" s="594"/>
      <c r="B1005" s="593"/>
      <c r="C1005" s="593"/>
      <c r="D1005" s="594"/>
      <c r="F1005" s="595"/>
      <c r="G1005" s="595"/>
      <c r="I1005" s="595"/>
      <c r="J1005" s="595"/>
      <c r="K1005" s="630"/>
      <c r="L1005" s="630"/>
      <c r="M1005" s="595"/>
      <c r="U1005" s="235"/>
      <c r="V1005" s="235"/>
      <c r="W1005" s="235"/>
      <c r="X1005" s="235"/>
      <c r="Y1005" s="235"/>
      <c r="Z1005" s="162"/>
      <c r="AA1005" s="162"/>
      <c r="AB1005" s="162"/>
      <c r="AC1005" s="162"/>
      <c r="AD1005" s="162"/>
      <c r="AE1005" s="162"/>
      <c r="AF1005" s="162"/>
      <c r="AG1005" s="162"/>
      <c r="AH1005" s="162"/>
      <c r="AI1005" s="162"/>
      <c r="AJ1005" s="162"/>
      <c r="AK1005" s="162"/>
      <c r="AL1005" s="162"/>
      <c r="AM1005" s="554"/>
      <c r="AN1005" s="162"/>
      <c r="AO1005" s="162"/>
      <c r="AP1005" s="162"/>
      <c r="AQ1005" s="271"/>
      <c r="AR1005" s="272"/>
    </row>
    <row r="1006" spans="1:44" x14ac:dyDescent="0.3">
      <c r="A1006" s="594"/>
      <c r="B1006" s="593"/>
      <c r="C1006" s="593"/>
      <c r="D1006" s="594"/>
      <c r="F1006" s="595"/>
      <c r="G1006" s="595"/>
      <c r="I1006" s="595"/>
      <c r="J1006" s="595"/>
      <c r="K1006" s="630"/>
      <c r="L1006" s="630"/>
      <c r="M1006" s="595"/>
      <c r="U1006" s="235"/>
      <c r="V1006" s="235"/>
      <c r="W1006" s="235"/>
      <c r="X1006" s="235"/>
      <c r="Y1006" s="235"/>
      <c r="Z1006" s="162"/>
      <c r="AA1006" s="162"/>
      <c r="AB1006" s="162"/>
      <c r="AC1006" s="162"/>
      <c r="AD1006" s="162"/>
      <c r="AE1006" s="162"/>
      <c r="AF1006" s="162"/>
      <c r="AG1006" s="162"/>
      <c r="AH1006" s="162"/>
      <c r="AI1006" s="162"/>
      <c r="AJ1006" s="162"/>
      <c r="AK1006" s="162"/>
      <c r="AL1006" s="162"/>
      <c r="AM1006" s="554"/>
      <c r="AN1006" s="162"/>
      <c r="AO1006" s="162"/>
      <c r="AP1006" s="162"/>
      <c r="AQ1006" s="271"/>
      <c r="AR1006" s="272"/>
    </row>
    <row r="1007" spans="1:44" x14ac:dyDescent="0.3">
      <c r="A1007" s="594"/>
      <c r="B1007" s="593"/>
      <c r="C1007" s="593"/>
      <c r="D1007" s="594"/>
      <c r="F1007" s="595"/>
      <c r="G1007" s="595"/>
      <c r="I1007" s="595"/>
      <c r="J1007" s="595"/>
      <c r="K1007" s="630"/>
      <c r="L1007" s="630"/>
      <c r="M1007" s="595"/>
      <c r="U1007" s="235"/>
      <c r="V1007" s="235"/>
      <c r="W1007" s="235"/>
      <c r="X1007" s="235"/>
      <c r="Y1007" s="235"/>
      <c r="Z1007" s="162"/>
      <c r="AA1007" s="162"/>
      <c r="AB1007" s="162"/>
      <c r="AC1007" s="162"/>
      <c r="AD1007" s="162"/>
      <c r="AE1007" s="162"/>
      <c r="AF1007" s="162"/>
      <c r="AG1007" s="162"/>
      <c r="AH1007" s="162"/>
      <c r="AI1007" s="162"/>
      <c r="AJ1007" s="162"/>
      <c r="AK1007" s="162"/>
      <c r="AL1007" s="162"/>
      <c r="AM1007" s="554"/>
      <c r="AN1007" s="162"/>
      <c r="AO1007" s="162"/>
      <c r="AP1007" s="162"/>
      <c r="AQ1007" s="271"/>
      <c r="AR1007" s="272"/>
    </row>
    <row r="1008" spans="1:44" x14ac:dyDescent="0.3">
      <c r="A1008" s="594"/>
      <c r="B1008" s="593"/>
      <c r="C1008" s="593"/>
      <c r="D1008" s="594"/>
      <c r="F1008" s="595"/>
      <c r="G1008" s="595"/>
      <c r="I1008" s="595"/>
      <c r="J1008" s="595"/>
      <c r="K1008" s="630"/>
      <c r="L1008" s="630"/>
      <c r="M1008" s="595"/>
      <c r="U1008" s="235"/>
      <c r="V1008" s="235"/>
      <c r="W1008" s="235"/>
      <c r="X1008" s="235"/>
      <c r="Y1008" s="235"/>
      <c r="Z1008" s="162"/>
      <c r="AA1008" s="162"/>
      <c r="AB1008" s="162"/>
      <c r="AC1008" s="162"/>
      <c r="AD1008" s="162"/>
      <c r="AE1008" s="162"/>
      <c r="AF1008" s="162"/>
      <c r="AG1008" s="162"/>
      <c r="AH1008" s="162"/>
      <c r="AI1008" s="162"/>
      <c r="AJ1008" s="162"/>
      <c r="AK1008" s="162"/>
      <c r="AL1008" s="162"/>
      <c r="AM1008" s="554"/>
      <c r="AN1008" s="162"/>
      <c r="AO1008" s="162"/>
      <c r="AP1008" s="162"/>
      <c r="AQ1008" s="271"/>
      <c r="AR1008" s="272"/>
    </row>
    <row r="1009" spans="1:44" x14ac:dyDescent="0.3">
      <c r="A1009" s="594"/>
      <c r="B1009" s="593"/>
      <c r="C1009" s="593"/>
      <c r="D1009" s="594"/>
      <c r="F1009" s="595"/>
      <c r="G1009" s="595"/>
      <c r="I1009" s="595"/>
      <c r="J1009" s="595"/>
      <c r="K1009" s="630"/>
      <c r="L1009" s="630"/>
      <c r="M1009" s="595"/>
      <c r="U1009" s="235"/>
      <c r="V1009" s="235"/>
      <c r="W1009" s="235"/>
      <c r="X1009" s="235"/>
      <c r="Y1009" s="235"/>
      <c r="Z1009" s="162"/>
      <c r="AA1009" s="162"/>
      <c r="AB1009" s="162"/>
      <c r="AC1009" s="162"/>
      <c r="AD1009" s="162"/>
      <c r="AE1009" s="162"/>
      <c r="AF1009" s="162"/>
      <c r="AG1009" s="162"/>
      <c r="AH1009" s="162"/>
      <c r="AI1009" s="162"/>
      <c r="AJ1009" s="162"/>
      <c r="AK1009" s="162"/>
      <c r="AL1009" s="162"/>
      <c r="AM1009" s="554"/>
      <c r="AN1009" s="162"/>
      <c r="AO1009" s="162"/>
      <c r="AP1009" s="162"/>
      <c r="AQ1009" s="271"/>
      <c r="AR1009" s="272"/>
    </row>
    <row r="1010" spans="1:44" x14ac:dyDescent="0.3">
      <c r="A1010" s="594"/>
      <c r="B1010" s="593"/>
      <c r="C1010" s="593"/>
      <c r="D1010" s="594"/>
      <c r="F1010" s="595"/>
      <c r="G1010" s="595"/>
      <c r="I1010" s="595"/>
      <c r="J1010" s="595"/>
      <c r="K1010" s="630"/>
      <c r="L1010" s="630"/>
      <c r="M1010" s="595"/>
      <c r="U1010" s="235"/>
      <c r="V1010" s="235"/>
      <c r="W1010" s="235"/>
      <c r="X1010" s="235"/>
      <c r="Y1010" s="235"/>
      <c r="Z1010" s="162"/>
      <c r="AA1010" s="162"/>
      <c r="AB1010" s="162"/>
      <c r="AC1010" s="162"/>
      <c r="AD1010" s="162"/>
      <c r="AE1010" s="162"/>
      <c r="AF1010" s="162"/>
      <c r="AG1010" s="162"/>
      <c r="AH1010" s="162"/>
      <c r="AI1010" s="162"/>
      <c r="AJ1010" s="162"/>
      <c r="AK1010" s="162"/>
      <c r="AL1010" s="162"/>
      <c r="AM1010" s="554"/>
      <c r="AN1010" s="162"/>
      <c r="AO1010" s="162"/>
      <c r="AP1010" s="162"/>
      <c r="AQ1010" s="271"/>
      <c r="AR1010" s="272"/>
    </row>
    <row r="1011" spans="1:44" x14ac:dyDescent="0.3">
      <c r="A1011" s="594"/>
      <c r="B1011" s="593"/>
      <c r="C1011" s="593"/>
      <c r="D1011" s="594"/>
      <c r="F1011" s="595"/>
      <c r="G1011" s="595"/>
      <c r="I1011" s="595"/>
      <c r="J1011" s="595"/>
      <c r="K1011" s="630"/>
      <c r="L1011" s="630"/>
      <c r="M1011" s="595"/>
      <c r="U1011" s="235"/>
      <c r="V1011" s="235"/>
      <c r="W1011" s="235"/>
      <c r="X1011" s="235"/>
      <c r="Y1011" s="235"/>
      <c r="Z1011" s="162"/>
      <c r="AA1011" s="162"/>
      <c r="AB1011" s="162"/>
      <c r="AC1011" s="162"/>
      <c r="AD1011" s="162"/>
      <c r="AE1011" s="162"/>
      <c r="AF1011" s="162"/>
      <c r="AG1011" s="162"/>
      <c r="AH1011" s="162"/>
      <c r="AI1011" s="162"/>
      <c r="AJ1011" s="162"/>
      <c r="AK1011" s="162"/>
      <c r="AL1011" s="162"/>
      <c r="AM1011" s="554"/>
      <c r="AN1011" s="162"/>
      <c r="AO1011" s="162"/>
      <c r="AP1011" s="162"/>
      <c r="AQ1011" s="271"/>
      <c r="AR1011" s="272"/>
    </row>
    <row r="1012" spans="1:44" x14ac:dyDescent="0.3">
      <c r="A1012" s="594"/>
      <c r="B1012" s="593"/>
      <c r="C1012" s="593"/>
      <c r="D1012" s="594"/>
      <c r="F1012" s="595"/>
      <c r="G1012" s="595"/>
      <c r="I1012" s="595"/>
      <c r="J1012" s="595"/>
      <c r="K1012" s="630"/>
      <c r="L1012" s="630"/>
      <c r="M1012" s="595"/>
      <c r="U1012" s="235"/>
      <c r="V1012" s="235"/>
      <c r="W1012" s="235"/>
      <c r="X1012" s="235"/>
      <c r="Y1012" s="235"/>
      <c r="Z1012" s="162"/>
      <c r="AA1012" s="162"/>
      <c r="AB1012" s="162"/>
      <c r="AC1012" s="162"/>
      <c r="AD1012" s="162"/>
      <c r="AE1012" s="162"/>
      <c r="AF1012" s="162"/>
      <c r="AG1012" s="162"/>
      <c r="AH1012" s="162"/>
      <c r="AI1012" s="162"/>
      <c r="AJ1012" s="162"/>
      <c r="AK1012" s="162"/>
      <c r="AL1012" s="162"/>
      <c r="AM1012" s="554"/>
      <c r="AN1012" s="162"/>
      <c r="AO1012" s="162"/>
      <c r="AP1012" s="162"/>
      <c r="AQ1012" s="271"/>
      <c r="AR1012" s="272"/>
    </row>
    <row r="1013" spans="1:44" x14ac:dyDescent="0.3">
      <c r="U1013" s="235"/>
      <c r="V1013" s="235"/>
      <c r="W1013" s="235"/>
      <c r="X1013" s="235"/>
      <c r="Y1013" s="235"/>
      <c r="Z1013" s="162"/>
      <c r="AA1013" s="162"/>
      <c r="AB1013" s="162"/>
      <c r="AC1013" s="162"/>
      <c r="AD1013" s="162"/>
      <c r="AE1013" s="162"/>
      <c r="AF1013" s="162"/>
      <c r="AG1013" s="162"/>
      <c r="AH1013" s="162"/>
      <c r="AI1013" s="162"/>
      <c r="AJ1013" s="162"/>
      <c r="AK1013" s="162"/>
      <c r="AL1013" s="162"/>
      <c r="AM1013" s="554"/>
      <c r="AN1013" s="162"/>
      <c r="AO1013" s="162"/>
      <c r="AP1013" s="162"/>
      <c r="AQ1013" s="271"/>
      <c r="AR1013" s="272"/>
    </row>
    <row r="1014" spans="1:44" x14ac:dyDescent="0.3">
      <c r="U1014" s="235"/>
      <c r="V1014" s="235"/>
      <c r="W1014" s="235"/>
      <c r="X1014" s="235"/>
      <c r="Y1014" s="235"/>
      <c r="Z1014" s="162"/>
      <c r="AA1014" s="162"/>
      <c r="AB1014" s="162"/>
      <c r="AC1014" s="162"/>
      <c r="AD1014" s="162"/>
      <c r="AE1014" s="162"/>
      <c r="AF1014" s="162"/>
      <c r="AG1014" s="162"/>
      <c r="AH1014" s="162"/>
      <c r="AI1014" s="162"/>
      <c r="AJ1014" s="162"/>
      <c r="AK1014" s="162"/>
      <c r="AL1014" s="162"/>
      <c r="AM1014" s="554"/>
      <c r="AN1014" s="162"/>
      <c r="AO1014" s="162"/>
      <c r="AP1014" s="162"/>
      <c r="AQ1014" s="271"/>
      <c r="AR1014" s="272"/>
    </row>
    <row r="1015" spans="1:44" x14ac:dyDescent="0.3">
      <c r="U1015" s="235"/>
      <c r="V1015" s="235"/>
      <c r="W1015" s="235"/>
      <c r="X1015" s="235"/>
      <c r="Y1015" s="235"/>
      <c r="Z1015" s="162"/>
      <c r="AA1015" s="162"/>
      <c r="AB1015" s="162"/>
      <c r="AC1015" s="162"/>
      <c r="AD1015" s="162"/>
      <c r="AE1015" s="162"/>
      <c r="AF1015" s="162"/>
      <c r="AG1015" s="162"/>
      <c r="AH1015" s="162"/>
      <c r="AI1015" s="162"/>
      <c r="AJ1015" s="162"/>
      <c r="AK1015" s="162"/>
      <c r="AL1015" s="162"/>
      <c r="AM1015" s="554"/>
      <c r="AN1015" s="162"/>
      <c r="AO1015" s="162"/>
      <c r="AP1015" s="162"/>
      <c r="AQ1015" s="271"/>
      <c r="AR1015" s="272"/>
    </row>
    <row r="1016" spans="1:44" x14ac:dyDescent="0.3">
      <c r="U1016" s="235"/>
      <c r="V1016" s="235"/>
      <c r="W1016" s="235"/>
      <c r="X1016" s="235"/>
      <c r="Y1016" s="235"/>
      <c r="Z1016" s="162"/>
      <c r="AA1016" s="162"/>
      <c r="AB1016" s="162"/>
      <c r="AC1016" s="162"/>
      <c r="AD1016" s="162"/>
      <c r="AE1016" s="162"/>
      <c r="AF1016" s="162"/>
      <c r="AG1016" s="162"/>
      <c r="AH1016" s="162"/>
      <c r="AI1016" s="162"/>
      <c r="AJ1016" s="162"/>
      <c r="AK1016" s="162"/>
      <c r="AL1016" s="162"/>
      <c r="AM1016" s="554"/>
      <c r="AN1016" s="162"/>
      <c r="AO1016" s="162"/>
      <c r="AP1016" s="162"/>
      <c r="AQ1016" s="271"/>
      <c r="AR1016" s="272"/>
    </row>
    <row r="1017" spans="1:44" x14ac:dyDescent="0.3">
      <c r="U1017" s="235"/>
      <c r="V1017" s="235"/>
      <c r="W1017" s="235"/>
      <c r="X1017" s="235"/>
      <c r="Y1017" s="235"/>
      <c r="Z1017" s="162"/>
      <c r="AA1017" s="162"/>
      <c r="AB1017" s="162"/>
      <c r="AC1017" s="162"/>
      <c r="AD1017" s="162"/>
      <c r="AE1017" s="162"/>
      <c r="AF1017" s="162"/>
      <c r="AG1017" s="162"/>
      <c r="AH1017" s="162"/>
      <c r="AI1017" s="162"/>
      <c r="AJ1017" s="162"/>
      <c r="AK1017" s="162"/>
      <c r="AL1017" s="162"/>
      <c r="AM1017" s="554"/>
      <c r="AN1017" s="162"/>
      <c r="AO1017" s="162"/>
      <c r="AP1017" s="162"/>
      <c r="AQ1017" s="271"/>
      <c r="AR1017" s="272"/>
    </row>
    <row r="1018" spans="1:44" x14ac:dyDescent="0.3">
      <c r="U1018" s="235"/>
      <c r="V1018" s="235"/>
      <c r="W1018" s="235"/>
      <c r="X1018" s="235"/>
      <c r="Y1018" s="235"/>
      <c r="Z1018" s="162"/>
      <c r="AA1018" s="162"/>
      <c r="AB1018" s="162"/>
      <c r="AC1018" s="162"/>
      <c r="AD1018" s="162"/>
      <c r="AE1018" s="162"/>
      <c r="AF1018" s="162"/>
      <c r="AG1018" s="162"/>
      <c r="AH1018" s="162"/>
      <c r="AI1018" s="162"/>
      <c r="AJ1018" s="162"/>
      <c r="AK1018" s="162"/>
      <c r="AL1018" s="162"/>
      <c r="AM1018" s="554"/>
      <c r="AN1018" s="162"/>
      <c r="AO1018" s="162"/>
      <c r="AP1018" s="162"/>
      <c r="AQ1018" s="271"/>
      <c r="AR1018" s="272"/>
    </row>
    <row r="1019" spans="1:44" x14ac:dyDescent="0.3">
      <c r="U1019" s="235"/>
      <c r="V1019" s="235"/>
      <c r="W1019" s="235"/>
      <c r="X1019" s="235"/>
      <c r="Y1019" s="235"/>
      <c r="Z1019" s="162"/>
      <c r="AA1019" s="162"/>
      <c r="AB1019" s="162"/>
      <c r="AC1019" s="162"/>
      <c r="AD1019" s="162"/>
      <c r="AE1019" s="162"/>
      <c r="AF1019" s="162"/>
      <c r="AG1019" s="162"/>
      <c r="AH1019" s="162"/>
      <c r="AI1019" s="162"/>
      <c r="AJ1019" s="162"/>
      <c r="AK1019" s="162"/>
      <c r="AL1019" s="162"/>
      <c r="AM1019" s="554"/>
      <c r="AN1019" s="162"/>
      <c r="AO1019" s="162"/>
      <c r="AP1019" s="162"/>
      <c r="AQ1019" s="271"/>
      <c r="AR1019" s="272"/>
    </row>
    <row r="1020" spans="1:44" x14ac:dyDescent="0.3">
      <c r="U1020" s="235"/>
      <c r="V1020" s="235"/>
      <c r="W1020" s="235"/>
      <c r="X1020" s="235"/>
      <c r="Y1020" s="235"/>
      <c r="Z1020" s="162"/>
      <c r="AA1020" s="162"/>
      <c r="AB1020" s="162"/>
      <c r="AC1020" s="162"/>
      <c r="AD1020" s="162"/>
      <c r="AE1020" s="162"/>
      <c r="AF1020" s="162"/>
      <c r="AG1020" s="162"/>
      <c r="AH1020" s="162"/>
      <c r="AI1020" s="162"/>
      <c r="AJ1020" s="162"/>
      <c r="AK1020" s="162"/>
      <c r="AL1020" s="162"/>
      <c r="AM1020" s="554"/>
      <c r="AN1020" s="162"/>
      <c r="AO1020" s="162"/>
      <c r="AP1020" s="162"/>
      <c r="AQ1020" s="271"/>
      <c r="AR1020" s="272"/>
    </row>
    <row r="1021" spans="1:44" x14ac:dyDescent="0.3">
      <c r="U1021" s="235"/>
      <c r="V1021" s="235"/>
      <c r="W1021" s="235"/>
      <c r="X1021" s="235"/>
      <c r="Y1021" s="235"/>
      <c r="Z1021" s="162"/>
      <c r="AA1021" s="162"/>
      <c r="AB1021" s="162"/>
      <c r="AC1021" s="162"/>
      <c r="AD1021" s="162"/>
      <c r="AE1021" s="162"/>
      <c r="AF1021" s="162"/>
      <c r="AG1021" s="162"/>
      <c r="AH1021" s="162"/>
      <c r="AI1021" s="162"/>
      <c r="AJ1021" s="162"/>
      <c r="AK1021" s="162"/>
      <c r="AL1021" s="162"/>
      <c r="AM1021" s="554"/>
      <c r="AN1021" s="162"/>
      <c r="AO1021" s="162"/>
      <c r="AP1021" s="162"/>
      <c r="AQ1021" s="271"/>
      <c r="AR1021" s="272"/>
    </row>
    <row r="1022" spans="1:44" x14ac:dyDescent="0.3">
      <c r="U1022" s="235"/>
      <c r="V1022" s="235"/>
      <c r="W1022" s="235"/>
      <c r="X1022" s="235"/>
      <c r="Y1022" s="235"/>
      <c r="Z1022" s="162"/>
      <c r="AA1022" s="162"/>
      <c r="AB1022" s="162"/>
      <c r="AC1022" s="162"/>
      <c r="AD1022" s="162"/>
      <c r="AE1022" s="162"/>
      <c r="AF1022" s="162"/>
      <c r="AG1022" s="162"/>
      <c r="AH1022" s="162"/>
      <c r="AI1022" s="162"/>
      <c r="AJ1022" s="162"/>
      <c r="AK1022" s="162"/>
      <c r="AL1022" s="162"/>
      <c r="AM1022" s="554"/>
      <c r="AN1022" s="162"/>
      <c r="AO1022" s="162"/>
      <c r="AP1022" s="162"/>
      <c r="AQ1022" s="271"/>
      <c r="AR1022" s="272"/>
    </row>
    <row r="1023" spans="1:44" x14ac:dyDescent="0.3">
      <c r="U1023" s="235"/>
      <c r="V1023" s="235"/>
      <c r="W1023" s="235"/>
      <c r="X1023" s="235"/>
      <c r="Y1023" s="235"/>
      <c r="Z1023" s="162"/>
      <c r="AA1023" s="162"/>
      <c r="AB1023" s="162"/>
      <c r="AC1023" s="162"/>
      <c r="AD1023" s="162"/>
      <c r="AE1023" s="162"/>
      <c r="AF1023" s="162"/>
      <c r="AG1023" s="162"/>
      <c r="AH1023" s="162"/>
      <c r="AI1023" s="162"/>
      <c r="AJ1023" s="162"/>
      <c r="AK1023" s="162"/>
      <c r="AL1023" s="162"/>
      <c r="AM1023" s="554"/>
      <c r="AN1023" s="162"/>
      <c r="AO1023" s="162"/>
      <c r="AP1023" s="162"/>
      <c r="AQ1023" s="271"/>
      <c r="AR1023" s="272"/>
    </row>
    <row r="1024" spans="1:44" x14ac:dyDescent="0.3">
      <c r="U1024" s="235"/>
      <c r="V1024" s="235"/>
      <c r="W1024" s="235"/>
      <c r="X1024" s="235"/>
      <c r="Y1024" s="235"/>
      <c r="Z1024" s="162"/>
      <c r="AA1024" s="162"/>
      <c r="AB1024" s="162"/>
      <c r="AC1024" s="162"/>
      <c r="AD1024" s="162"/>
      <c r="AE1024" s="162"/>
      <c r="AF1024" s="162"/>
      <c r="AG1024" s="162"/>
      <c r="AH1024" s="162"/>
      <c r="AI1024" s="162"/>
      <c r="AJ1024" s="162"/>
      <c r="AK1024" s="162"/>
      <c r="AL1024" s="162"/>
      <c r="AM1024" s="554"/>
      <c r="AN1024" s="162"/>
      <c r="AO1024" s="162"/>
      <c r="AP1024" s="162"/>
      <c r="AQ1024" s="271"/>
      <c r="AR1024" s="272"/>
    </row>
    <row r="1025" spans="21:44" x14ac:dyDescent="0.3">
      <c r="U1025" s="235"/>
      <c r="V1025" s="235"/>
      <c r="W1025" s="235"/>
      <c r="X1025" s="235"/>
      <c r="Y1025" s="235"/>
      <c r="Z1025" s="162"/>
      <c r="AA1025" s="162"/>
      <c r="AB1025" s="162"/>
      <c r="AC1025" s="162"/>
      <c r="AD1025" s="162"/>
      <c r="AE1025" s="162"/>
      <c r="AF1025" s="162"/>
      <c r="AG1025" s="162"/>
      <c r="AH1025" s="162"/>
      <c r="AI1025" s="162"/>
      <c r="AJ1025" s="162"/>
      <c r="AK1025" s="162"/>
      <c r="AL1025" s="162"/>
      <c r="AM1025" s="554"/>
      <c r="AN1025" s="162"/>
      <c r="AO1025" s="162"/>
      <c r="AP1025" s="162"/>
      <c r="AQ1025" s="271"/>
      <c r="AR1025" s="272"/>
    </row>
    <row r="1026" spans="21:44" x14ac:dyDescent="0.3">
      <c r="U1026" s="235"/>
      <c r="V1026" s="235"/>
      <c r="W1026" s="235"/>
      <c r="X1026" s="235"/>
      <c r="Y1026" s="235"/>
      <c r="Z1026" s="162"/>
      <c r="AA1026" s="162"/>
      <c r="AB1026" s="162"/>
      <c r="AC1026" s="162"/>
      <c r="AD1026" s="162"/>
      <c r="AE1026" s="162"/>
      <c r="AF1026" s="162"/>
      <c r="AG1026" s="162"/>
      <c r="AH1026" s="162"/>
      <c r="AI1026" s="162"/>
      <c r="AJ1026" s="162"/>
      <c r="AK1026" s="162"/>
      <c r="AL1026" s="162"/>
      <c r="AM1026" s="554"/>
      <c r="AN1026" s="162"/>
      <c r="AO1026" s="162"/>
      <c r="AP1026" s="162"/>
      <c r="AQ1026" s="271"/>
      <c r="AR1026" s="272"/>
    </row>
    <row r="1027" spans="21:44" x14ac:dyDescent="0.3">
      <c r="U1027" s="235"/>
      <c r="V1027" s="235"/>
      <c r="W1027" s="235"/>
      <c r="X1027" s="235"/>
      <c r="Y1027" s="235"/>
      <c r="Z1027" s="162"/>
      <c r="AA1027" s="162"/>
      <c r="AB1027" s="162"/>
      <c r="AC1027" s="162"/>
      <c r="AD1027" s="162"/>
      <c r="AE1027" s="162"/>
      <c r="AF1027" s="162"/>
      <c r="AG1027" s="162"/>
      <c r="AH1027" s="162"/>
      <c r="AI1027" s="162"/>
      <c r="AJ1027" s="162"/>
      <c r="AK1027" s="162"/>
      <c r="AL1027" s="162"/>
      <c r="AM1027" s="554"/>
      <c r="AN1027" s="162"/>
      <c r="AO1027" s="162"/>
      <c r="AP1027" s="162"/>
      <c r="AQ1027" s="271"/>
      <c r="AR1027" s="272"/>
    </row>
    <row r="1028" spans="21:44" x14ac:dyDescent="0.3">
      <c r="U1028" s="235"/>
      <c r="V1028" s="235"/>
      <c r="W1028" s="235"/>
      <c r="X1028" s="235"/>
      <c r="Y1028" s="235"/>
      <c r="Z1028" s="162"/>
      <c r="AA1028" s="162"/>
      <c r="AB1028" s="162"/>
      <c r="AC1028" s="162"/>
      <c r="AD1028" s="162"/>
      <c r="AE1028" s="162"/>
      <c r="AF1028" s="162"/>
      <c r="AG1028" s="162"/>
      <c r="AH1028" s="162"/>
      <c r="AI1028" s="162"/>
      <c r="AJ1028" s="162"/>
      <c r="AK1028" s="162"/>
      <c r="AL1028" s="162"/>
      <c r="AM1028" s="554"/>
      <c r="AN1028" s="162"/>
      <c r="AO1028" s="162"/>
      <c r="AP1028" s="162"/>
      <c r="AQ1028" s="271"/>
      <c r="AR1028" s="272"/>
    </row>
    <row r="1029" spans="21:44" x14ac:dyDescent="0.3">
      <c r="U1029" s="235"/>
      <c r="V1029" s="235"/>
      <c r="W1029" s="235"/>
      <c r="X1029" s="235"/>
      <c r="Y1029" s="235"/>
      <c r="Z1029" s="162"/>
      <c r="AA1029" s="162"/>
      <c r="AB1029" s="162"/>
      <c r="AC1029" s="162"/>
      <c r="AD1029" s="162"/>
      <c r="AE1029" s="162"/>
      <c r="AF1029" s="162"/>
      <c r="AG1029" s="162"/>
      <c r="AH1029" s="162"/>
      <c r="AI1029" s="162"/>
      <c r="AJ1029" s="162"/>
      <c r="AK1029" s="162"/>
      <c r="AL1029" s="162"/>
      <c r="AM1029" s="554"/>
      <c r="AN1029" s="162"/>
      <c r="AO1029" s="162"/>
      <c r="AP1029" s="162"/>
      <c r="AQ1029" s="271"/>
      <c r="AR1029" s="272"/>
    </row>
    <row r="1030" spans="21:44" x14ac:dyDescent="0.3">
      <c r="U1030" s="235"/>
      <c r="V1030" s="235"/>
      <c r="W1030" s="235"/>
      <c r="X1030" s="235"/>
      <c r="Y1030" s="235"/>
      <c r="Z1030" s="162"/>
      <c r="AA1030" s="162"/>
      <c r="AB1030" s="162"/>
      <c r="AC1030" s="162"/>
      <c r="AD1030" s="162"/>
      <c r="AE1030" s="162"/>
      <c r="AF1030" s="162"/>
      <c r="AG1030" s="162"/>
      <c r="AH1030" s="162"/>
      <c r="AI1030" s="162"/>
      <c r="AJ1030" s="162"/>
      <c r="AK1030" s="162"/>
      <c r="AL1030" s="162"/>
      <c r="AM1030" s="554"/>
      <c r="AN1030" s="162"/>
      <c r="AO1030" s="162"/>
      <c r="AP1030" s="162"/>
      <c r="AQ1030" s="271"/>
      <c r="AR1030" s="272"/>
    </row>
    <row r="1031" spans="21:44" x14ac:dyDescent="0.3">
      <c r="U1031" s="235"/>
      <c r="V1031" s="235"/>
      <c r="W1031" s="235"/>
      <c r="X1031" s="235"/>
      <c r="Y1031" s="235"/>
      <c r="Z1031" s="162"/>
      <c r="AA1031" s="162"/>
      <c r="AB1031" s="162"/>
      <c r="AC1031" s="162"/>
      <c r="AD1031" s="162"/>
      <c r="AE1031" s="162"/>
      <c r="AF1031" s="162"/>
      <c r="AG1031" s="162"/>
      <c r="AH1031" s="162"/>
      <c r="AI1031" s="162"/>
      <c r="AJ1031" s="162"/>
      <c r="AK1031" s="162"/>
      <c r="AL1031" s="162"/>
      <c r="AM1031" s="554"/>
      <c r="AN1031" s="162"/>
      <c r="AO1031" s="162"/>
      <c r="AP1031" s="162"/>
      <c r="AQ1031" s="271"/>
      <c r="AR1031" s="272"/>
    </row>
    <row r="1032" spans="21:44" x14ac:dyDescent="0.3">
      <c r="U1032" s="235"/>
      <c r="V1032" s="235"/>
      <c r="W1032" s="235"/>
      <c r="X1032" s="235"/>
      <c r="Y1032" s="235"/>
      <c r="Z1032" s="162"/>
      <c r="AA1032" s="162"/>
      <c r="AB1032" s="162"/>
      <c r="AC1032" s="162"/>
      <c r="AD1032" s="162"/>
      <c r="AE1032" s="162"/>
      <c r="AF1032" s="162"/>
      <c r="AG1032" s="162"/>
      <c r="AH1032" s="162"/>
      <c r="AI1032" s="162"/>
      <c r="AJ1032" s="162"/>
      <c r="AK1032" s="162"/>
      <c r="AL1032" s="162"/>
      <c r="AM1032" s="554"/>
      <c r="AN1032" s="162"/>
      <c r="AO1032" s="162"/>
      <c r="AP1032" s="162"/>
      <c r="AQ1032" s="271"/>
      <c r="AR1032" s="272"/>
    </row>
    <row r="1033" spans="21:44" x14ac:dyDescent="0.3">
      <c r="U1033" s="235"/>
      <c r="V1033" s="235"/>
      <c r="W1033" s="235"/>
      <c r="X1033" s="235"/>
      <c r="Y1033" s="235"/>
      <c r="Z1033" s="162"/>
      <c r="AA1033" s="162"/>
      <c r="AB1033" s="162"/>
      <c r="AC1033" s="162"/>
      <c r="AD1033" s="162"/>
      <c r="AE1033" s="162"/>
      <c r="AF1033" s="162"/>
      <c r="AG1033" s="162"/>
      <c r="AH1033" s="162"/>
      <c r="AI1033" s="162"/>
      <c r="AJ1033" s="162"/>
      <c r="AK1033" s="162"/>
      <c r="AL1033" s="162"/>
      <c r="AM1033" s="554"/>
      <c r="AN1033" s="162"/>
      <c r="AO1033" s="162"/>
      <c r="AP1033" s="162"/>
      <c r="AQ1033" s="271"/>
      <c r="AR1033" s="272"/>
    </row>
    <row r="1034" spans="21:44" x14ac:dyDescent="0.3">
      <c r="U1034" s="235"/>
      <c r="V1034" s="235"/>
      <c r="W1034" s="235"/>
      <c r="X1034" s="235"/>
      <c r="Y1034" s="235"/>
      <c r="Z1034" s="162"/>
      <c r="AA1034" s="162"/>
      <c r="AB1034" s="162"/>
      <c r="AC1034" s="162"/>
      <c r="AD1034" s="162"/>
      <c r="AE1034" s="162"/>
      <c r="AF1034" s="162"/>
      <c r="AG1034" s="162"/>
      <c r="AH1034" s="162"/>
      <c r="AI1034" s="162"/>
      <c r="AJ1034" s="162"/>
      <c r="AK1034" s="162"/>
      <c r="AL1034" s="162"/>
      <c r="AM1034" s="554"/>
      <c r="AN1034" s="162"/>
      <c r="AO1034" s="162"/>
      <c r="AP1034" s="162"/>
      <c r="AQ1034" s="271"/>
      <c r="AR1034" s="272"/>
    </row>
    <row r="1035" spans="21:44" x14ac:dyDescent="0.3">
      <c r="U1035" s="235"/>
      <c r="V1035" s="235"/>
      <c r="W1035" s="235"/>
      <c r="X1035" s="235"/>
      <c r="Y1035" s="235"/>
      <c r="Z1035" s="162"/>
      <c r="AA1035" s="162"/>
      <c r="AB1035" s="162"/>
      <c r="AC1035" s="162"/>
      <c r="AD1035" s="162"/>
      <c r="AE1035" s="162"/>
      <c r="AF1035" s="162"/>
      <c r="AG1035" s="162"/>
      <c r="AH1035" s="162"/>
      <c r="AI1035" s="162"/>
      <c r="AJ1035" s="162"/>
      <c r="AK1035" s="162"/>
      <c r="AL1035" s="162"/>
      <c r="AM1035" s="554"/>
      <c r="AN1035" s="162"/>
      <c r="AO1035" s="162"/>
      <c r="AP1035" s="162"/>
      <c r="AQ1035" s="271"/>
      <c r="AR1035" s="272"/>
    </row>
    <row r="1036" spans="21:44" x14ac:dyDescent="0.3">
      <c r="U1036" s="235"/>
      <c r="V1036" s="235"/>
      <c r="W1036" s="235"/>
      <c r="X1036" s="235"/>
      <c r="Y1036" s="235"/>
      <c r="Z1036" s="162"/>
      <c r="AA1036" s="162"/>
      <c r="AB1036" s="162"/>
      <c r="AC1036" s="162"/>
      <c r="AD1036" s="162"/>
      <c r="AE1036" s="162"/>
      <c r="AF1036" s="162"/>
      <c r="AG1036" s="162"/>
      <c r="AH1036" s="162"/>
      <c r="AI1036" s="162"/>
      <c r="AJ1036" s="162"/>
      <c r="AK1036" s="162"/>
      <c r="AL1036" s="162"/>
      <c r="AM1036" s="554"/>
      <c r="AN1036" s="162"/>
      <c r="AO1036" s="162"/>
      <c r="AP1036" s="162"/>
      <c r="AQ1036" s="271"/>
      <c r="AR1036" s="272"/>
    </row>
    <row r="1037" spans="21:44" x14ac:dyDescent="0.3">
      <c r="U1037" s="235"/>
      <c r="V1037" s="235"/>
      <c r="W1037" s="235"/>
      <c r="X1037" s="235"/>
      <c r="Y1037" s="235"/>
      <c r="Z1037" s="162"/>
      <c r="AA1037" s="162"/>
      <c r="AB1037" s="162"/>
      <c r="AC1037" s="162"/>
      <c r="AD1037" s="162"/>
      <c r="AE1037" s="162"/>
      <c r="AF1037" s="162"/>
      <c r="AG1037" s="162"/>
      <c r="AH1037" s="162"/>
      <c r="AI1037" s="162"/>
      <c r="AJ1037" s="162"/>
      <c r="AK1037" s="162"/>
      <c r="AL1037" s="162"/>
      <c r="AM1037" s="554"/>
      <c r="AN1037" s="162"/>
      <c r="AO1037" s="162"/>
      <c r="AP1037" s="162"/>
      <c r="AQ1037" s="271"/>
      <c r="AR1037" s="272"/>
    </row>
    <row r="1038" spans="21:44" x14ac:dyDescent="0.3">
      <c r="U1038" s="235"/>
      <c r="V1038" s="235"/>
      <c r="W1038" s="235"/>
      <c r="X1038" s="235"/>
      <c r="Y1038" s="235"/>
      <c r="Z1038" s="162"/>
      <c r="AA1038" s="162"/>
      <c r="AB1038" s="162"/>
      <c r="AC1038" s="162"/>
      <c r="AD1038" s="162"/>
      <c r="AE1038" s="162"/>
      <c r="AF1038" s="162"/>
      <c r="AG1038" s="162"/>
      <c r="AH1038" s="162"/>
      <c r="AI1038" s="162"/>
      <c r="AJ1038" s="162"/>
      <c r="AK1038" s="162"/>
      <c r="AL1038" s="162"/>
      <c r="AM1038" s="554"/>
      <c r="AN1038" s="162"/>
      <c r="AO1038" s="162"/>
      <c r="AP1038" s="162"/>
      <c r="AQ1038" s="271"/>
      <c r="AR1038" s="272"/>
    </row>
    <row r="1039" spans="21:44" x14ac:dyDescent="0.3">
      <c r="U1039" s="235"/>
      <c r="V1039" s="235"/>
      <c r="W1039" s="235"/>
      <c r="X1039" s="235"/>
      <c r="Y1039" s="235"/>
      <c r="Z1039" s="162"/>
      <c r="AA1039" s="162"/>
      <c r="AB1039" s="162"/>
      <c r="AC1039" s="162"/>
      <c r="AD1039" s="162"/>
      <c r="AE1039" s="162"/>
      <c r="AF1039" s="162"/>
      <c r="AG1039" s="162"/>
      <c r="AH1039" s="162"/>
      <c r="AI1039" s="162"/>
      <c r="AJ1039" s="162"/>
      <c r="AK1039" s="162"/>
      <c r="AL1039" s="162"/>
      <c r="AM1039" s="554"/>
      <c r="AN1039" s="162"/>
      <c r="AO1039" s="162"/>
      <c r="AP1039" s="162"/>
      <c r="AQ1039" s="271"/>
      <c r="AR1039" s="272"/>
    </row>
    <row r="1040" spans="21:44" x14ac:dyDescent="0.3">
      <c r="U1040" s="235"/>
      <c r="V1040" s="235"/>
      <c r="W1040" s="235"/>
      <c r="X1040" s="235"/>
      <c r="Y1040" s="235"/>
      <c r="Z1040" s="162"/>
      <c r="AA1040" s="162"/>
      <c r="AB1040" s="162"/>
      <c r="AC1040" s="162"/>
      <c r="AD1040" s="162"/>
      <c r="AE1040" s="162"/>
      <c r="AF1040" s="162"/>
      <c r="AG1040" s="162"/>
      <c r="AH1040" s="162"/>
      <c r="AI1040" s="162"/>
      <c r="AJ1040" s="162"/>
      <c r="AK1040" s="162"/>
      <c r="AL1040" s="162"/>
      <c r="AM1040" s="554"/>
      <c r="AN1040" s="162"/>
      <c r="AO1040" s="162"/>
      <c r="AP1040" s="162"/>
      <c r="AQ1040" s="271"/>
      <c r="AR1040" s="272"/>
    </row>
    <row r="1041" spans="21:44" x14ac:dyDescent="0.3">
      <c r="U1041" s="235"/>
      <c r="V1041" s="235"/>
      <c r="W1041" s="235"/>
      <c r="X1041" s="235"/>
      <c r="Y1041" s="235"/>
      <c r="Z1041" s="162"/>
      <c r="AA1041" s="162"/>
      <c r="AB1041" s="162"/>
      <c r="AC1041" s="162"/>
      <c r="AD1041" s="162"/>
      <c r="AE1041" s="162"/>
      <c r="AF1041" s="162"/>
      <c r="AG1041" s="162"/>
      <c r="AH1041" s="162"/>
      <c r="AI1041" s="162"/>
      <c r="AJ1041" s="162"/>
      <c r="AK1041" s="162"/>
      <c r="AL1041" s="162"/>
      <c r="AM1041" s="554"/>
      <c r="AN1041" s="162"/>
      <c r="AO1041" s="162"/>
      <c r="AP1041" s="162"/>
      <c r="AQ1041" s="271"/>
      <c r="AR1041" s="272"/>
    </row>
    <row r="1042" spans="21:44" x14ac:dyDescent="0.3">
      <c r="U1042" s="235"/>
      <c r="V1042" s="235"/>
      <c r="W1042" s="235"/>
      <c r="X1042" s="235"/>
      <c r="Y1042" s="235"/>
      <c r="Z1042" s="162"/>
      <c r="AA1042" s="162"/>
      <c r="AB1042" s="162"/>
      <c r="AC1042" s="162"/>
      <c r="AD1042" s="162"/>
      <c r="AE1042" s="162"/>
      <c r="AF1042" s="162"/>
      <c r="AG1042" s="162"/>
      <c r="AH1042" s="162"/>
      <c r="AI1042" s="162"/>
      <c r="AJ1042" s="162"/>
      <c r="AK1042" s="162"/>
      <c r="AL1042" s="162"/>
      <c r="AM1042" s="554"/>
      <c r="AN1042" s="162"/>
      <c r="AO1042" s="162"/>
      <c r="AP1042" s="162"/>
      <c r="AQ1042" s="271"/>
      <c r="AR1042" s="272"/>
    </row>
    <row r="1043" spans="21:44" x14ac:dyDescent="0.3">
      <c r="U1043" s="235"/>
      <c r="V1043" s="235"/>
      <c r="W1043" s="235"/>
      <c r="X1043" s="235"/>
      <c r="Y1043" s="235"/>
      <c r="Z1043" s="162"/>
      <c r="AA1043" s="162"/>
      <c r="AB1043" s="162"/>
      <c r="AC1043" s="162"/>
      <c r="AD1043" s="162"/>
      <c r="AE1043" s="162"/>
      <c r="AF1043" s="162"/>
      <c r="AG1043" s="162"/>
      <c r="AH1043" s="162"/>
      <c r="AI1043" s="162"/>
      <c r="AJ1043" s="162"/>
      <c r="AK1043" s="162"/>
      <c r="AL1043" s="162"/>
      <c r="AM1043" s="554"/>
      <c r="AN1043" s="162"/>
      <c r="AO1043" s="162"/>
      <c r="AP1043" s="162"/>
      <c r="AQ1043" s="271"/>
      <c r="AR1043" s="272"/>
    </row>
    <row r="1044" spans="21:44" x14ac:dyDescent="0.3">
      <c r="U1044" s="235"/>
      <c r="V1044" s="235"/>
      <c r="W1044" s="235"/>
      <c r="X1044" s="235"/>
      <c r="Y1044" s="235"/>
      <c r="Z1044" s="162"/>
      <c r="AA1044" s="162"/>
      <c r="AB1044" s="162"/>
      <c r="AC1044" s="162"/>
      <c r="AD1044" s="162"/>
      <c r="AE1044" s="162"/>
      <c r="AF1044" s="162"/>
      <c r="AG1044" s="162"/>
      <c r="AH1044" s="162"/>
      <c r="AI1044" s="162"/>
      <c r="AJ1044" s="162"/>
      <c r="AK1044" s="162"/>
      <c r="AL1044" s="162"/>
      <c r="AM1044" s="554"/>
      <c r="AN1044" s="162"/>
      <c r="AO1044" s="162"/>
      <c r="AP1044" s="162"/>
      <c r="AQ1044" s="271"/>
      <c r="AR1044" s="272"/>
    </row>
    <row r="1045" spans="21:44" x14ac:dyDescent="0.3">
      <c r="U1045" s="235"/>
      <c r="V1045" s="235"/>
      <c r="W1045" s="235"/>
      <c r="X1045" s="235"/>
      <c r="Y1045" s="235"/>
      <c r="Z1045" s="162"/>
      <c r="AA1045" s="162"/>
      <c r="AB1045" s="162"/>
      <c r="AC1045" s="162"/>
      <c r="AD1045" s="162"/>
      <c r="AE1045" s="162"/>
      <c r="AF1045" s="162"/>
      <c r="AG1045" s="162"/>
      <c r="AH1045" s="162"/>
      <c r="AI1045" s="162"/>
      <c r="AJ1045" s="162"/>
      <c r="AK1045" s="162"/>
      <c r="AL1045" s="162"/>
      <c r="AM1045" s="554"/>
      <c r="AN1045" s="162"/>
      <c r="AO1045" s="162"/>
      <c r="AP1045" s="162"/>
      <c r="AQ1045" s="271"/>
      <c r="AR1045" s="272"/>
    </row>
    <row r="1046" spans="21:44" x14ac:dyDescent="0.3">
      <c r="U1046" s="235"/>
      <c r="V1046" s="235"/>
      <c r="W1046" s="235"/>
      <c r="X1046" s="235"/>
      <c r="Y1046" s="235"/>
      <c r="Z1046" s="162"/>
      <c r="AA1046" s="162"/>
      <c r="AB1046" s="162"/>
      <c r="AC1046" s="162"/>
      <c r="AD1046" s="162"/>
      <c r="AE1046" s="162"/>
      <c r="AF1046" s="162"/>
      <c r="AG1046" s="162"/>
      <c r="AH1046" s="162"/>
      <c r="AI1046" s="162"/>
      <c r="AJ1046" s="162"/>
      <c r="AK1046" s="162"/>
      <c r="AL1046" s="162"/>
      <c r="AM1046" s="554"/>
      <c r="AN1046" s="162"/>
      <c r="AO1046" s="162"/>
      <c r="AP1046" s="162"/>
      <c r="AQ1046" s="271"/>
      <c r="AR1046" s="272"/>
    </row>
    <row r="1047" spans="21:44" x14ac:dyDescent="0.3">
      <c r="U1047" s="235"/>
      <c r="V1047" s="235"/>
      <c r="W1047" s="235"/>
      <c r="X1047" s="235"/>
      <c r="Y1047" s="235"/>
      <c r="Z1047" s="162"/>
      <c r="AA1047" s="162"/>
      <c r="AB1047" s="162"/>
      <c r="AC1047" s="162"/>
      <c r="AD1047" s="162"/>
      <c r="AE1047" s="162"/>
      <c r="AF1047" s="162"/>
      <c r="AG1047" s="162"/>
      <c r="AH1047" s="162"/>
      <c r="AI1047" s="162"/>
      <c r="AJ1047" s="162"/>
      <c r="AK1047" s="162"/>
      <c r="AL1047" s="162"/>
      <c r="AM1047" s="554"/>
      <c r="AN1047" s="162"/>
      <c r="AO1047" s="162"/>
      <c r="AP1047" s="162"/>
      <c r="AQ1047" s="271"/>
      <c r="AR1047" s="272"/>
    </row>
    <row r="1048" spans="21:44" x14ac:dyDescent="0.3">
      <c r="U1048" s="235"/>
      <c r="V1048" s="235"/>
      <c r="W1048" s="235"/>
      <c r="X1048" s="235"/>
      <c r="Y1048" s="235"/>
      <c r="Z1048" s="162"/>
      <c r="AA1048" s="162"/>
      <c r="AB1048" s="162"/>
      <c r="AC1048" s="162"/>
      <c r="AD1048" s="162"/>
      <c r="AE1048" s="162"/>
      <c r="AF1048" s="162"/>
      <c r="AG1048" s="162"/>
      <c r="AH1048" s="162"/>
      <c r="AI1048" s="162"/>
      <c r="AJ1048" s="162"/>
      <c r="AK1048" s="162"/>
      <c r="AL1048" s="162"/>
      <c r="AM1048" s="554"/>
      <c r="AN1048" s="162"/>
      <c r="AO1048" s="162"/>
      <c r="AP1048" s="162"/>
      <c r="AQ1048" s="271"/>
      <c r="AR1048" s="272"/>
    </row>
    <row r="1049" spans="21:44" x14ac:dyDescent="0.3">
      <c r="U1049" s="235"/>
      <c r="V1049" s="235"/>
      <c r="W1049" s="235"/>
      <c r="X1049" s="235"/>
      <c r="Y1049" s="235"/>
      <c r="Z1049" s="162"/>
      <c r="AA1049" s="162"/>
      <c r="AB1049" s="162"/>
      <c r="AC1049" s="162"/>
      <c r="AD1049" s="162"/>
      <c r="AE1049" s="162"/>
      <c r="AF1049" s="162"/>
      <c r="AG1049" s="162"/>
      <c r="AH1049" s="162"/>
      <c r="AI1049" s="162"/>
      <c r="AJ1049" s="162"/>
      <c r="AK1049" s="162"/>
      <c r="AL1049" s="162"/>
      <c r="AM1049" s="554"/>
      <c r="AN1049" s="162"/>
      <c r="AO1049" s="162"/>
      <c r="AP1049" s="162"/>
      <c r="AQ1049" s="271"/>
      <c r="AR1049" s="272"/>
    </row>
    <row r="1050" spans="21:44" x14ac:dyDescent="0.3">
      <c r="U1050" s="235"/>
      <c r="V1050" s="235"/>
      <c r="W1050" s="235"/>
      <c r="X1050" s="235"/>
      <c r="Y1050" s="235"/>
      <c r="Z1050" s="162"/>
      <c r="AA1050" s="162"/>
      <c r="AB1050" s="162"/>
      <c r="AC1050" s="162"/>
      <c r="AD1050" s="162"/>
      <c r="AE1050" s="162"/>
      <c r="AF1050" s="162"/>
      <c r="AG1050" s="162"/>
      <c r="AH1050" s="162"/>
      <c r="AI1050" s="162"/>
      <c r="AJ1050" s="162"/>
      <c r="AK1050" s="162"/>
      <c r="AL1050" s="162"/>
      <c r="AM1050" s="554"/>
      <c r="AN1050" s="162"/>
      <c r="AO1050" s="162"/>
      <c r="AP1050" s="162"/>
      <c r="AQ1050" s="271"/>
      <c r="AR1050" s="272"/>
    </row>
    <row r="1051" spans="21:44" x14ac:dyDescent="0.3">
      <c r="U1051" s="235"/>
      <c r="V1051" s="235"/>
      <c r="W1051" s="235"/>
      <c r="X1051" s="235"/>
      <c r="Y1051" s="235"/>
      <c r="Z1051" s="162"/>
      <c r="AA1051" s="162"/>
      <c r="AB1051" s="162"/>
      <c r="AC1051" s="162"/>
      <c r="AD1051" s="162"/>
      <c r="AE1051" s="162"/>
      <c r="AF1051" s="162"/>
      <c r="AG1051" s="162"/>
      <c r="AH1051" s="162"/>
      <c r="AI1051" s="162"/>
      <c r="AJ1051" s="162"/>
      <c r="AK1051" s="162"/>
      <c r="AL1051" s="162"/>
      <c r="AM1051" s="554"/>
      <c r="AN1051" s="162"/>
      <c r="AO1051" s="162"/>
      <c r="AP1051" s="162"/>
      <c r="AQ1051" s="271"/>
      <c r="AR1051" s="272"/>
    </row>
    <row r="1052" spans="21:44" x14ac:dyDescent="0.3">
      <c r="U1052" s="235"/>
      <c r="V1052" s="235"/>
      <c r="W1052" s="235"/>
      <c r="X1052" s="235"/>
      <c r="Y1052" s="235"/>
      <c r="Z1052" s="162"/>
      <c r="AA1052" s="162"/>
      <c r="AB1052" s="162"/>
      <c r="AC1052" s="162"/>
      <c r="AD1052" s="162"/>
      <c r="AE1052" s="162"/>
      <c r="AF1052" s="162"/>
      <c r="AG1052" s="162"/>
      <c r="AH1052" s="162"/>
      <c r="AI1052" s="162"/>
      <c r="AJ1052" s="162"/>
      <c r="AK1052" s="162"/>
      <c r="AL1052" s="162"/>
      <c r="AM1052" s="554"/>
      <c r="AN1052" s="162"/>
      <c r="AO1052" s="162"/>
      <c r="AP1052" s="162"/>
      <c r="AQ1052" s="271"/>
      <c r="AR1052" s="272"/>
    </row>
    <row r="1053" spans="21:44" x14ac:dyDescent="0.3">
      <c r="U1053" s="235"/>
      <c r="V1053" s="235"/>
      <c r="W1053" s="235"/>
      <c r="X1053" s="235"/>
      <c r="Y1053" s="235"/>
      <c r="Z1053" s="162"/>
      <c r="AA1053" s="162"/>
      <c r="AB1053" s="162"/>
      <c r="AC1053" s="162"/>
      <c r="AD1053" s="162"/>
      <c r="AE1053" s="162"/>
      <c r="AF1053" s="162"/>
      <c r="AG1053" s="162"/>
      <c r="AH1053" s="162"/>
      <c r="AI1053" s="162"/>
      <c r="AJ1053" s="162"/>
      <c r="AK1053" s="162"/>
      <c r="AL1053" s="162"/>
      <c r="AM1053" s="554"/>
      <c r="AN1053" s="162"/>
      <c r="AO1053" s="162"/>
      <c r="AP1053" s="162"/>
      <c r="AQ1053" s="271"/>
      <c r="AR1053" s="272"/>
    </row>
    <row r="1054" spans="21:44" x14ac:dyDescent="0.3">
      <c r="U1054" s="235"/>
      <c r="V1054" s="235"/>
      <c r="W1054" s="235"/>
      <c r="X1054" s="235"/>
      <c r="Y1054" s="235"/>
      <c r="Z1054" s="162"/>
      <c r="AA1054" s="162"/>
      <c r="AB1054" s="162"/>
      <c r="AC1054" s="162"/>
      <c r="AD1054" s="162"/>
      <c r="AE1054" s="162"/>
      <c r="AF1054" s="162"/>
      <c r="AG1054" s="162"/>
      <c r="AH1054" s="162"/>
      <c r="AI1054" s="162"/>
      <c r="AJ1054" s="162"/>
      <c r="AK1054" s="162"/>
      <c r="AL1054" s="162"/>
      <c r="AM1054" s="554"/>
      <c r="AN1054" s="162"/>
      <c r="AO1054" s="162"/>
      <c r="AP1054" s="162"/>
      <c r="AQ1054" s="271"/>
      <c r="AR1054" s="272"/>
    </row>
    <row r="1055" spans="21:44" x14ac:dyDescent="0.3">
      <c r="U1055" s="235"/>
      <c r="V1055" s="235"/>
      <c r="W1055" s="235"/>
      <c r="X1055" s="235"/>
      <c r="Y1055" s="235"/>
      <c r="Z1055" s="162"/>
      <c r="AA1055" s="162"/>
      <c r="AB1055" s="162"/>
      <c r="AC1055" s="162"/>
      <c r="AD1055" s="162"/>
      <c r="AE1055" s="162"/>
      <c r="AF1055" s="162"/>
      <c r="AG1055" s="162"/>
      <c r="AH1055" s="162"/>
      <c r="AI1055" s="162"/>
      <c r="AJ1055" s="162"/>
      <c r="AK1055" s="162"/>
      <c r="AL1055" s="162"/>
      <c r="AM1055" s="554"/>
      <c r="AN1055" s="162"/>
      <c r="AO1055" s="162"/>
      <c r="AP1055" s="162"/>
      <c r="AQ1055" s="271"/>
      <c r="AR1055" s="272"/>
    </row>
    <row r="1056" spans="21:44" x14ac:dyDescent="0.3">
      <c r="U1056" s="235"/>
      <c r="V1056" s="235"/>
      <c r="W1056" s="235"/>
      <c r="X1056" s="235"/>
      <c r="Y1056" s="235"/>
      <c r="Z1056" s="162"/>
      <c r="AA1056" s="162"/>
      <c r="AB1056" s="162"/>
      <c r="AC1056" s="162"/>
      <c r="AD1056" s="162"/>
      <c r="AE1056" s="162"/>
      <c r="AF1056" s="162"/>
      <c r="AG1056" s="162"/>
      <c r="AH1056" s="162"/>
      <c r="AI1056" s="162"/>
      <c r="AJ1056" s="162"/>
      <c r="AK1056" s="162"/>
      <c r="AL1056" s="162"/>
      <c r="AM1056" s="554"/>
      <c r="AN1056" s="162"/>
      <c r="AO1056" s="162"/>
      <c r="AP1056" s="162"/>
      <c r="AQ1056" s="271"/>
      <c r="AR1056" s="272"/>
    </row>
    <row r="1057" spans="21:44" x14ac:dyDescent="0.3">
      <c r="U1057" s="235"/>
      <c r="V1057" s="235"/>
      <c r="W1057" s="235"/>
      <c r="X1057" s="235"/>
      <c r="Y1057" s="235"/>
      <c r="Z1057" s="162"/>
      <c r="AA1057" s="162"/>
      <c r="AB1057" s="162"/>
      <c r="AC1057" s="162"/>
      <c r="AD1057" s="162"/>
      <c r="AE1057" s="162"/>
      <c r="AF1057" s="162"/>
      <c r="AG1057" s="162"/>
      <c r="AH1057" s="162"/>
      <c r="AI1057" s="162"/>
      <c r="AJ1057" s="162"/>
      <c r="AK1057" s="162"/>
      <c r="AL1057" s="162"/>
      <c r="AM1057" s="554"/>
      <c r="AN1057" s="162"/>
      <c r="AO1057" s="162"/>
      <c r="AP1057" s="162"/>
      <c r="AQ1057" s="271"/>
      <c r="AR1057" s="272"/>
    </row>
    <row r="1058" spans="21:44" x14ac:dyDescent="0.3">
      <c r="U1058" s="235"/>
      <c r="V1058" s="235"/>
      <c r="W1058" s="235"/>
      <c r="X1058" s="235"/>
      <c r="Y1058" s="235"/>
      <c r="Z1058" s="162"/>
      <c r="AA1058" s="162"/>
      <c r="AB1058" s="162"/>
      <c r="AC1058" s="162"/>
      <c r="AD1058" s="162"/>
      <c r="AE1058" s="162"/>
      <c r="AF1058" s="162"/>
      <c r="AG1058" s="162"/>
      <c r="AH1058" s="162"/>
      <c r="AI1058" s="162"/>
      <c r="AJ1058" s="162"/>
      <c r="AK1058" s="162"/>
      <c r="AL1058" s="162"/>
      <c r="AM1058" s="554"/>
      <c r="AN1058" s="162"/>
      <c r="AO1058" s="162"/>
      <c r="AP1058" s="162"/>
      <c r="AQ1058" s="271"/>
      <c r="AR1058" s="272"/>
    </row>
    <row r="1059" spans="21:44" x14ac:dyDescent="0.3">
      <c r="U1059" s="235"/>
      <c r="V1059" s="235"/>
      <c r="W1059" s="235"/>
      <c r="X1059" s="235"/>
      <c r="Y1059" s="235"/>
      <c r="Z1059" s="162"/>
      <c r="AA1059" s="162"/>
      <c r="AB1059" s="162"/>
      <c r="AC1059" s="162"/>
      <c r="AD1059" s="162"/>
      <c r="AE1059" s="162"/>
      <c r="AF1059" s="162"/>
      <c r="AG1059" s="162"/>
      <c r="AH1059" s="162"/>
      <c r="AI1059" s="162"/>
      <c r="AJ1059" s="162"/>
      <c r="AK1059" s="162"/>
      <c r="AL1059" s="162"/>
      <c r="AM1059" s="554"/>
      <c r="AN1059" s="162"/>
      <c r="AO1059" s="162"/>
      <c r="AP1059" s="162"/>
      <c r="AQ1059" s="271"/>
      <c r="AR1059" s="272"/>
    </row>
    <row r="1060" spans="21:44" x14ac:dyDescent="0.3">
      <c r="U1060" s="235"/>
      <c r="V1060" s="235"/>
      <c r="W1060" s="235"/>
      <c r="X1060" s="235"/>
      <c r="Y1060" s="235"/>
      <c r="Z1060" s="162"/>
      <c r="AA1060" s="162"/>
      <c r="AB1060" s="162"/>
      <c r="AC1060" s="162"/>
      <c r="AD1060" s="162"/>
      <c r="AE1060" s="162"/>
      <c r="AF1060" s="162"/>
      <c r="AG1060" s="162"/>
      <c r="AH1060" s="162"/>
      <c r="AI1060" s="162"/>
      <c r="AJ1060" s="162"/>
      <c r="AK1060" s="162"/>
      <c r="AL1060" s="162"/>
      <c r="AM1060" s="554"/>
      <c r="AN1060" s="162"/>
      <c r="AO1060" s="162"/>
      <c r="AP1060" s="162"/>
      <c r="AQ1060" s="271"/>
      <c r="AR1060" s="272"/>
    </row>
    <row r="1061" spans="21:44" x14ac:dyDescent="0.3">
      <c r="U1061" s="235"/>
      <c r="V1061" s="235"/>
      <c r="W1061" s="235"/>
      <c r="X1061" s="235"/>
      <c r="Y1061" s="235"/>
      <c r="Z1061" s="162"/>
      <c r="AA1061" s="162"/>
      <c r="AB1061" s="162"/>
      <c r="AC1061" s="162"/>
      <c r="AD1061" s="162"/>
      <c r="AE1061" s="162"/>
      <c r="AF1061" s="162"/>
      <c r="AG1061" s="162"/>
      <c r="AH1061" s="162"/>
      <c r="AI1061" s="162"/>
      <c r="AJ1061" s="162"/>
      <c r="AK1061" s="162"/>
      <c r="AL1061" s="162"/>
      <c r="AM1061" s="554"/>
      <c r="AN1061" s="162"/>
      <c r="AO1061" s="162"/>
      <c r="AP1061" s="162"/>
      <c r="AQ1061" s="271"/>
      <c r="AR1061" s="272"/>
    </row>
    <row r="1062" spans="21:44" x14ac:dyDescent="0.3">
      <c r="U1062" s="235"/>
      <c r="V1062" s="235"/>
      <c r="W1062" s="235"/>
      <c r="X1062" s="235"/>
      <c r="Y1062" s="235"/>
      <c r="Z1062" s="162"/>
      <c r="AA1062" s="162"/>
      <c r="AB1062" s="162"/>
      <c r="AC1062" s="162"/>
      <c r="AD1062" s="162"/>
      <c r="AE1062" s="162"/>
      <c r="AF1062" s="162"/>
      <c r="AG1062" s="162"/>
      <c r="AH1062" s="162"/>
      <c r="AI1062" s="162"/>
      <c r="AJ1062" s="162"/>
      <c r="AK1062" s="162"/>
      <c r="AL1062" s="162"/>
      <c r="AM1062" s="554"/>
      <c r="AN1062" s="162"/>
      <c r="AO1062" s="162"/>
      <c r="AP1062" s="162"/>
      <c r="AQ1062" s="271"/>
      <c r="AR1062" s="272"/>
    </row>
    <row r="1063" spans="21:44" x14ac:dyDescent="0.3">
      <c r="U1063" s="235"/>
      <c r="V1063" s="235"/>
      <c r="W1063" s="235"/>
      <c r="X1063" s="235"/>
      <c r="Y1063" s="235"/>
      <c r="Z1063" s="162"/>
      <c r="AA1063" s="162"/>
      <c r="AB1063" s="162"/>
      <c r="AC1063" s="162"/>
      <c r="AD1063" s="162"/>
      <c r="AE1063" s="162"/>
      <c r="AF1063" s="162"/>
      <c r="AG1063" s="162"/>
      <c r="AH1063" s="162"/>
      <c r="AI1063" s="162"/>
      <c r="AJ1063" s="162"/>
      <c r="AK1063" s="162"/>
      <c r="AL1063" s="162"/>
      <c r="AM1063" s="554"/>
      <c r="AN1063" s="162"/>
      <c r="AO1063" s="162"/>
      <c r="AP1063" s="162"/>
      <c r="AQ1063" s="271"/>
      <c r="AR1063" s="272"/>
    </row>
    <row r="1064" spans="21:44" x14ac:dyDescent="0.3">
      <c r="U1064" s="235"/>
      <c r="V1064" s="235"/>
      <c r="W1064" s="235"/>
      <c r="X1064" s="235"/>
      <c r="Y1064" s="235"/>
      <c r="Z1064" s="162"/>
      <c r="AA1064" s="162"/>
      <c r="AB1064" s="162"/>
      <c r="AC1064" s="162"/>
      <c r="AD1064" s="162"/>
      <c r="AE1064" s="162"/>
      <c r="AF1064" s="162"/>
      <c r="AG1064" s="162"/>
      <c r="AH1064" s="162"/>
      <c r="AI1064" s="162"/>
      <c r="AJ1064" s="162"/>
      <c r="AK1064" s="162"/>
      <c r="AL1064" s="162"/>
      <c r="AM1064" s="554"/>
      <c r="AN1064" s="162"/>
      <c r="AO1064" s="162"/>
      <c r="AP1064" s="162"/>
      <c r="AQ1064" s="271"/>
      <c r="AR1064" s="272"/>
    </row>
    <row r="1065" spans="21:44" x14ac:dyDescent="0.3">
      <c r="U1065" s="235"/>
      <c r="V1065" s="235"/>
      <c r="W1065" s="235"/>
      <c r="X1065" s="235"/>
      <c r="Y1065" s="235"/>
      <c r="Z1065" s="162"/>
      <c r="AA1065" s="162"/>
      <c r="AB1065" s="162"/>
      <c r="AC1065" s="162"/>
      <c r="AD1065" s="162"/>
      <c r="AE1065" s="162"/>
      <c r="AF1065" s="162"/>
      <c r="AG1065" s="162"/>
      <c r="AH1065" s="162"/>
      <c r="AI1065" s="162"/>
      <c r="AJ1065" s="162"/>
      <c r="AK1065" s="162"/>
      <c r="AL1065" s="162"/>
      <c r="AM1065" s="554"/>
      <c r="AN1065" s="162"/>
      <c r="AO1065" s="162"/>
      <c r="AP1065" s="162"/>
      <c r="AQ1065" s="271"/>
      <c r="AR1065" s="272"/>
    </row>
    <row r="1066" spans="21:44" x14ac:dyDescent="0.3">
      <c r="U1066" s="235"/>
      <c r="V1066" s="235"/>
      <c r="W1066" s="235"/>
      <c r="X1066" s="235"/>
      <c r="Y1066" s="235"/>
      <c r="Z1066" s="162"/>
      <c r="AA1066" s="162"/>
      <c r="AB1066" s="162"/>
      <c r="AC1066" s="162"/>
      <c r="AD1066" s="162"/>
      <c r="AE1066" s="162"/>
      <c r="AF1066" s="162"/>
      <c r="AG1066" s="162"/>
      <c r="AH1066" s="162"/>
      <c r="AI1066" s="162"/>
      <c r="AJ1066" s="162"/>
      <c r="AK1066" s="162"/>
      <c r="AL1066" s="162"/>
      <c r="AM1066" s="554"/>
      <c r="AN1066" s="162"/>
      <c r="AO1066" s="162"/>
      <c r="AP1066" s="162"/>
      <c r="AQ1066" s="271"/>
      <c r="AR1066" s="272"/>
    </row>
    <row r="1067" spans="21:44" x14ac:dyDescent="0.3">
      <c r="U1067" s="235"/>
      <c r="V1067" s="235"/>
      <c r="W1067" s="235"/>
      <c r="X1067" s="235"/>
      <c r="Y1067" s="235"/>
      <c r="Z1067" s="162"/>
      <c r="AA1067" s="162"/>
      <c r="AB1067" s="162"/>
      <c r="AC1067" s="162"/>
      <c r="AD1067" s="162"/>
      <c r="AE1067" s="162"/>
      <c r="AF1067" s="162"/>
      <c r="AG1067" s="162"/>
      <c r="AH1067" s="162"/>
      <c r="AI1067" s="162"/>
      <c r="AJ1067" s="162"/>
      <c r="AK1067" s="162"/>
      <c r="AL1067" s="162"/>
      <c r="AM1067" s="554"/>
      <c r="AN1067" s="162"/>
      <c r="AO1067" s="162"/>
      <c r="AP1067" s="162"/>
      <c r="AQ1067" s="271"/>
      <c r="AR1067" s="272"/>
    </row>
    <row r="1068" spans="21:44" x14ac:dyDescent="0.3">
      <c r="U1068" s="235"/>
      <c r="V1068" s="235"/>
      <c r="W1068" s="235"/>
      <c r="X1068" s="235"/>
      <c r="Y1068" s="235"/>
      <c r="Z1068" s="162"/>
      <c r="AA1068" s="162"/>
      <c r="AB1068" s="162"/>
      <c r="AC1068" s="162"/>
      <c r="AD1068" s="162"/>
      <c r="AE1068" s="162"/>
      <c r="AF1068" s="162"/>
      <c r="AG1068" s="162"/>
      <c r="AH1068" s="162"/>
      <c r="AI1068" s="162"/>
      <c r="AJ1068" s="162"/>
      <c r="AK1068" s="162"/>
      <c r="AL1068" s="162"/>
      <c r="AM1068" s="554"/>
      <c r="AN1068" s="162"/>
      <c r="AO1068" s="162"/>
      <c r="AP1068" s="162"/>
      <c r="AQ1068" s="271"/>
      <c r="AR1068" s="272"/>
    </row>
    <row r="1069" spans="21:44" x14ac:dyDescent="0.3">
      <c r="U1069" s="235"/>
      <c r="V1069" s="235"/>
      <c r="W1069" s="235"/>
      <c r="X1069" s="235"/>
      <c r="Y1069" s="235"/>
      <c r="Z1069" s="162"/>
      <c r="AA1069" s="162"/>
      <c r="AB1069" s="162"/>
      <c r="AC1069" s="162"/>
      <c r="AD1069" s="162"/>
      <c r="AE1069" s="162"/>
      <c r="AF1069" s="162"/>
      <c r="AG1069" s="162"/>
      <c r="AH1069" s="162"/>
      <c r="AI1069" s="162"/>
      <c r="AJ1069" s="162"/>
      <c r="AK1069" s="162"/>
      <c r="AL1069" s="162"/>
      <c r="AM1069" s="554"/>
      <c r="AN1069" s="162"/>
      <c r="AO1069" s="162"/>
      <c r="AP1069" s="162"/>
      <c r="AQ1069" s="271"/>
      <c r="AR1069" s="272"/>
    </row>
    <row r="1070" spans="21:44" x14ac:dyDescent="0.3">
      <c r="U1070" s="235"/>
      <c r="V1070" s="235"/>
      <c r="W1070" s="235"/>
      <c r="X1070" s="235"/>
      <c r="Y1070" s="235"/>
      <c r="Z1070" s="162"/>
      <c r="AA1070" s="162"/>
      <c r="AB1070" s="162"/>
      <c r="AC1070" s="162"/>
      <c r="AD1070" s="162"/>
      <c r="AE1070" s="162"/>
      <c r="AF1070" s="162"/>
      <c r="AG1070" s="162"/>
      <c r="AH1070" s="162"/>
      <c r="AI1070" s="162"/>
      <c r="AJ1070" s="162"/>
      <c r="AK1070" s="162"/>
      <c r="AL1070" s="162"/>
      <c r="AM1070" s="554"/>
      <c r="AN1070" s="162"/>
      <c r="AO1070" s="162"/>
      <c r="AP1070" s="162"/>
      <c r="AQ1070" s="271"/>
      <c r="AR1070" s="272"/>
    </row>
    <row r="1071" spans="21:44" x14ac:dyDescent="0.3">
      <c r="U1071" s="235"/>
      <c r="V1071" s="235"/>
      <c r="W1071" s="235"/>
      <c r="X1071" s="235"/>
      <c r="Y1071" s="235"/>
      <c r="Z1071" s="162"/>
      <c r="AA1071" s="162"/>
      <c r="AB1071" s="162"/>
      <c r="AC1071" s="162"/>
      <c r="AD1071" s="162"/>
      <c r="AE1071" s="162"/>
      <c r="AF1071" s="162"/>
      <c r="AG1071" s="162"/>
      <c r="AH1071" s="162"/>
      <c r="AI1071" s="162"/>
      <c r="AJ1071" s="162"/>
      <c r="AK1071" s="162"/>
      <c r="AL1071" s="162"/>
      <c r="AM1071" s="554"/>
      <c r="AN1071" s="162"/>
      <c r="AO1071" s="162"/>
      <c r="AP1071" s="162"/>
      <c r="AQ1071" s="271"/>
      <c r="AR1071" s="272"/>
    </row>
    <row r="1072" spans="21:44" x14ac:dyDescent="0.3">
      <c r="U1072" s="235"/>
      <c r="V1072" s="235"/>
      <c r="W1072" s="235"/>
      <c r="X1072" s="235"/>
      <c r="Y1072" s="235"/>
      <c r="Z1072" s="162"/>
      <c r="AA1072" s="162"/>
      <c r="AB1072" s="162"/>
      <c r="AC1072" s="162"/>
      <c r="AD1072" s="162"/>
      <c r="AE1072" s="162"/>
      <c r="AF1072" s="162"/>
      <c r="AG1072" s="162"/>
      <c r="AH1072" s="162"/>
      <c r="AI1072" s="162"/>
      <c r="AJ1072" s="162"/>
      <c r="AK1072" s="162"/>
      <c r="AL1072" s="162"/>
      <c r="AM1072" s="554"/>
      <c r="AN1072" s="162"/>
      <c r="AO1072" s="162"/>
      <c r="AP1072" s="162"/>
      <c r="AQ1072" s="271"/>
      <c r="AR1072" s="272"/>
    </row>
    <row r="1073" spans="21:44" x14ac:dyDescent="0.3">
      <c r="U1073" s="235"/>
      <c r="V1073" s="235"/>
      <c r="W1073" s="235"/>
      <c r="X1073" s="235"/>
      <c r="Y1073" s="235"/>
      <c r="Z1073" s="162"/>
      <c r="AA1073" s="162"/>
      <c r="AB1073" s="162"/>
      <c r="AC1073" s="162"/>
      <c r="AD1073" s="162"/>
      <c r="AE1073" s="162"/>
      <c r="AF1073" s="162"/>
      <c r="AG1073" s="162"/>
      <c r="AH1073" s="162"/>
      <c r="AI1073" s="162"/>
      <c r="AJ1073" s="162"/>
      <c r="AK1073" s="162"/>
      <c r="AL1073" s="162"/>
      <c r="AM1073" s="554"/>
      <c r="AN1073" s="162"/>
      <c r="AO1073" s="162"/>
      <c r="AP1073" s="162"/>
      <c r="AQ1073" s="271"/>
      <c r="AR1073" s="272"/>
    </row>
    <row r="1074" spans="21:44" x14ac:dyDescent="0.3">
      <c r="U1074" s="235"/>
      <c r="V1074" s="235"/>
      <c r="W1074" s="235"/>
      <c r="X1074" s="235"/>
      <c r="Y1074" s="235"/>
      <c r="Z1074" s="162"/>
      <c r="AA1074" s="162"/>
      <c r="AB1074" s="162"/>
      <c r="AC1074" s="162"/>
      <c r="AD1074" s="162"/>
      <c r="AE1074" s="162"/>
      <c r="AF1074" s="162"/>
      <c r="AG1074" s="162"/>
      <c r="AH1074" s="162"/>
      <c r="AI1074" s="162"/>
      <c r="AJ1074" s="162"/>
      <c r="AK1074" s="162"/>
      <c r="AL1074" s="162"/>
      <c r="AM1074" s="554"/>
      <c r="AN1074" s="162"/>
      <c r="AO1074" s="162"/>
      <c r="AP1074" s="162"/>
      <c r="AQ1074" s="271"/>
      <c r="AR1074" s="272"/>
    </row>
    <row r="1075" spans="21:44" x14ac:dyDescent="0.3">
      <c r="U1075" s="235"/>
      <c r="V1075" s="235"/>
      <c r="W1075" s="235"/>
      <c r="X1075" s="235"/>
      <c r="Y1075" s="235"/>
      <c r="Z1075" s="162"/>
      <c r="AA1075" s="162"/>
      <c r="AB1075" s="162"/>
      <c r="AC1075" s="162"/>
      <c r="AD1075" s="162"/>
      <c r="AE1075" s="162"/>
      <c r="AF1075" s="162"/>
      <c r="AG1075" s="162"/>
      <c r="AH1075" s="162"/>
      <c r="AI1075" s="162"/>
      <c r="AJ1075" s="162"/>
      <c r="AK1075" s="162"/>
      <c r="AL1075" s="162"/>
      <c r="AM1075" s="554"/>
      <c r="AN1075" s="162"/>
      <c r="AO1075" s="162"/>
      <c r="AP1075" s="162"/>
      <c r="AQ1075" s="271"/>
      <c r="AR1075" s="272"/>
    </row>
    <row r="1076" spans="21:44" x14ac:dyDescent="0.3">
      <c r="U1076" s="235"/>
      <c r="V1076" s="235"/>
      <c r="W1076" s="235"/>
      <c r="X1076" s="235"/>
      <c r="Y1076" s="235"/>
      <c r="Z1076" s="162"/>
      <c r="AA1076" s="162"/>
      <c r="AB1076" s="162"/>
      <c r="AC1076" s="162"/>
      <c r="AD1076" s="162"/>
      <c r="AE1076" s="162"/>
      <c r="AF1076" s="162"/>
      <c r="AG1076" s="162"/>
      <c r="AH1076" s="162"/>
      <c r="AI1076" s="162"/>
      <c r="AJ1076" s="162"/>
      <c r="AK1076" s="162"/>
      <c r="AL1076" s="162"/>
      <c r="AM1076" s="554"/>
      <c r="AN1076" s="162"/>
      <c r="AO1076" s="162"/>
      <c r="AP1076" s="162"/>
      <c r="AQ1076" s="271"/>
      <c r="AR1076" s="272"/>
    </row>
    <row r="1077" spans="21:44" x14ac:dyDescent="0.3">
      <c r="U1077" s="235"/>
      <c r="V1077" s="235"/>
      <c r="W1077" s="235"/>
      <c r="X1077" s="235"/>
      <c r="Y1077" s="235"/>
      <c r="Z1077" s="162"/>
      <c r="AA1077" s="162"/>
      <c r="AB1077" s="162"/>
      <c r="AC1077" s="162"/>
      <c r="AD1077" s="162"/>
      <c r="AE1077" s="162"/>
      <c r="AF1077" s="162"/>
      <c r="AG1077" s="162"/>
      <c r="AH1077" s="162"/>
      <c r="AI1077" s="162"/>
      <c r="AJ1077" s="162"/>
      <c r="AK1077" s="162"/>
      <c r="AL1077" s="162"/>
      <c r="AM1077" s="554"/>
      <c r="AN1077" s="162"/>
      <c r="AO1077" s="162"/>
      <c r="AP1077" s="162"/>
      <c r="AQ1077" s="271"/>
      <c r="AR1077" s="272"/>
    </row>
    <row r="1078" spans="21:44" x14ac:dyDescent="0.3">
      <c r="U1078" s="235"/>
      <c r="V1078" s="235"/>
      <c r="W1078" s="235"/>
      <c r="X1078" s="235"/>
      <c r="Y1078" s="235"/>
      <c r="Z1078" s="162"/>
      <c r="AA1078" s="162"/>
      <c r="AB1078" s="162"/>
      <c r="AC1078" s="162"/>
      <c r="AD1078" s="162"/>
      <c r="AE1078" s="162"/>
      <c r="AF1078" s="162"/>
      <c r="AG1078" s="162"/>
      <c r="AH1078" s="162"/>
      <c r="AI1078" s="162"/>
      <c r="AJ1078" s="162"/>
      <c r="AK1078" s="162"/>
      <c r="AL1078" s="162"/>
      <c r="AM1078" s="554"/>
      <c r="AN1078" s="162"/>
      <c r="AO1078" s="162"/>
      <c r="AP1078" s="162"/>
      <c r="AQ1078" s="271"/>
      <c r="AR1078" s="272"/>
    </row>
    <row r="1079" spans="21:44" x14ac:dyDescent="0.3">
      <c r="U1079" s="235"/>
      <c r="V1079" s="235"/>
      <c r="W1079" s="235"/>
      <c r="X1079" s="235"/>
      <c r="Y1079" s="235"/>
      <c r="Z1079" s="162"/>
      <c r="AA1079" s="162"/>
      <c r="AB1079" s="162"/>
      <c r="AC1079" s="162"/>
      <c r="AD1079" s="162"/>
      <c r="AE1079" s="162"/>
      <c r="AF1079" s="162"/>
      <c r="AG1079" s="162"/>
      <c r="AH1079" s="162"/>
      <c r="AI1079" s="162"/>
      <c r="AJ1079" s="162"/>
      <c r="AK1079" s="162"/>
      <c r="AL1079" s="162"/>
      <c r="AM1079" s="554"/>
      <c r="AN1079" s="162"/>
      <c r="AO1079" s="162"/>
      <c r="AP1079" s="162"/>
      <c r="AQ1079" s="271"/>
      <c r="AR1079" s="272"/>
    </row>
    <row r="1080" spans="21:44" x14ac:dyDescent="0.3">
      <c r="U1080" s="235"/>
      <c r="V1080" s="235"/>
      <c r="W1080" s="235"/>
      <c r="X1080" s="235"/>
      <c r="Y1080" s="235"/>
      <c r="Z1080" s="162"/>
      <c r="AA1080" s="162"/>
      <c r="AB1080" s="162"/>
      <c r="AC1080" s="162"/>
      <c r="AD1080" s="162"/>
      <c r="AE1080" s="162"/>
      <c r="AF1080" s="162"/>
      <c r="AG1080" s="162"/>
      <c r="AH1080" s="162"/>
      <c r="AI1080" s="162"/>
      <c r="AJ1080" s="162"/>
      <c r="AK1080" s="162"/>
      <c r="AL1080" s="162"/>
      <c r="AM1080" s="554"/>
      <c r="AN1080" s="162"/>
      <c r="AO1080" s="162"/>
      <c r="AP1080" s="162"/>
      <c r="AQ1080" s="271"/>
      <c r="AR1080" s="272"/>
    </row>
    <row r="1081" spans="21:44" x14ac:dyDescent="0.3">
      <c r="U1081" s="235"/>
      <c r="V1081" s="235"/>
      <c r="W1081" s="235"/>
      <c r="X1081" s="235"/>
      <c r="Y1081" s="235"/>
      <c r="Z1081" s="162"/>
      <c r="AA1081" s="162"/>
      <c r="AB1081" s="162"/>
      <c r="AC1081" s="162"/>
      <c r="AD1081" s="162"/>
      <c r="AE1081" s="162"/>
      <c r="AF1081" s="162"/>
      <c r="AG1081" s="162"/>
      <c r="AH1081" s="162"/>
      <c r="AI1081" s="162"/>
      <c r="AJ1081" s="162"/>
      <c r="AK1081" s="162"/>
      <c r="AL1081" s="162"/>
      <c r="AM1081" s="554"/>
      <c r="AN1081" s="162"/>
      <c r="AO1081" s="162"/>
      <c r="AP1081" s="162"/>
      <c r="AQ1081" s="271"/>
      <c r="AR1081" s="272"/>
    </row>
    <row r="1082" spans="21:44" x14ac:dyDescent="0.3">
      <c r="U1082" s="235"/>
      <c r="V1082" s="235"/>
      <c r="W1082" s="235"/>
      <c r="X1082" s="235"/>
      <c r="Y1082" s="235"/>
      <c r="Z1082" s="162"/>
      <c r="AA1082" s="162"/>
      <c r="AB1082" s="162"/>
      <c r="AC1082" s="162"/>
      <c r="AD1082" s="162"/>
      <c r="AE1082" s="162"/>
      <c r="AF1082" s="162"/>
      <c r="AG1082" s="162"/>
      <c r="AH1082" s="162"/>
      <c r="AI1082" s="162"/>
      <c r="AJ1082" s="162"/>
      <c r="AK1082" s="162"/>
      <c r="AL1082" s="162"/>
      <c r="AM1082" s="554"/>
      <c r="AN1082" s="162"/>
      <c r="AO1082" s="162"/>
      <c r="AP1082" s="162"/>
      <c r="AQ1082" s="271"/>
      <c r="AR1082" s="272"/>
    </row>
    <row r="1083" spans="21:44" x14ac:dyDescent="0.3">
      <c r="U1083" s="235"/>
      <c r="V1083" s="235"/>
      <c r="W1083" s="235"/>
      <c r="X1083" s="235"/>
      <c r="Y1083" s="235"/>
      <c r="Z1083" s="162"/>
      <c r="AA1083" s="162"/>
      <c r="AB1083" s="162"/>
      <c r="AC1083" s="162"/>
      <c r="AD1083" s="162"/>
      <c r="AE1083" s="162"/>
      <c r="AF1083" s="162"/>
      <c r="AG1083" s="162"/>
      <c r="AH1083" s="162"/>
      <c r="AI1083" s="162"/>
      <c r="AJ1083" s="162"/>
      <c r="AK1083" s="162"/>
      <c r="AL1083" s="162"/>
      <c r="AM1083" s="554"/>
      <c r="AN1083" s="162"/>
      <c r="AO1083" s="162"/>
      <c r="AP1083" s="162"/>
      <c r="AQ1083" s="271"/>
      <c r="AR1083" s="272"/>
    </row>
    <row r="1084" spans="21:44" x14ac:dyDescent="0.3">
      <c r="U1084" s="235"/>
      <c r="V1084" s="235"/>
      <c r="W1084" s="235"/>
      <c r="X1084" s="235"/>
      <c r="Y1084" s="235"/>
      <c r="Z1084" s="162"/>
      <c r="AA1084" s="162"/>
      <c r="AB1084" s="162"/>
      <c r="AC1084" s="162"/>
      <c r="AD1084" s="162"/>
      <c r="AE1084" s="162"/>
      <c r="AF1084" s="162"/>
      <c r="AG1084" s="162"/>
      <c r="AH1084" s="162"/>
      <c r="AI1084" s="162"/>
      <c r="AJ1084" s="162"/>
      <c r="AK1084" s="162"/>
      <c r="AL1084" s="162"/>
      <c r="AM1084" s="554"/>
      <c r="AN1084" s="162"/>
      <c r="AO1084" s="162"/>
      <c r="AP1084" s="162"/>
      <c r="AQ1084" s="271"/>
      <c r="AR1084" s="272"/>
    </row>
    <row r="1085" spans="21:44" x14ac:dyDescent="0.3">
      <c r="U1085" s="235"/>
      <c r="V1085" s="235"/>
      <c r="W1085" s="235"/>
      <c r="X1085" s="235"/>
      <c r="Y1085" s="235"/>
      <c r="Z1085" s="162"/>
      <c r="AA1085" s="162"/>
      <c r="AB1085" s="162"/>
      <c r="AC1085" s="162"/>
      <c r="AD1085" s="162"/>
      <c r="AE1085" s="162"/>
      <c r="AF1085" s="162"/>
      <c r="AG1085" s="162"/>
      <c r="AH1085" s="162"/>
      <c r="AI1085" s="162"/>
      <c r="AJ1085" s="162"/>
      <c r="AK1085" s="162"/>
      <c r="AL1085" s="162"/>
      <c r="AM1085" s="554"/>
      <c r="AN1085" s="162"/>
      <c r="AO1085" s="162"/>
      <c r="AP1085" s="162"/>
      <c r="AQ1085" s="271"/>
      <c r="AR1085" s="272"/>
    </row>
    <row r="1086" spans="21:44" x14ac:dyDescent="0.3">
      <c r="U1086" s="235"/>
      <c r="V1086" s="235"/>
      <c r="W1086" s="235"/>
      <c r="X1086" s="235"/>
      <c r="Y1086" s="235"/>
      <c r="Z1086" s="162"/>
      <c r="AA1086" s="162"/>
      <c r="AB1086" s="162"/>
      <c r="AC1086" s="162"/>
      <c r="AD1086" s="162"/>
      <c r="AE1086" s="162"/>
      <c r="AF1086" s="162"/>
      <c r="AG1086" s="162"/>
      <c r="AH1086" s="162"/>
      <c r="AI1086" s="162"/>
      <c r="AJ1086" s="162"/>
      <c r="AK1086" s="162"/>
      <c r="AL1086" s="162"/>
      <c r="AM1086" s="554"/>
      <c r="AN1086" s="162"/>
      <c r="AO1086" s="162"/>
      <c r="AP1086" s="162"/>
      <c r="AQ1086" s="271"/>
      <c r="AR1086" s="272"/>
    </row>
    <row r="1087" spans="21:44" x14ac:dyDescent="0.3">
      <c r="U1087" s="235"/>
      <c r="V1087" s="235"/>
      <c r="W1087" s="235"/>
      <c r="X1087" s="235"/>
      <c r="Y1087" s="235"/>
      <c r="Z1087" s="162"/>
      <c r="AA1087" s="162"/>
      <c r="AB1087" s="162"/>
      <c r="AC1087" s="162"/>
      <c r="AD1087" s="162"/>
      <c r="AE1087" s="162"/>
      <c r="AF1087" s="162"/>
      <c r="AG1087" s="162"/>
      <c r="AH1087" s="162"/>
      <c r="AI1087" s="162"/>
      <c r="AJ1087" s="162"/>
      <c r="AK1087" s="162"/>
      <c r="AL1087" s="162"/>
      <c r="AM1087" s="554"/>
      <c r="AN1087" s="162"/>
      <c r="AO1087" s="162"/>
      <c r="AP1087" s="162"/>
      <c r="AQ1087" s="271"/>
      <c r="AR1087" s="272"/>
    </row>
    <row r="1088" spans="21:44" x14ac:dyDescent="0.3">
      <c r="U1088" s="235"/>
      <c r="V1088" s="235"/>
      <c r="W1088" s="235"/>
      <c r="X1088" s="235"/>
      <c r="Y1088" s="235"/>
      <c r="Z1088" s="162"/>
      <c r="AA1088" s="162"/>
      <c r="AB1088" s="162"/>
      <c r="AC1088" s="162"/>
      <c r="AD1088" s="162"/>
      <c r="AE1088" s="162"/>
      <c r="AF1088" s="162"/>
      <c r="AG1088" s="162"/>
      <c r="AH1088" s="162"/>
      <c r="AI1088" s="162"/>
      <c r="AJ1088" s="162"/>
      <c r="AK1088" s="162"/>
      <c r="AL1088" s="162"/>
      <c r="AM1088" s="554"/>
      <c r="AN1088" s="162"/>
      <c r="AO1088" s="162"/>
      <c r="AP1088" s="162"/>
      <c r="AQ1088" s="271"/>
      <c r="AR1088" s="272"/>
    </row>
    <row r="1089" spans="21:44" x14ac:dyDescent="0.3">
      <c r="U1089" s="235"/>
      <c r="V1089" s="235"/>
      <c r="W1089" s="235"/>
      <c r="X1089" s="235"/>
      <c r="Y1089" s="235"/>
      <c r="Z1089" s="162"/>
      <c r="AA1089" s="162"/>
      <c r="AB1089" s="162"/>
      <c r="AC1089" s="162"/>
      <c r="AD1089" s="162"/>
      <c r="AE1089" s="162"/>
      <c r="AF1089" s="162"/>
      <c r="AG1089" s="162"/>
      <c r="AH1089" s="162"/>
      <c r="AI1089" s="162"/>
      <c r="AJ1089" s="162"/>
      <c r="AK1089" s="162"/>
      <c r="AL1089" s="162"/>
      <c r="AM1089" s="554"/>
      <c r="AN1089" s="162"/>
      <c r="AO1089" s="162"/>
      <c r="AP1089" s="162"/>
      <c r="AQ1089" s="271"/>
      <c r="AR1089" s="272"/>
    </row>
    <row r="1090" spans="21:44" x14ac:dyDescent="0.3">
      <c r="U1090" s="235"/>
      <c r="V1090" s="235"/>
      <c r="W1090" s="235"/>
      <c r="X1090" s="235"/>
      <c r="Y1090" s="235"/>
      <c r="Z1090" s="162"/>
      <c r="AA1090" s="162"/>
      <c r="AB1090" s="162"/>
      <c r="AC1090" s="162"/>
      <c r="AD1090" s="162"/>
      <c r="AE1090" s="162"/>
      <c r="AF1090" s="162"/>
      <c r="AG1090" s="162"/>
      <c r="AH1090" s="162"/>
      <c r="AI1090" s="162"/>
      <c r="AJ1090" s="162"/>
      <c r="AK1090" s="162"/>
      <c r="AL1090" s="162"/>
      <c r="AM1090" s="554"/>
      <c r="AN1090" s="162"/>
      <c r="AO1090" s="162"/>
      <c r="AP1090" s="162"/>
      <c r="AQ1090" s="271"/>
      <c r="AR1090" s="272"/>
    </row>
    <row r="1091" spans="21:44" x14ac:dyDescent="0.3">
      <c r="U1091" s="235"/>
      <c r="V1091" s="235"/>
      <c r="W1091" s="235"/>
      <c r="X1091" s="235"/>
      <c r="Y1091" s="235"/>
      <c r="Z1091" s="162"/>
      <c r="AA1091" s="162"/>
      <c r="AB1091" s="162"/>
      <c r="AC1091" s="162"/>
      <c r="AD1091" s="162"/>
      <c r="AE1091" s="162"/>
      <c r="AF1091" s="162"/>
      <c r="AG1091" s="162"/>
      <c r="AH1091" s="162"/>
      <c r="AI1091" s="162"/>
      <c r="AJ1091" s="162"/>
      <c r="AK1091" s="162"/>
      <c r="AL1091" s="162"/>
      <c r="AM1091" s="554"/>
      <c r="AN1091" s="162"/>
      <c r="AO1091" s="162"/>
      <c r="AP1091" s="162"/>
      <c r="AQ1091" s="271"/>
      <c r="AR1091" s="272"/>
    </row>
    <row r="1092" spans="21:44" x14ac:dyDescent="0.3">
      <c r="U1092" s="235"/>
      <c r="V1092" s="235"/>
      <c r="W1092" s="235"/>
      <c r="X1092" s="235"/>
      <c r="Y1092" s="235"/>
      <c r="Z1092" s="162"/>
      <c r="AA1092" s="162"/>
      <c r="AB1092" s="162"/>
      <c r="AC1092" s="162"/>
      <c r="AD1092" s="162"/>
      <c r="AE1092" s="162"/>
      <c r="AF1092" s="162"/>
      <c r="AG1092" s="162"/>
      <c r="AH1092" s="162"/>
      <c r="AI1092" s="162"/>
      <c r="AJ1092" s="162"/>
      <c r="AK1092" s="162"/>
      <c r="AL1092" s="162"/>
      <c r="AM1092" s="554"/>
      <c r="AN1092" s="162"/>
      <c r="AO1092" s="162"/>
      <c r="AP1092" s="162"/>
      <c r="AQ1092" s="271"/>
      <c r="AR1092" s="272"/>
    </row>
    <row r="1093" spans="21:44" x14ac:dyDescent="0.3">
      <c r="U1093" s="235"/>
      <c r="V1093" s="235"/>
      <c r="W1093" s="235"/>
      <c r="X1093" s="235"/>
      <c r="Y1093" s="235"/>
      <c r="Z1093" s="162"/>
      <c r="AA1093" s="162"/>
      <c r="AB1093" s="162"/>
      <c r="AC1093" s="162"/>
      <c r="AD1093" s="162"/>
      <c r="AE1093" s="162"/>
      <c r="AF1093" s="162"/>
      <c r="AG1093" s="162"/>
      <c r="AH1093" s="162"/>
      <c r="AI1093" s="162"/>
      <c r="AJ1093" s="162"/>
      <c r="AK1093" s="162"/>
      <c r="AL1093" s="162"/>
      <c r="AM1093" s="554"/>
      <c r="AN1093" s="162"/>
      <c r="AO1093" s="162"/>
      <c r="AP1093" s="162"/>
      <c r="AQ1093" s="271"/>
      <c r="AR1093" s="272"/>
    </row>
    <row r="1094" spans="21:44" x14ac:dyDescent="0.3">
      <c r="U1094" s="235"/>
      <c r="V1094" s="235"/>
      <c r="W1094" s="235"/>
      <c r="X1094" s="235"/>
      <c r="Y1094" s="235"/>
      <c r="Z1094" s="162"/>
      <c r="AA1094" s="162"/>
      <c r="AB1094" s="162"/>
      <c r="AC1094" s="162"/>
      <c r="AD1094" s="162"/>
      <c r="AE1094" s="162"/>
      <c r="AF1094" s="162"/>
      <c r="AG1094" s="162"/>
      <c r="AH1094" s="162"/>
      <c r="AI1094" s="162"/>
      <c r="AJ1094" s="162"/>
      <c r="AK1094" s="162"/>
      <c r="AL1094" s="162"/>
      <c r="AM1094" s="554"/>
      <c r="AN1094" s="162"/>
      <c r="AO1094" s="162"/>
      <c r="AP1094" s="162"/>
      <c r="AQ1094" s="271"/>
      <c r="AR1094" s="272"/>
    </row>
    <row r="1095" spans="21:44" x14ac:dyDescent="0.3">
      <c r="U1095" s="235"/>
      <c r="V1095" s="235"/>
      <c r="W1095" s="235"/>
      <c r="X1095" s="235"/>
      <c r="Y1095" s="235"/>
      <c r="Z1095" s="162"/>
      <c r="AA1095" s="162"/>
      <c r="AB1095" s="162"/>
      <c r="AC1095" s="162"/>
      <c r="AD1095" s="162"/>
      <c r="AE1095" s="162"/>
      <c r="AF1095" s="162"/>
      <c r="AG1095" s="162"/>
      <c r="AH1095" s="162"/>
      <c r="AI1095" s="162"/>
      <c r="AJ1095" s="162"/>
      <c r="AK1095" s="162"/>
      <c r="AL1095" s="162"/>
      <c r="AM1095" s="554"/>
      <c r="AN1095" s="162"/>
      <c r="AO1095" s="162"/>
      <c r="AP1095" s="162"/>
      <c r="AQ1095" s="271"/>
      <c r="AR1095" s="272"/>
    </row>
    <row r="1096" spans="21:44" x14ac:dyDescent="0.3">
      <c r="U1096" s="235"/>
      <c r="V1096" s="235"/>
      <c r="W1096" s="235"/>
      <c r="X1096" s="235"/>
      <c r="Y1096" s="235"/>
      <c r="Z1096" s="162"/>
      <c r="AA1096" s="162"/>
      <c r="AB1096" s="162"/>
      <c r="AC1096" s="162"/>
      <c r="AD1096" s="162"/>
      <c r="AE1096" s="162"/>
      <c r="AF1096" s="162"/>
      <c r="AG1096" s="162"/>
      <c r="AH1096" s="162"/>
      <c r="AI1096" s="162"/>
      <c r="AJ1096" s="162"/>
      <c r="AK1096" s="162"/>
      <c r="AL1096" s="162"/>
      <c r="AM1096" s="554"/>
      <c r="AN1096" s="162"/>
      <c r="AO1096" s="162"/>
      <c r="AP1096" s="162"/>
      <c r="AQ1096" s="271"/>
      <c r="AR1096" s="272"/>
    </row>
    <row r="1097" spans="21:44" x14ac:dyDescent="0.3">
      <c r="U1097" s="235"/>
      <c r="V1097" s="235"/>
      <c r="W1097" s="235"/>
      <c r="X1097" s="235"/>
      <c r="Y1097" s="235"/>
      <c r="Z1097" s="162"/>
      <c r="AA1097" s="162"/>
      <c r="AB1097" s="162"/>
      <c r="AC1097" s="162"/>
      <c r="AD1097" s="162"/>
      <c r="AE1097" s="162"/>
      <c r="AF1097" s="162"/>
      <c r="AG1097" s="162"/>
      <c r="AH1097" s="162"/>
      <c r="AI1097" s="162"/>
      <c r="AJ1097" s="162"/>
      <c r="AK1097" s="162"/>
      <c r="AL1097" s="162"/>
      <c r="AM1097" s="554"/>
      <c r="AN1097" s="162"/>
      <c r="AO1097" s="162"/>
      <c r="AP1097" s="162"/>
      <c r="AQ1097" s="271"/>
      <c r="AR1097" s="272"/>
    </row>
    <row r="1098" spans="21:44" x14ac:dyDescent="0.3">
      <c r="U1098" s="235"/>
      <c r="V1098" s="235"/>
      <c r="W1098" s="235"/>
      <c r="X1098" s="235"/>
      <c r="Y1098" s="235"/>
      <c r="Z1098" s="162"/>
      <c r="AA1098" s="162"/>
      <c r="AB1098" s="162"/>
      <c r="AC1098" s="162"/>
      <c r="AD1098" s="162"/>
      <c r="AE1098" s="162"/>
      <c r="AF1098" s="162"/>
      <c r="AG1098" s="162"/>
      <c r="AH1098" s="162"/>
      <c r="AI1098" s="162"/>
      <c r="AJ1098" s="162"/>
      <c r="AK1098" s="162"/>
      <c r="AL1098" s="162"/>
      <c r="AM1098" s="554"/>
      <c r="AN1098" s="162"/>
      <c r="AO1098" s="162"/>
      <c r="AP1098" s="162"/>
      <c r="AQ1098" s="271"/>
      <c r="AR1098" s="272"/>
    </row>
    <row r="1099" spans="21:44" x14ac:dyDescent="0.3">
      <c r="U1099" s="235"/>
      <c r="V1099" s="235"/>
      <c r="W1099" s="235"/>
      <c r="X1099" s="235"/>
      <c r="Y1099" s="235"/>
      <c r="Z1099" s="162"/>
      <c r="AA1099" s="162"/>
      <c r="AB1099" s="162"/>
      <c r="AC1099" s="162"/>
      <c r="AD1099" s="162"/>
      <c r="AE1099" s="162"/>
      <c r="AF1099" s="162"/>
      <c r="AG1099" s="162"/>
      <c r="AH1099" s="162"/>
      <c r="AI1099" s="162"/>
      <c r="AJ1099" s="162"/>
      <c r="AK1099" s="162"/>
      <c r="AL1099" s="162"/>
      <c r="AM1099" s="554"/>
      <c r="AN1099" s="162"/>
      <c r="AO1099" s="162"/>
      <c r="AP1099" s="162"/>
      <c r="AQ1099" s="271"/>
      <c r="AR1099" s="272"/>
    </row>
    <row r="1100" spans="21:44" x14ac:dyDescent="0.3">
      <c r="U1100" s="235"/>
      <c r="V1100" s="235"/>
      <c r="W1100" s="235"/>
      <c r="X1100" s="235"/>
      <c r="Y1100" s="235"/>
      <c r="Z1100" s="162"/>
      <c r="AA1100" s="162"/>
      <c r="AB1100" s="162"/>
      <c r="AC1100" s="162"/>
      <c r="AD1100" s="162"/>
      <c r="AE1100" s="162"/>
      <c r="AF1100" s="162"/>
      <c r="AG1100" s="162"/>
      <c r="AH1100" s="162"/>
      <c r="AI1100" s="162"/>
      <c r="AJ1100" s="162"/>
      <c r="AK1100" s="162"/>
      <c r="AL1100" s="162"/>
      <c r="AM1100" s="554"/>
      <c r="AN1100" s="162"/>
      <c r="AO1100" s="162"/>
      <c r="AP1100" s="162"/>
      <c r="AQ1100" s="271"/>
      <c r="AR1100" s="272"/>
    </row>
    <row r="1101" spans="21:44" x14ac:dyDescent="0.3">
      <c r="U1101" s="235"/>
      <c r="V1101" s="235"/>
      <c r="W1101" s="235"/>
      <c r="X1101" s="235"/>
      <c r="Y1101" s="235"/>
      <c r="Z1101" s="162"/>
      <c r="AA1101" s="162"/>
      <c r="AB1101" s="162"/>
      <c r="AC1101" s="162"/>
      <c r="AD1101" s="162"/>
      <c r="AE1101" s="162"/>
      <c r="AF1101" s="162"/>
      <c r="AG1101" s="162"/>
      <c r="AH1101" s="162"/>
      <c r="AI1101" s="162"/>
      <c r="AJ1101" s="162"/>
      <c r="AK1101" s="162"/>
      <c r="AL1101" s="162"/>
      <c r="AM1101" s="554"/>
      <c r="AN1101" s="162"/>
      <c r="AO1101" s="162"/>
      <c r="AP1101" s="162"/>
      <c r="AQ1101" s="271"/>
      <c r="AR1101" s="272"/>
    </row>
    <row r="1102" spans="21:44" x14ac:dyDescent="0.3">
      <c r="U1102" s="235"/>
      <c r="V1102" s="235"/>
      <c r="W1102" s="235"/>
      <c r="X1102" s="235"/>
      <c r="Y1102" s="235"/>
      <c r="Z1102" s="162"/>
      <c r="AA1102" s="162"/>
      <c r="AB1102" s="162"/>
      <c r="AC1102" s="162"/>
      <c r="AD1102" s="162"/>
      <c r="AE1102" s="162"/>
      <c r="AF1102" s="162"/>
      <c r="AG1102" s="162"/>
      <c r="AH1102" s="162"/>
      <c r="AI1102" s="162"/>
      <c r="AJ1102" s="162"/>
      <c r="AK1102" s="162"/>
      <c r="AL1102" s="162"/>
      <c r="AM1102" s="554"/>
      <c r="AN1102" s="162"/>
      <c r="AO1102" s="162"/>
      <c r="AP1102" s="162"/>
      <c r="AQ1102" s="271"/>
      <c r="AR1102" s="272"/>
    </row>
    <row r="1103" spans="21:44" x14ac:dyDescent="0.3">
      <c r="U1103" s="235"/>
      <c r="V1103" s="235"/>
      <c r="W1103" s="235"/>
      <c r="X1103" s="235"/>
      <c r="Y1103" s="235"/>
      <c r="Z1103" s="162"/>
      <c r="AA1103" s="162"/>
      <c r="AB1103" s="162"/>
      <c r="AC1103" s="162"/>
      <c r="AD1103" s="162"/>
      <c r="AE1103" s="162"/>
      <c r="AF1103" s="162"/>
      <c r="AG1103" s="162"/>
      <c r="AH1103" s="162"/>
      <c r="AI1103" s="162"/>
      <c r="AJ1103" s="162"/>
      <c r="AK1103" s="162"/>
      <c r="AL1103" s="162"/>
      <c r="AM1103" s="554"/>
      <c r="AN1103" s="162"/>
      <c r="AO1103" s="162"/>
      <c r="AP1103" s="162"/>
      <c r="AQ1103" s="271"/>
      <c r="AR1103" s="272"/>
    </row>
    <row r="1104" spans="21:44" x14ac:dyDescent="0.3">
      <c r="U1104" s="235"/>
      <c r="V1104" s="235"/>
      <c r="W1104" s="235"/>
      <c r="X1104" s="235"/>
      <c r="Y1104" s="235"/>
      <c r="Z1104" s="162"/>
      <c r="AA1104" s="162"/>
      <c r="AB1104" s="162"/>
      <c r="AC1104" s="162"/>
      <c r="AD1104" s="162"/>
      <c r="AE1104" s="162"/>
      <c r="AF1104" s="162"/>
      <c r="AG1104" s="162"/>
      <c r="AH1104" s="162"/>
      <c r="AI1104" s="162"/>
      <c r="AJ1104" s="162"/>
      <c r="AK1104" s="162"/>
      <c r="AL1104" s="162"/>
      <c r="AM1104" s="554"/>
      <c r="AN1104" s="162"/>
      <c r="AO1104" s="162"/>
      <c r="AP1104" s="162"/>
      <c r="AQ1104" s="271"/>
      <c r="AR1104" s="272"/>
    </row>
    <row r="1105" spans="21:44" x14ac:dyDescent="0.3">
      <c r="U1105" s="235"/>
      <c r="V1105" s="235"/>
      <c r="W1105" s="235"/>
      <c r="X1105" s="235"/>
      <c r="Y1105" s="235"/>
      <c r="Z1105" s="162"/>
      <c r="AA1105" s="162"/>
      <c r="AB1105" s="162"/>
      <c r="AC1105" s="162"/>
      <c r="AD1105" s="162"/>
      <c r="AE1105" s="162"/>
      <c r="AF1105" s="162"/>
      <c r="AG1105" s="162"/>
      <c r="AH1105" s="162"/>
      <c r="AI1105" s="162"/>
      <c r="AJ1105" s="162"/>
      <c r="AK1105" s="162"/>
      <c r="AL1105" s="162"/>
      <c r="AM1105" s="554"/>
      <c r="AN1105" s="162"/>
      <c r="AO1105" s="162"/>
      <c r="AP1105" s="162"/>
      <c r="AQ1105" s="271"/>
      <c r="AR1105" s="272"/>
    </row>
    <row r="1106" spans="21:44" x14ac:dyDescent="0.3">
      <c r="U1106" s="235"/>
      <c r="V1106" s="235"/>
      <c r="W1106" s="235"/>
      <c r="X1106" s="235"/>
      <c r="Y1106" s="235"/>
      <c r="Z1106" s="162"/>
      <c r="AA1106" s="162"/>
      <c r="AB1106" s="162"/>
      <c r="AC1106" s="162"/>
      <c r="AD1106" s="162"/>
      <c r="AE1106" s="162"/>
      <c r="AF1106" s="162"/>
      <c r="AG1106" s="162"/>
      <c r="AH1106" s="162"/>
      <c r="AI1106" s="162"/>
      <c r="AJ1106" s="162"/>
      <c r="AK1106" s="162"/>
      <c r="AL1106" s="162"/>
      <c r="AM1106" s="554"/>
      <c r="AN1106" s="162"/>
      <c r="AO1106" s="162"/>
      <c r="AP1106" s="162"/>
      <c r="AQ1106" s="271"/>
      <c r="AR1106" s="272"/>
    </row>
    <row r="1107" spans="21:44" x14ac:dyDescent="0.3">
      <c r="U1107" s="235"/>
      <c r="V1107" s="235"/>
      <c r="W1107" s="235"/>
      <c r="X1107" s="235"/>
      <c r="Y1107" s="235"/>
      <c r="Z1107" s="162"/>
      <c r="AA1107" s="162"/>
      <c r="AB1107" s="162"/>
      <c r="AC1107" s="162"/>
      <c r="AD1107" s="162"/>
      <c r="AE1107" s="162"/>
      <c r="AF1107" s="162"/>
      <c r="AG1107" s="162"/>
      <c r="AH1107" s="162"/>
      <c r="AI1107" s="162"/>
      <c r="AJ1107" s="162"/>
      <c r="AK1107" s="162"/>
      <c r="AL1107" s="162"/>
      <c r="AM1107" s="554"/>
      <c r="AN1107" s="162"/>
      <c r="AO1107" s="162"/>
      <c r="AP1107" s="162"/>
      <c r="AQ1107" s="271"/>
      <c r="AR1107" s="272"/>
    </row>
    <row r="1108" spans="21:44" x14ac:dyDescent="0.3">
      <c r="U1108" s="235"/>
      <c r="V1108" s="235"/>
      <c r="W1108" s="235"/>
      <c r="X1108" s="235"/>
      <c r="Y1108" s="235"/>
      <c r="Z1108" s="162"/>
      <c r="AA1108" s="162"/>
      <c r="AB1108" s="162"/>
      <c r="AC1108" s="162"/>
      <c r="AD1108" s="162"/>
      <c r="AE1108" s="162"/>
      <c r="AF1108" s="162"/>
      <c r="AG1108" s="162"/>
      <c r="AH1108" s="162"/>
      <c r="AI1108" s="162"/>
      <c r="AJ1108" s="162"/>
      <c r="AK1108" s="162"/>
      <c r="AL1108" s="162"/>
      <c r="AM1108" s="554"/>
      <c r="AN1108" s="162"/>
      <c r="AO1108" s="162"/>
      <c r="AP1108" s="162"/>
      <c r="AQ1108" s="271"/>
      <c r="AR1108" s="272"/>
    </row>
    <row r="1109" spans="21:44" x14ac:dyDescent="0.3">
      <c r="U1109" s="235"/>
      <c r="V1109" s="235"/>
      <c r="W1109" s="235"/>
      <c r="X1109" s="235"/>
      <c r="Y1109" s="235"/>
      <c r="Z1109" s="162"/>
      <c r="AA1109" s="162"/>
      <c r="AB1109" s="162"/>
      <c r="AC1109" s="162"/>
      <c r="AD1109" s="162"/>
      <c r="AE1109" s="162"/>
      <c r="AF1109" s="162"/>
      <c r="AG1109" s="162"/>
      <c r="AH1109" s="162"/>
      <c r="AI1109" s="162"/>
      <c r="AJ1109" s="162"/>
      <c r="AK1109" s="162"/>
      <c r="AL1109" s="162"/>
      <c r="AM1109" s="554"/>
      <c r="AN1109" s="162"/>
      <c r="AO1109" s="162"/>
      <c r="AP1109" s="162"/>
      <c r="AQ1109" s="271"/>
      <c r="AR1109" s="272"/>
    </row>
    <row r="1110" spans="21:44" x14ac:dyDescent="0.3">
      <c r="U1110" s="235"/>
      <c r="V1110" s="235"/>
      <c r="W1110" s="235"/>
      <c r="X1110" s="235"/>
      <c r="Y1110" s="235"/>
      <c r="Z1110" s="162"/>
      <c r="AA1110" s="162"/>
      <c r="AB1110" s="162"/>
      <c r="AC1110" s="162"/>
      <c r="AD1110" s="162"/>
      <c r="AE1110" s="162"/>
      <c r="AF1110" s="162"/>
      <c r="AG1110" s="162"/>
      <c r="AH1110" s="162"/>
      <c r="AI1110" s="162"/>
      <c r="AJ1110" s="162"/>
      <c r="AK1110" s="162"/>
      <c r="AL1110" s="162"/>
      <c r="AM1110" s="554"/>
      <c r="AN1110" s="162"/>
      <c r="AO1110" s="162"/>
      <c r="AP1110" s="162"/>
      <c r="AQ1110" s="271"/>
      <c r="AR1110" s="272"/>
    </row>
    <row r="1111" spans="21:44" x14ac:dyDescent="0.3">
      <c r="U1111" s="235"/>
      <c r="V1111" s="235"/>
      <c r="W1111" s="235"/>
      <c r="X1111" s="235"/>
      <c r="Y1111" s="235"/>
      <c r="Z1111" s="162"/>
      <c r="AA1111" s="162"/>
      <c r="AB1111" s="162"/>
      <c r="AC1111" s="162"/>
      <c r="AD1111" s="162"/>
      <c r="AE1111" s="162"/>
      <c r="AF1111" s="162"/>
      <c r="AG1111" s="162"/>
      <c r="AH1111" s="162"/>
      <c r="AI1111" s="162"/>
      <c r="AJ1111" s="162"/>
      <c r="AK1111" s="162"/>
      <c r="AL1111" s="162"/>
      <c r="AM1111" s="554"/>
      <c r="AN1111" s="162"/>
      <c r="AO1111" s="162"/>
      <c r="AP1111" s="162"/>
      <c r="AQ1111" s="271"/>
      <c r="AR1111" s="272"/>
    </row>
    <row r="1112" spans="21:44" x14ac:dyDescent="0.3">
      <c r="U1112" s="235"/>
      <c r="V1112" s="235"/>
      <c r="W1112" s="235"/>
      <c r="X1112" s="235"/>
      <c r="Y1112" s="235"/>
      <c r="Z1112" s="162"/>
      <c r="AA1112" s="162"/>
      <c r="AB1112" s="162"/>
      <c r="AC1112" s="162"/>
      <c r="AD1112" s="162"/>
      <c r="AE1112" s="162"/>
      <c r="AF1112" s="162"/>
      <c r="AG1112" s="162"/>
      <c r="AH1112" s="162"/>
      <c r="AI1112" s="162"/>
      <c r="AJ1112" s="162"/>
      <c r="AK1112" s="162"/>
      <c r="AL1112" s="162"/>
      <c r="AM1112" s="554"/>
      <c r="AN1112" s="162"/>
      <c r="AO1112" s="162"/>
      <c r="AP1112" s="162"/>
      <c r="AQ1112" s="271"/>
      <c r="AR1112" s="272"/>
    </row>
    <row r="1113" spans="21:44" x14ac:dyDescent="0.3">
      <c r="U1113" s="235"/>
      <c r="V1113" s="235"/>
      <c r="W1113" s="235"/>
      <c r="X1113" s="235"/>
      <c r="Y1113" s="235"/>
      <c r="Z1113" s="162"/>
      <c r="AA1113" s="162"/>
      <c r="AB1113" s="162"/>
      <c r="AC1113" s="162"/>
      <c r="AD1113" s="162"/>
      <c r="AE1113" s="162"/>
      <c r="AF1113" s="162"/>
      <c r="AG1113" s="162"/>
      <c r="AH1113" s="162"/>
      <c r="AI1113" s="162"/>
      <c r="AJ1113" s="162"/>
      <c r="AK1113" s="162"/>
      <c r="AL1113" s="162"/>
      <c r="AM1113" s="554"/>
      <c r="AN1113" s="162"/>
      <c r="AO1113" s="162"/>
      <c r="AP1113" s="162"/>
      <c r="AQ1113" s="271"/>
      <c r="AR1113" s="272"/>
    </row>
    <row r="1114" spans="21:44" x14ac:dyDescent="0.3">
      <c r="U1114" s="235"/>
      <c r="V1114" s="235"/>
      <c r="W1114" s="235"/>
      <c r="X1114" s="235"/>
      <c r="Y1114" s="235"/>
      <c r="Z1114" s="162"/>
      <c r="AA1114" s="162"/>
      <c r="AB1114" s="162"/>
      <c r="AC1114" s="162"/>
      <c r="AD1114" s="162"/>
      <c r="AE1114" s="162"/>
      <c r="AF1114" s="162"/>
      <c r="AG1114" s="162"/>
      <c r="AH1114" s="162"/>
      <c r="AI1114" s="162"/>
      <c r="AJ1114" s="162"/>
      <c r="AK1114" s="162"/>
      <c r="AL1114" s="162"/>
      <c r="AM1114" s="554"/>
      <c r="AN1114" s="162"/>
      <c r="AO1114" s="162"/>
      <c r="AP1114" s="162"/>
      <c r="AQ1114" s="271"/>
      <c r="AR1114" s="272"/>
    </row>
    <row r="1115" spans="21:44" x14ac:dyDescent="0.3">
      <c r="U1115" s="235"/>
      <c r="V1115" s="235"/>
      <c r="W1115" s="235"/>
      <c r="X1115" s="235"/>
      <c r="Y1115" s="235"/>
      <c r="Z1115" s="162"/>
      <c r="AA1115" s="162"/>
      <c r="AB1115" s="162"/>
      <c r="AC1115" s="162"/>
      <c r="AD1115" s="162"/>
      <c r="AE1115" s="162"/>
      <c r="AF1115" s="162"/>
      <c r="AG1115" s="162"/>
      <c r="AH1115" s="162"/>
      <c r="AI1115" s="162"/>
      <c r="AJ1115" s="162"/>
      <c r="AK1115" s="162"/>
      <c r="AL1115" s="162"/>
      <c r="AM1115" s="554"/>
      <c r="AN1115" s="162"/>
      <c r="AO1115" s="162"/>
      <c r="AP1115" s="162"/>
      <c r="AQ1115" s="271"/>
      <c r="AR1115" s="272"/>
    </row>
    <row r="1116" spans="21:44" x14ac:dyDescent="0.3">
      <c r="U1116" s="235"/>
      <c r="V1116" s="235"/>
      <c r="W1116" s="235"/>
      <c r="X1116" s="235"/>
      <c r="Y1116" s="235"/>
      <c r="Z1116" s="162"/>
      <c r="AA1116" s="162"/>
      <c r="AB1116" s="162"/>
      <c r="AC1116" s="162"/>
      <c r="AD1116" s="162"/>
      <c r="AE1116" s="162"/>
      <c r="AF1116" s="162"/>
      <c r="AG1116" s="162"/>
      <c r="AH1116" s="162"/>
      <c r="AI1116" s="162"/>
      <c r="AJ1116" s="162"/>
      <c r="AK1116" s="162"/>
      <c r="AL1116" s="162"/>
      <c r="AM1116" s="554"/>
      <c r="AN1116" s="162"/>
      <c r="AO1116" s="162"/>
      <c r="AP1116" s="162"/>
      <c r="AQ1116" s="271"/>
      <c r="AR1116" s="272"/>
    </row>
    <row r="1117" spans="21:44" x14ac:dyDescent="0.3">
      <c r="U1117" s="235"/>
      <c r="V1117" s="235"/>
      <c r="W1117" s="235"/>
      <c r="X1117" s="235"/>
      <c r="Y1117" s="235"/>
      <c r="Z1117" s="162"/>
      <c r="AA1117" s="162"/>
      <c r="AB1117" s="162"/>
      <c r="AC1117" s="162"/>
      <c r="AD1117" s="162"/>
      <c r="AE1117" s="162"/>
      <c r="AF1117" s="162"/>
      <c r="AG1117" s="162"/>
      <c r="AH1117" s="162"/>
      <c r="AI1117" s="162"/>
      <c r="AJ1117" s="162"/>
      <c r="AK1117" s="162"/>
      <c r="AL1117" s="162"/>
      <c r="AM1117" s="554"/>
      <c r="AN1117" s="162"/>
      <c r="AO1117" s="162"/>
      <c r="AP1117" s="162"/>
      <c r="AQ1117" s="271"/>
      <c r="AR1117" s="272"/>
    </row>
    <row r="1118" spans="21:44" x14ac:dyDescent="0.3">
      <c r="U1118" s="235"/>
      <c r="V1118" s="235"/>
      <c r="W1118" s="235"/>
      <c r="X1118" s="235"/>
      <c r="Y1118" s="235"/>
      <c r="Z1118" s="162"/>
      <c r="AA1118" s="162"/>
      <c r="AB1118" s="162"/>
      <c r="AC1118" s="162"/>
      <c r="AD1118" s="162"/>
      <c r="AE1118" s="162"/>
      <c r="AF1118" s="162"/>
      <c r="AG1118" s="162"/>
      <c r="AH1118" s="162"/>
      <c r="AI1118" s="162"/>
      <c r="AJ1118" s="162"/>
      <c r="AK1118" s="162"/>
      <c r="AL1118" s="162"/>
      <c r="AM1118" s="554"/>
      <c r="AN1118" s="162"/>
      <c r="AO1118" s="162"/>
      <c r="AP1118" s="162"/>
      <c r="AQ1118" s="271"/>
      <c r="AR1118" s="272"/>
    </row>
    <row r="1119" spans="21:44" x14ac:dyDescent="0.3">
      <c r="U1119" s="235"/>
      <c r="V1119" s="235"/>
      <c r="W1119" s="235"/>
      <c r="X1119" s="235"/>
      <c r="Y1119" s="235"/>
      <c r="Z1119" s="162"/>
      <c r="AA1119" s="162"/>
      <c r="AB1119" s="162"/>
      <c r="AC1119" s="162"/>
      <c r="AD1119" s="162"/>
      <c r="AE1119" s="162"/>
      <c r="AF1119" s="162"/>
      <c r="AG1119" s="162"/>
      <c r="AH1119" s="162"/>
      <c r="AI1119" s="162"/>
      <c r="AJ1119" s="162"/>
      <c r="AK1119" s="162"/>
      <c r="AL1119" s="162"/>
      <c r="AM1119" s="554"/>
      <c r="AN1119" s="162"/>
      <c r="AO1119" s="162"/>
      <c r="AP1119" s="162"/>
      <c r="AQ1119" s="271"/>
      <c r="AR1119" s="272"/>
    </row>
    <row r="1120" spans="21:44" x14ac:dyDescent="0.3">
      <c r="U1120" s="235"/>
      <c r="V1120" s="235"/>
      <c r="W1120" s="235"/>
      <c r="X1120" s="235"/>
      <c r="Y1120" s="235"/>
      <c r="Z1120" s="162"/>
      <c r="AA1120" s="162"/>
      <c r="AB1120" s="162"/>
      <c r="AC1120" s="162"/>
      <c r="AD1120" s="162"/>
      <c r="AE1120" s="162"/>
      <c r="AF1120" s="162"/>
      <c r="AG1120" s="162"/>
      <c r="AH1120" s="162"/>
      <c r="AI1120" s="162"/>
      <c r="AJ1120" s="162"/>
      <c r="AK1120" s="162"/>
      <c r="AL1120" s="162"/>
      <c r="AM1120" s="554"/>
      <c r="AN1120" s="162"/>
      <c r="AO1120" s="162"/>
      <c r="AP1120" s="162"/>
      <c r="AQ1120" s="271"/>
      <c r="AR1120" s="272"/>
    </row>
    <row r="1121" spans="21:44" x14ac:dyDescent="0.3">
      <c r="U1121" s="235"/>
      <c r="V1121" s="235"/>
      <c r="W1121" s="235"/>
      <c r="X1121" s="235"/>
      <c r="Y1121" s="235"/>
      <c r="Z1121" s="162"/>
      <c r="AA1121" s="162"/>
      <c r="AB1121" s="162"/>
      <c r="AC1121" s="162"/>
      <c r="AD1121" s="162"/>
      <c r="AE1121" s="162"/>
      <c r="AF1121" s="162"/>
      <c r="AG1121" s="162"/>
      <c r="AH1121" s="162"/>
      <c r="AI1121" s="162"/>
      <c r="AJ1121" s="162"/>
      <c r="AK1121" s="162"/>
      <c r="AL1121" s="162"/>
      <c r="AM1121" s="554"/>
      <c r="AN1121" s="162"/>
      <c r="AO1121" s="162"/>
      <c r="AP1121" s="162"/>
      <c r="AQ1121" s="271"/>
      <c r="AR1121" s="272"/>
    </row>
    <row r="1122" spans="21:44" x14ac:dyDescent="0.3">
      <c r="U1122" s="235"/>
      <c r="V1122" s="235"/>
      <c r="W1122" s="235"/>
      <c r="X1122" s="235"/>
      <c r="Y1122" s="235"/>
      <c r="Z1122" s="162"/>
      <c r="AA1122" s="162"/>
      <c r="AB1122" s="162"/>
      <c r="AC1122" s="162"/>
      <c r="AD1122" s="162"/>
      <c r="AE1122" s="162"/>
      <c r="AF1122" s="162"/>
      <c r="AG1122" s="162"/>
      <c r="AH1122" s="162"/>
      <c r="AI1122" s="162"/>
      <c r="AJ1122" s="162"/>
      <c r="AK1122" s="162"/>
      <c r="AL1122" s="162"/>
      <c r="AM1122" s="554"/>
      <c r="AN1122" s="162"/>
      <c r="AO1122" s="162"/>
      <c r="AP1122" s="162"/>
      <c r="AQ1122" s="271"/>
      <c r="AR1122" s="272"/>
    </row>
    <row r="1123" spans="21:44" x14ac:dyDescent="0.3">
      <c r="U1123" s="235"/>
      <c r="V1123" s="235"/>
      <c r="W1123" s="235"/>
      <c r="X1123" s="235"/>
      <c r="Y1123" s="235"/>
      <c r="Z1123" s="162"/>
      <c r="AA1123" s="162"/>
      <c r="AB1123" s="162"/>
      <c r="AC1123" s="162"/>
      <c r="AD1123" s="162"/>
      <c r="AE1123" s="162"/>
      <c r="AF1123" s="162"/>
      <c r="AG1123" s="162"/>
      <c r="AH1123" s="162"/>
      <c r="AI1123" s="162"/>
      <c r="AJ1123" s="162"/>
      <c r="AK1123" s="162"/>
      <c r="AL1123" s="162"/>
      <c r="AM1123" s="554"/>
      <c r="AN1123" s="162"/>
      <c r="AO1123" s="162"/>
      <c r="AP1123" s="162"/>
      <c r="AQ1123" s="271"/>
      <c r="AR1123" s="272"/>
    </row>
    <row r="1124" spans="21:44" x14ac:dyDescent="0.3">
      <c r="U1124" s="235"/>
      <c r="V1124" s="235"/>
      <c r="W1124" s="235"/>
      <c r="X1124" s="235"/>
      <c r="Y1124" s="235"/>
      <c r="Z1124" s="162"/>
      <c r="AA1124" s="162"/>
      <c r="AB1124" s="162"/>
      <c r="AC1124" s="162"/>
      <c r="AD1124" s="162"/>
      <c r="AE1124" s="162"/>
      <c r="AF1124" s="162"/>
      <c r="AG1124" s="162"/>
      <c r="AH1124" s="162"/>
      <c r="AI1124" s="162"/>
      <c r="AJ1124" s="162"/>
      <c r="AK1124" s="162"/>
      <c r="AL1124" s="162"/>
      <c r="AM1124" s="554"/>
      <c r="AN1124" s="162"/>
      <c r="AO1124" s="162"/>
      <c r="AP1124" s="162"/>
      <c r="AQ1124" s="271"/>
      <c r="AR1124" s="272"/>
    </row>
    <row r="1125" spans="21:44" x14ac:dyDescent="0.3">
      <c r="U1125" s="235"/>
      <c r="V1125" s="235"/>
      <c r="W1125" s="235"/>
      <c r="X1125" s="235"/>
      <c r="Y1125" s="235"/>
      <c r="Z1125" s="162"/>
      <c r="AA1125" s="162"/>
      <c r="AB1125" s="162"/>
      <c r="AC1125" s="162"/>
      <c r="AD1125" s="162"/>
      <c r="AE1125" s="162"/>
      <c r="AF1125" s="162"/>
      <c r="AG1125" s="162"/>
      <c r="AH1125" s="162"/>
      <c r="AI1125" s="162"/>
      <c r="AJ1125" s="162"/>
      <c r="AK1125" s="162"/>
      <c r="AL1125" s="162"/>
      <c r="AM1125" s="554"/>
      <c r="AN1125" s="162"/>
      <c r="AO1125" s="162"/>
      <c r="AP1125" s="162"/>
      <c r="AQ1125" s="271"/>
      <c r="AR1125" s="272"/>
    </row>
    <row r="1126" spans="21:44" x14ac:dyDescent="0.3">
      <c r="U1126" s="235"/>
      <c r="V1126" s="235"/>
      <c r="W1126" s="235"/>
      <c r="X1126" s="235"/>
      <c r="Y1126" s="235"/>
      <c r="Z1126" s="162"/>
      <c r="AA1126" s="162"/>
      <c r="AB1126" s="162"/>
      <c r="AC1126" s="162"/>
      <c r="AD1126" s="162"/>
      <c r="AE1126" s="162"/>
      <c r="AF1126" s="162"/>
      <c r="AG1126" s="162"/>
      <c r="AH1126" s="162"/>
      <c r="AI1126" s="162"/>
      <c r="AJ1126" s="162"/>
      <c r="AK1126" s="162"/>
      <c r="AL1126" s="162"/>
      <c r="AM1126" s="554"/>
      <c r="AN1126" s="162"/>
      <c r="AO1126" s="162"/>
      <c r="AP1126" s="162"/>
      <c r="AQ1126" s="271"/>
      <c r="AR1126" s="272"/>
    </row>
    <row r="1127" spans="21:44" x14ac:dyDescent="0.3">
      <c r="U1127" s="235"/>
      <c r="V1127" s="235"/>
      <c r="W1127" s="235"/>
      <c r="X1127" s="235"/>
      <c r="Y1127" s="235"/>
      <c r="Z1127" s="162"/>
      <c r="AA1127" s="162"/>
      <c r="AB1127" s="162"/>
      <c r="AC1127" s="162"/>
      <c r="AD1127" s="162"/>
      <c r="AE1127" s="162"/>
      <c r="AF1127" s="162"/>
      <c r="AG1127" s="162"/>
      <c r="AH1127" s="162"/>
      <c r="AI1127" s="162"/>
      <c r="AJ1127" s="162"/>
      <c r="AK1127" s="162"/>
      <c r="AL1127" s="162"/>
      <c r="AM1127" s="554"/>
      <c r="AN1127" s="162"/>
      <c r="AO1127" s="162"/>
      <c r="AP1127" s="162"/>
      <c r="AQ1127" s="271"/>
      <c r="AR1127" s="272"/>
    </row>
    <row r="1128" spans="21:44" x14ac:dyDescent="0.3">
      <c r="U1128" s="235"/>
      <c r="V1128" s="235"/>
      <c r="W1128" s="235"/>
      <c r="X1128" s="235"/>
      <c r="Y1128" s="235"/>
      <c r="Z1128" s="162"/>
      <c r="AA1128" s="162"/>
      <c r="AB1128" s="162"/>
      <c r="AC1128" s="162"/>
      <c r="AD1128" s="162"/>
      <c r="AE1128" s="162"/>
      <c r="AF1128" s="162"/>
      <c r="AG1128" s="162"/>
      <c r="AH1128" s="162"/>
      <c r="AI1128" s="162"/>
      <c r="AJ1128" s="162"/>
      <c r="AK1128" s="162"/>
      <c r="AL1128" s="162"/>
      <c r="AM1128" s="554"/>
      <c r="AN1128" s="162"/>
      <c r="AO1128" s="162"/>
      <c r="AP1128" s="162"/>
      <c r="AQ1128" s="271"/>
      <c r="AR1128" s="272"/>
    </row>
    <row r="1129" spans="21:44" x14ac:dyDescent="0.3">
      <c r="U1129" s="235"/>
      <c r="V1129" s="235"/>
      <c r="W1129" s="235"/>
      <c r="X1129" s="235"/>
      <c r="Y1129" s="235"/>
      <c r="Z1129" s="162"/>
      <c r="AA1129" s="162"/>
      <c r="AB1129" s="162"/>
      <c r="AC1129" s="162"/>
      <c r="AD1129" s="162"/>
      <c r="AE1129" s="162"/>
      <c r="AF1129" s="162"/>
      <c r="AG1129" s="162"/>
      <c r="AH1129" s="162"/>
      <c r="AI1129" s="162"/>
      <c r="AJ1129" s="162"/>
      <c r="AK1129" s="162"/>
      <c r="AL1129" s="162"/>
      <c r="AM1129" s="554"/>
      <c r="AN1129" s="162"/>
      <c r="AO1129" s="162"/>
      <c r="AP1129" s="162"/>
      <c r="AQ1129" s="271"/>
      <c r="AR1129" s="272"/>
    </row>
    <row r="1130" spans="21:44" x14ac:dyDescent="0.3">
      <c r="U1130" s="235"/>
      <c r="V1130" s="235"/>
      <c r="W1130" s="235"/>
      <c r="X1130" s="235"/>
      <c r="Y1130" s="235"/>
      <c r="Z1130" s="162"/>
      <c r="AA1130" s="162"/>
      <c r="AB1130" s="162"/>
      <c r="AC1130" s="162"/>
      <c r="AD1130" s="162"/>
      <c r="AE1130" s="162"/>
      <c r="AF1130" s="162"/>
      <c r="AG1130" s="162"/>
      <c r="AH1130" s="162"/>
      <c r="AI1130" s="162"/>
      <c r="AJ1130" s="162"/>
      <c r="AK1130" s="162"/>
      <c r="AL1130" s="162"/>
      <c r="AM1130" s="554"/>
      <c r="AN1130" s="162"/>
      <c r="AO1130" s="162"/>
      <c r="AP1130" s="162"/>
      <c r="AQ1130" s="271"/>
      <c r="AR1130" s="272"/>
    </row>
    <row r="1131" spans="21:44" x14ac:dyDescent="0.3">
      <c r="U1131" s="235"/>
      <c r="V1131" s="235"/>
      <c r="W1131" s="235"/>
      <c r="X1131" s="235"/>
      <c r="Y1131" s="235"/>
      <c r="Z1131" s="162"/>
      <c r="AA1131" s="162"/>
      <c r="AB1131" s="162"/>
      <c r="AC1131" s="162"/>
      <c r="AD1131" s="162"/>
      <c r="AE1131" s="162"/>
      <c r="AF1131" s="162"/>
      <c r="AG1131" s="162"/>
      <c r="AH1131" s="162"/>
      <c r="AI1131" s="162"/>
      <c r="AJ1131" s="162"/>
      <c r="AK1131" s="162"/>
      <c r="AL1131" s="162"/>
      <c r="AM1131" s="554"/>
      <c r="AN1131" s="162"/>
      <c r="AO1131" s="162"/>
      <c r="AP1131" s="162"/>
      <c r="AQ1131" s="271"/>
      <c r="AR1131" s="272"/>
    </row>
    <row r="1132" spans="21:44" x14ac:dyDescent="0.3">
      <c r="U1132" s="235"/>
      <c r="V1132" s="235"/>
      <c r="W1132" s="235"/>
      <c r="X1132" s="235"/>
      <c r="Y1132" s="235"/>
      <c r="Z1132" s="162"/>
      <c r="AA1132" s="162"/>
      <c r="AB1132" s="162"/>
      <c r="AC1132" s="162"/>
      <c r="AD1132" s="162"/>
      <c r="AE1132" s="162"/>
      <c r="AF1132" s="162"/>
      <c r="AG1132" s="162"/>
      <c r="AH1132" s="162"/>
      <c r="AI1132" s="162"/>
      <c r="AJ1132" s="162"/>
      <c r="AK1132" s="162"/>
      <c r="AL1132" s="162"/>
      <c r="AM1132" s="554"/>
      <c r="AN1132" s="162"/>
      <c r="AO1132" s="162"/>
      <c r="AP1132" s="162"/>
      <c r="AQ1132" s="271"/>
      <c r="AR1132" s="272"/>
    </row>
    <row r="1133" spans="21:44" x14ac:dyDescent="0.3">
      <c r="U1133" s="235"/>
      <c r="V1133" s="235"/>
      <c r="W1133" s="235"/>
      <c r="X1133" s="235"/>
      <c r="Y1133" s="235"/>
      <c r="Z1133" s="162"/>
      <c r="AA1133" s="162"/>
      <c r="AB1133" s="162"/>
      <c r="AC1133" s="162"/>
      <c r="AD1133" s="162"/>
      <c r="AE1133" s="162"/>
      <c r="AF1133" s="162"/>
      <c r="AG1133" s="162"/>
      <c r="AH1133" s="162"/>
      <c r="AI1133" s="162"/>
      <c r="AJ1133" s="162"/>
      <c r="AK1133" s="162"/>
      <c r="AL1133" s="162"/>
      <c r="AM1133" s="554"/>
      <c r="AN1133" s="162"/>
      <c r="AO1133" s="162"/>
      <c r="AP1133" s="162"/>
      <c r="AQ1133" s="271"/>
      <c r="AR1133" s="272"/>
    </row>
    <row r="1134" spans="21:44" x14ac:dyDescent="0.3">
      <c r="U1134" s="235"/>
      <c r="V1134" s="235"/>
      <c r="W1134" s="235"/>
      <c r="X1134" s="235"/>
      <c r="Y1134" s="235"/>
      <c r="Z1134" s="162"/>
      <c r="AA1134" s="162"/>
      <c r="AB1134" s="162"/>
      <c r="AC1134" s="162"/>
      <c r="AD1134" s="162"/>
      <c r="AE1134" s="162"/>
      <c r="AF1134" s="162"/>
      <c r="AG1134" s="162"/>
      <c r="AH1134" s="162"/>
      <c r="AI1134" s="162"/>
      <c r="AJ1134" s="162"/>
      <c r="AK1134" s="162"/>
      <c r="AL1134" s="162"/>
      <c r="AM1134" s="554"/>
      <c r="AN1134" s="162"/>
      <c r="AO1134" s="162"/>
      <c r="AP1134" s="162"/>
      <c r="AQ1134" s="271"/>
      <c r="AR1134" s="272"/>
    </row>
    <row r="1135" spans="21:44" x14ac:dyDescent="0.3">
      <c r="U1135" s="235"/>
      <c r="V1135" s="235"/>
      <c r="W1135" s="235"/>
      <c r="X1135" s="235"/>
      <c r="Y1135" s="235"/>
      <c r="Z1135" s="162"/>
      <c r="AA1135" s="162"/>
      <c r="AB1135" s="162"/>
      <c r="AC1135" s="162"/>
      <c r="AD1135" s="162"/>
      <c r="AE1135" s="162"/>
      <c r="AF1135" s="162"/>
      <c r="AG1135" s="162"/>
      <c r="AH1135" s="162"/>
      <c r="AI1135" s="162"/>
      <c r="AJ1135" s="162"/>
      <c r="AK1135" s="162"/>
      <c r="AL1135" s="162"/>
      <c r="AM1135" s="554"/>
      <c r="AN1135" s="162"/>
      <c r="AO1135" s="162"/>
      <c r="AP1135" s="162"/>
      <c r="AQ1135" s="271"/>
      <c r="AR1135" s="272"/>
    </row>
    <row r="1136" spans="21:44" x14ac:dyDescent="0.3">
      <c r="U1136" s="235"/>
      <c r="V1136" s="235"/>
      <c r="W1136" s="235"/>
      <c r="X1136" s="235"/>
      <c r="Y1136" s="235"/>
      <c r="Z1136" s="162"/>
      <c r="AA1136" s="162"/>
      <c r="AB1136" s="162"/>
      <c r="AC1136" s="162"/>
      <c r="AD1136" s="162"/>
      <c r="AE1136" s="162"/>
      <c r="AF1136" s="162"/>
      <c r="AG1136" s="162"/>
      <c r="AH1136" s="162"/>
      <c r="AI1136" s="162"/>
      <c r="AJ1136" s="162"/>
      <c r="AK1136" s="162"/>
      <c r="AL1136" s="162"/>
      <c r="AM1136" s="554"/>
      <c r="AN1136" s="162"/>
      <c r="AO1136" s="162"/>
      <c r="AP1136" s="162"/>
      <c r="AQ1136" s="271"/>
      <c r="AR1136" s="272"/>
    </row>
    <row r="1137" spans="21:44" x14ac:dyDescent="0.3">
      <c r="U1137" s="235"/>
      <c r="V1137" s="235"/>
      <c r="W1137" s="235"/>
      <c r="X1137" s="235"/>
      <c r="Y1137" s="235"/>
      <c r="Z1137" s="162"/>
      <c r="AA1137" s="162"/>
      <c r="AB1137" s="162"/>
      <c r="AC1137" s="162"/>
      <c r="AD1137" s="162"/>
      <c r="AE1137" s="162"/>
      <c r="AF1137" s="162"/>
      <c r="AG1137" s="162"/>
      <c r="AH1137" s="162"/>
      <c r="AI1137" s="162"/>
      <c r="AJ1137" s="162"/>
      <c r="AK1137" s="162"/>
      <c r="AL1137" s="162"/>
      <c r="AM1137" s="554"/>
      <c r="AN1137" s="162"/>
      <c r="AO1137" s="162"/>
      <c r="AP1137" s="162"/>
      <c r="AQ1137" s="271"/>
      <c r="AR1137" s="272"/>
    </row>
    <row r="1138" spans="21:44" x14ac:dyDescent="0.3">
      <c r="U1138" s="235"/>
      <c r="V1138" s="235"/>
      <c r="W1138" s="235"/>
      <c r="X1138" s="235"/>
      <c r="Y1138" s="235"/>
      <c r="Z1138" s="162"/>
      <c r="AA1138" s="162"/>
      <c r="AB1138" s="162"/>
      <c r="AC1138" s="162"/>
      <c r="AD1138" s="162"/>
      <c r="AE1138" s="162"/>
      <c r="AF1138" s="162"/>
      <c r="AG1138" s="162"/>
      <c r="AH1138" s="162"/>
      <c r="AI1138" s="162"/>
      <c r="AJ1138" s="162"/>
      <c r="AK1138" s="162"/>
      <c r="AL1138" s="162"/>
      <c r="AM1138" s="554"/>
      <c r="AN1138" s="162"/>
      <c r="AO1138" s="162"/>
      <c r="AP1138" s="162"/>
      <c r="AQ1138" s="271"/>
      <c r="AR1138" s="272"/>
    </row>
    <row r="1139" spans="21:44" x14ac:dyDescent="0.3">
      <c r="U1139" s="235"/>
      <c r="V1139" s="235"/>
      <c r="W1139" s="235"/>
      <c r="X1139" s="235"/>
      <c r="Y1139" s="235"/>
      <c r="Z1139" s="162"/>
      <c r="AA1139" s="162"/>
      <c r="AB1139" s="162"/>
      <c r="AC1139" s="162"/>
      <c r="AD1139" s="162"/>
      <c r="AE1139" s="162"/>
      <c r="AF1139" s="162"/>
      <c r="AG1139" s="162"/>
      <c r="AH1139" s="162"/>
      <c r="AI1139" s="162"/>
      <c r="AJ1139" s="162"/>
      <c r="AK1139" s="162"/>
      <c r="AL1139" s="162"/>
      <c r="AM1139" s="554"/>
      <c r="AN1139" s="162"/>
      <c r="AO1139" s="162"/>
      <c r="AP1139" s="162"/>
      <c r="AQ1139" s="271"/>
      <c r="AR1139" s="272"/>
    </row>
    <row r="1140" spans="21:44" x14ac:dyDescent="0.3">
      <c r="U1140" s="235"/>
      <c r="V1140" s="235"/>
      <c r="W1140" s="235"/>
      <c r="X1140" s="235"/>
      <c r="Y1140" s="235"/>
      <c r="Z1140" s="162"/>
      <c r="AA1140" s="162"/>
      <c r="AB1140" s="162"/>
      <c r="AC1140" s="162"/>
      <c r="AD1140" s="162"/>
      <c r="AE1140" s="162"/>
      <c r="AF1140" s="162"/>
      <c r="AG1140" s="162"/>
      <c r="AH1140" s="162"/>
      <c r="AI1140" s="162"/>
      <c r="AJ1140" s="162"/>
      <c r="AK1140" s="162"/>
      <c r="AL1140" s="162"/>
      <c r="AM1140" s="554"/>
      <c r="AN1140" s="162"/>
      <c r="AO1140" s="162"/>
      <c r="AP1140" s="162"/>
      <c r="AQ1140" s="271"/>
      <c r="AR1140" s="272"/>
    </row>
    <row r="1141" spans="21:44" x14ac:dyDescent="0.3">
      <c r="U1141" s="235"/>
      <c r="V1141" s="235"/>
      <c r="W1141" s="235"/>
      <c r="X1141" s="235"/>
      <c r="Y1141" s="235"/>
      <c r="Z1141" s="162"/>
      <c r="AA1141" s="162"/>
      <c r="AB1141" s="162"/>
      <c r="AC1141" s="162"/>
      <c r="AD1141" s="162"/>
      <c r="AE1141" s="162"/>
      <c r="AF1141" s="162"/>
      <c r="AG1141" s="162"/>
      <c r="AH1141" s="162"/>
      <c r="AI1141" s="162"/>
      <c r="AJ1141" s="162"/>
      <c r="AK1141" s="162"/>
      <c r="AL1141" s="162"/>
      <c r="AM1141" s="554"/>
      <c r="AN1141" s="162"/>
      <c r="AO1141" s="162"/>
      <c r="AP1141" s="162"/>
      <c r="AQ1141" s="271"/>
      <c r="AR1141" s="272"/>
    </row>
    <row r="1142" spans="21:44" x14ac:dyDescent="0.3">
      <c r="U1142" s="235"/>
      <c r="V1142" s="235"/>
      <c r="W1142" s="235"/>
      <c r="X1142" s="235"/>
      <c r="Y1142" s="235"/>
      <c r="Z1142" s="162"/>
      <c r="AA1142" s="162"/>
      <c r="AB1142" s="162"/>
      <c r="AC1142" s="162"/>
      <c r="AD1142" s="162"/>
      <c r="AE1142" s="162"/>
      <c r="AF1142" s="162"/>
      <c r="AG1142" s="162"/>
      <c r="AH1142" s="162"/>
      <c r="AI1142" s="162"/>
      <c r="AJ1142" s="162"/>
      <c r="AK1142" s="162"/>
      <c r="AL1142" s="162"/>
      <c r="AM1142" s="554"/>
      <c r="AN1142" s="162"/>
      <c r="AO1142" s="162"/>
      <c r="AP1142" s="162"/>
      <c r="AQ1142" s="271"/>
      <c r="AR1142" s="272"/>
    </row>
    <row r="1143" spans="21:44" x14ac:dyDescent="0.3">
      <c r="U1143" s="235"/>
      <c r="V1143" s="235"/>
      <c r="W1143" s="235"/>
      <c r="X1143" s="235"/>
      <c r="Y1143" s="235"/>
      <c r="Z1143" s="162"/>
      <c r="AA1143" s="162"/>
      <c r="AB1143" s="162"/>
      <c r="AC1143" s="162"/>
      <c r="AD1143" s="162"/>
      <c r="AE1143" s="162"/>
      <c r="AF1143" s="162"/>
      <c r="AG1143" s="162"/>
      <c r="AH1143" s="162"/>
      <c r="AI1143" s="162"/>
      <c r="AJ1143" s="162"/>
      <c r="AK1143" s="162"/>
      <c r="AL1143" s="162"/>
      <c r="AM1143" s="554"/>
      <c r="AN1143" s="162"/>
      <c r="AO1143" s="162"/>
      <c r="AP1143" s="162"/>
      <c r="AQ1143" s="271"/>
      <c r="AR1143" s="272"/>
    </row>
    <row r="1144" spans="21:44" x14ac:dyDescent="0.3">
      <c r="U1144" s="235"/>
      <c r="V1144" s="235"/>
      <c r="W1144" s="235"/>
      <c r="X1144" s="235"/>
      <c r="Y1144" s="235"/>
      <c r="Z1144" s="162"/>
      <c r="AA1144" s="162"/>
      <c r="AB1144" s="162"/>
      <c r="AC1144" s="162"/>
      <c r="AD1144" s="162"/>
      <c r="AE1144" s="162"/>
      <c r="AF1144" s="162"/>
      <c r="AG1144" s="162"/>
      <c r="AH1144" s="162"/>
      <c r="AI1144" s="162"/>
      <c r="AJ1144" s="162"/>
      <c r="AK1144" s="162"/>
      <c r="AL1144" s="162"/>
      <c r="AM1144" s="554"/>
      <c r="AN1144" s="162"/>
      <c r="AO1144" s="162"/>
      <c r="AP1144" s="162"/>
      <c r="AQ1144" s="271"/>
      <c r="AR1144" s="272"/>
    </row>
    <row r="1145" spans="21:44" x14ac:dyDescent="0.3">
      <c r="U1145" s="235"/>
      <c r="V1145" s="235"/>
      <c r="W1145" s="235"/>
      <c r="X1145" s="235"/>
      <c r="Y1145" s="235"/>
      <c r="Z1145" s="162"/>
      <c r="AA1145" s="162"/>
      <c r="AB1145" s="162"/>
      <c r="AC1145" s="162"/>
      <c r="AD1145" s="162"/>
      <c r="AE1145" s="162"/>
      <c r="AF1145" s="162"/>
      <c r="AG1145" s="162"/>
      <c r="AH1145" s="162"/>
      <c r="AI1145" s="162"/>
      <c r="AJ1145" s="162"/>
      <c r="AK1145" s="162"/>
      <c r="AL1145" s="162"/>
      <c r="AM1145" s="554"/>
      <c r="AN1145" s="162"/>
      <c r="AO1145" s="162"/>
      <c r="AP1145" s="162"/>
      <c r="AQ1145" s="271"/>
      <c r="AR1145" s="272"/>
    </row>
    <row r="1146" spans="21:44" x14ac:dyDescent="0.3">
      <c r="U1146" s="235"/>
      <c r="V1146" s="235"/>
      <c r="W1146" s="235"/>
      <c r="X1146" s="235"/>
      <c r="Y1146" s="235"/>
      <c r="Z1146" s="162"/>
      <c r="AA1146" s="162"/>
      <c r="AB1146" s="162"/>
      <c r="AC1146" s="162"/>
      <c r="AD1146" s="162"/>
      <c r="AE1146" s="162"/>
      <c r="AF1146" s="162"/>
      <c r="AG1146" s="162"/>
      <c r="AH1146" s="162"/>
      <c r="AI1146" s="162"/>
      <c r="AJ1146" s="162"/>
      <c r="AK1146" s="162"/>
      <c r="AL1146" s="162"/>
      <c r="AM1146" s="554"/>
      <c r="AN1146" s="162"/>
      <c r="AO1146" s="162"/>
      <c r="AP1146" s="162"/>
      <c r="AQ1146" s="271"/>
      <c r="AR1146" s="272"/>
    </row>
    <row r="1147" spans="21:44" x14ac:dyDescent="0.3">
      <c r="U1147" s="235"/>
      <c r="V1147" s="235"/>
      <c r="W1147" s="235"/>
      <c r="X1147" s="235"/>
      <c r="Y1147" s="235"/>
      <c r="Z1147" s="162"/>
      <c r="AA1147" s="162"/>
      <c r="AB1147" s="162"/>
      <c r="AC1147" s="162"/>
      <c r="AD1147" s="162"/>
      <c r="AE1147" s="162"/>
      <c r="AF1147" s="162"/>
      <c r="AG1147" s="162"/>
      <c r="AH1147" s="162"/>
      <c r="AI1147" s="162"/>
      <c r="AJ1147" s="162"/>
      <c r="AK1147" s="162"/>
      <c r="AL1147" s="162"/>
      <c r="AM1147" s="554"/>
      <c r="AN1147" s="162"/>
      <c r="AO1147" s="162"/>
      <c r="AP1147" s="162"/>
      <c r="AQ1147" s="271"/>
      <c r="AR1147" s="272"/>
    </row>
    <row r="1148" spans="21:44" x14ac:dyDescent="0.3">
      <c r="U1148" s="235"/>
      <c r="V1148" s="235"/>
      <c r="W1148" s="235"/>
      <c r="X1148" s="235"/>
      <c r="Y1148" s="235"/>
      <c r="Z1148" s="162"/>
      <c r="AA1148" s="162"/>
      <c r="AB1148" s="162"/>
      <c r="AC1148" s="162"/>
      <c r="AD1148" s="162"/>
      <c r="AE1148" s="162"/>
      <c r="AF1148" s="162"/>
      <c r="AG1148" s="162"/>
      <c r="AH1148" s="162"/>
      <c r="AI1148" s="162"/>
      <c r="AJ1148" s="162"/>
      <c r="AK1148" s="162"/>
      <c r="AL1148" s="162"/>
      <c r="AM1148" s="554"/>
      <c r="AN1148" s="162"/>
      <c r="AO1148" s="162"/>
      <c r="AP1148" s="162"/>
      <c r="AQ1148" s="271"/>
      <c r="AR1148" s="272"/>
    </row>
    <row r="1149" spans="21:44" x14ac:dyDescent="0.3">
      <c r="U1149" s="235"/>
      <c r="V1149" s="235"/>
      <c r="W1149" s="235"/>
      <c r="X1149" s="235"/>
      <c r="Y1149" s="235"/>
      <c r="Z1149" s="162"/>
      <c r="AA1149" s="162"/>
      <c r="AB1149" s="162"/>
      <c r="AC1149" s="162"/>
      <c r="AD1149" s="162"/>
      <c r="AE1149" s="162"/>
      <c r="AF1149" s="162"/>
      <c r="AG1149" s="162"/>
      <c r="AH1149" s="162"/>
      <c r="AI1149" s="162"/>
      <c r="AJ1149" s="162"/>
      <c r="AK1149" s="162"/>
      <c r="AL1149" s="162"/>
      <c r="AM1149" s="554"/>
      <c r="AN1149" s="162"/>
      <c r="AO1149" s="162"/>
      <c r="AP1149" s="162"/>
      <c r="AQ1149" s="271"/>
      <c r="AR1149" s="272"/>
    </row>
    <row r="1150" spans="21:44" x14ac:dyDescent="0.3">
      <c r="U1150" s="235"/>
      <c r="V1150" s="235"/>
      <c r="W1150" s="235"/>
      <c r="X1150" s="235"/>
      <c r="Y1150" s="235"/>
      <c r="Z1150" s="162"/>
      <c r="AA1150" s="162"/>
      <c r="AB1150" s="162"/>
      <c r="AC1150" s="162"/>
      <c r="AD1150" s="162"/>
      <c r="AE1150" s="162"/>
      <c r="AF1150" s="162"/>
      <c r="AG1150" s="162"/>
      <c r="AH1150" s="162"/>
      <c r="AI1150" s="162"/>
      <c r="AJ1150" s="162"/>
      <c r="AK1150" s="162"/>
      <c r="AL1150" s="162"/>
      <c r="AM1150" s="554"/>
      <c r="AN1150" s="162"/>
      <c r="AO1150" s="162"/>
      <c r="AP1150" s="162"/>
      <c r="AQ1150" s="271"/>
      <c r="AR1150" s="272"/>
    </row>
    <row r="1151" spans="21:44" x14ac:dyDescent="0.3">
      <c r="U1151" s="235"/>
      <c r="V1151" s="235"/>
      <c r="W1151" s="235"/>
      <c r="X1151" s="235"/>
      <c r="Y1151" s="235"/>
      <c r="Z1151" s="162"/>
      <c r="AA1151" s="162"/>
      <c r="AB1151" s="162"/>
      <c r="AC1151" s="162"/>
      <c r="AD1151" s="162"/>
      <c r="AE1151" s="162"/>
      <c r="AF1151" s="162"/>
      <c r="AG1151" s="162"/>
      <c r="AH1151" s="162"/>
      <c r="AI1151" s="162"/>
      <c r="AJ1151" s="162"/>
      <c r="AK1151" s="162"/>
      <c r="AL1151" s="162"/>
      <c r="AM1151" s="554"/>
      <c r="AN1151" s="162"/>
      <c r="AO1151" s="162"/>
      <c r="AP1151" s="162"/>
      <c r="AQ1151" s="271"/>
      <c r="AR1151" s="272"/>
    </row>
    <row r="1152" spans="21:44" x14ac:dyDescent="0.3">
      <c r="U1152" s="235"/>
      <c r="V1152" s="235"/>
      <c r="W1152" s="235"/>
      <c r="X1152" s="235"/>
      <c r="Y1152" s="235"/>
      <c r="Z1152" s="162"/>
      <c r="AA1152" s="162"/>
      <c r="AB1152" s="162"/>
      <c r="AC1152" s="162"/>
      <c r="AD1152" s="162"/>
      <c r="AE1152" s="162"/>
      <c r="AF1152" s="162"/>
      <c r="AG1152" s="162"/>
      <c r="AH1152" s="162"/>
      <c r="AI1152" s="162"/>
      <c r="AJ1152" s="162"/>
      <c r="AK1152" s="162"/>
      <c r="AL1152" s="162"/>
      <c r="AM1152" s="554"/>
      <c r="AN1152" s="162"/>
      <c r="AO1152" s="162"/>
      <c r="AP1152" s="162"/>
      <c r="AQ1152" s="271"/>
      <c r="AR1152" s="272"/>
    </row>
    <row r="1153" spans="21:44" x14ac:dyDescent="0.3">
      <c r="U1153" s="235"/>
      <c r="V1153" s="235"/>
      <c r="W1153" s="235"/>
      <c r="X1153" s="235"/>
      <c r="Y1153" s="235"/>
      <c r="Z1153" s="162"/>
      <c r="AA1153" s="162"/>
      <c r="AB1153" s="162"/>
      <c r="AC1153" s="162"/>
      <c r="AD1153" s="162"/>
      <c r="AE1153" s="162"/>
      <c r="AF1153" s="162"/>
      <c r="AG1153" s="162"/>
      <c r="AH1153" s="162"/>
      <c r="AI1153" s="162"/>
      <c r="AJ1153" s="162"/>
      <c r="AK1153" s="162"/>
      <c r="AL1153" s="162"/>
      <c r="AM1153" s="554"/>
      <c r="AN1153" s="162"/>
      <c r="AO1153" s="162"/>
      <c r="AP1153" s="162"/>
      <c r="AQ1153" s="271"/>
      <c r="AR1153" s="272"/>
    </row>
    <row r="1154" spans="21:44" x14ac:dyDescent="0.3">
      <c r="U1154" s="235"/>
      <c r="V1154" s="235"/>
      <c r="W1154" s="235"/>
      <c r="X1154" s="235"/>
      <c r="Y1154" s="235"/>
      <c r="Z1154" s="162"/>
      <c r="AA1154" s="162"/>
      <c r="AB1154" s="162"/>
      <c r="AC1154" s="162"/>
      <c r="AD1154" s="162"/>
      <c r="AE1154" s="162"/>
      <c r="AF1154" s="162"/>
      <c r="AG1154" s="162"/>
      <c r="AH1154" s="162"/>
      <c r="AI1154" s="162"/>
      <c r="AJ1154" s="162"/>
      <c r="AK1154" s="162"/>
      <c r="AL1154" s="162"/>
      <c r="AM1154" s="554"/>
      <c r="AN1154" s="162"/>
      <c r="AO1154" s="162"/>
      <c r="AP1154" s="162"/>
      <c r="AQ1154" s="271"/>
      <c r="AR1154" s="272"/>
    </row>
    <row r="1155" spans="21:44" x14ac:dyDescent="0.3">
      <c r="U1155" s="235"/>
      <c r="V1155" s="235"/>
      <c r="W1155" s="235"/>
      <c r="X1155" s="235"/>
      <c r="Y1155" s="235"/>
      <c r="Z1155" s="162"/>
      <c r="AA1155" s="162"/>
      <c r="AB1155" s="162"/>
      <c r="AC1155" s="162"/>
      <c r="AD1155" s="162"/>
      <c r="AE1155" s="162"/>
      <c r="AF1155" s="162"/>
      <c r="AG1155" s="162"/>
      <c r="AH1155" s="162"/>
      <c r="AI1155" s="162"/>
      <c r="AJ1155" s="162"/>
      <c r="AK1155" s="162"/>
      <c r="AL1155" s="162"/>
      <c r="AM1155" s="554"/>
      <c r="AN1155" s="162"/>
      <c r="AO1155" s="162"/>
      <c r="AP1155" s="162"/>
      <c r="AQ1155" s="271"/>
      <c r="AR1155" s="272"/>
    </row>
    <row r="1156" spans="21:44" x14ac:dyDescent="0.3">
      <c r="U1156" s="235"/>
      <c r="V1156" s="235"/>
      <c r="W1156" s="235"/>
      <c r="X1156" s="235"/>
      <c r="Y1156" s="235"/>
      <c r="Z1156" s="162"/>
      <c r="AA1156" s="162"/>
      <c r="AB1156" s="162"/>
      <c r="AC1156" s="162"/>
      <c r="AD1156" s="162"/>
      <c r="AE1156" s="162"/>
      <c r="AF1156" s="162"/>
      <c r="AG1156" s="162"/>
      <c r="AH1156" s="162"/>
      <c r="AI1156" s="162"/>
      <c r="AJ1156" s="162"/>
      <c r="AK1156" s="162"/>
      <c r="AL1156" s="162"/>
      <c r="AM1156" s="554"/>
      <c r="AN1156" s="162"/>
      <c r="AO1156" s="162"/>
      <c r="AP1156" s="162"/>
      <c r="AQ1156" s="271"/>
      <c r="AR1156" s="272"/>
    </row>
    <row r="1157" spans="21:44" x14ac:dyDescent="0.3">
      <c r="U1157" s="235"/>
      <c r="V1157" s="235"/>
      <c r="W1157" s="235"/>
      <c r="X1157" s="235"/>
      <c r="Y1157" s="235"/>
      <c r="Z1157" s="162"/>
      <c r="AA1157" s="162"/>
      <c r="AB1157" s="162"/>
      <c r="AC1157" s="162"/>
      <c r="AD1157" s="162"/>
      <c r="AE1157" s="162"/>
      <c r="AF1157" s="162"/>
      <c r="AG1157" s="162"/>
      <c r="AH1157" s="162"/>
      <c r="AI1157" s="162"/>
      <c r="AJ1157" s="162"/>
      <c r="AK1157" s="162"/>
      <c r="AL1157" s="162"/>
      <c r="AM1157" s="554"/>
      <c r="AN1157" s="162"/>
      <c r="AO1157" s="162"/>
      <c r="AP1157" s="162"/>
      <c r="AQ1157" s="271"/>
      <c r="AR1157" s="272"/>
    </row>
    <row r="1158" spans="21:44" x14ac:dyDescent="0.3">
      <c r="U1158" s="235"/>
      <c r="V1158" s="235"/>
      <c r="W1158" s="235"/>
      <c r="X1158" s="235"/>
      <c r="Y1158" s="235"/>
      <c r="Z1158" s="162"/>
      <c r="AA1158" s="162"/>
      <c r="AB1158" s="162"/>
      <c r="AC1158" s="162"/>
      <c r="AD1158" s="162"/>
      <c r="AE1158" s="162"/>
      <c r="AF1158" s="162"/>
      <c r="AG1158" s="162"/>
      <c r="AH1158" s="162"/>
      <c r="AI1158" s="162"/>
      <c r="AJ1158" s="162"/>
      <c r="AK1158" s="162"/>
      <c r="AL1158" s="162"/>
      <c r="AM1158" s="554"/>
      <c r="AN1158" s="162"/>
      <c r="AO1158" s="162"/>
      <c r="AP1158" s="162"/>
      <c r="AQ1158" s="271"/>
      <c r="AR1158" s="272"/>
    </row>
    <row r="1159" spans="21:44" x14ac:dyDescent="0.3">
      <c r="U1159" s="235"/>
      <c r="V1159" s="235"/>
      <c r="W1159" s="235"/>
      <c r="X1159" s="235"/>
      <c r="Y1159" s="235"/>
      <c r="Z1159" s="162"/>
      <c r="AA1159" s="162"/>
      <c r="AB1159" s="162"/>
      <c r="AC1159" s="162"/>
      <c r="AD1159" s="162"/>
      <c r="AE1159" s="162"/>
      <c r="AF1159" s="162"/>
      <c r="AG1159" s="162"/>
      <c r="AH1159" s="162"/>
      <c r="AI1159" s="162"/>
      <c r="AJ1159" s="162"/>
      <c r="AK1159" s="162"/>
      <c r="AL1159" s="162"/>
      <c r="AM1159" s="554"/>
      <c r="AN1159" s="162"/>
      <c r="AO1159" s="162"/>
      <c r="AP1159" s="162"/>
      <c r="AQ1159" s="271"/>
      <c r="AR1159" s="272"/>
    </row>
    <row r="1160" spans="21:44" x14ac:dyDescent="0.3">
      <c r="U1160" s="235"/>
      <c r="V1160" s="235"/>
      <c r="W1160" s="235"/>
      <c r="X1160" s="235"/>
      <c r="Y1160" s="235"/>
      <c r="Z1160" s="162"/>
      <c r="AA1160" s="162"/>
      <c r="AB1160" s="162"/>
      <c r="AC1160" s="162"/>
      <c r="AD1160" s="162"/>
      <c r="AE1160" s="162"/>
      <c r="AF1160" s="162"/>
      <c r="AG1160" s="162"/>
      <c r="AH1160" s="162"/>
      <c r="AI1160" s="162"/>
      <c r="AJ1160" s="162"/>
      <c r="AK1160" s="162"/>
      <c r="AL1160" s="162"/>
      <c r="AM1160" s="554"/>
      <c r="AN1160" s="162"/>
      <c r="AO1160" s="162"/>
      <c r="AP1160" s="162"/>
      <c r="AQ1160" s="271"/>
      <c r="AR1160" s="272"/>
    </row>
    <row r="1161" spans="21:44" x14ac:dyDescent="0.3">
      <c r="U1161" s="235"/>
      <c r="V1161" s="235"/>
      <c r="W1161" s="235"/>
      <c r="X1161" s="235"/>
      <c r="Y1161" s="235"/>
      <c r="Z1161" s="162"/>
      <c r="AA1161" s="162"/>
      <c r="AB1161" s="162"/>
      <c r="AC1161" s="162"/>
      <c r="AD1161" s="162"/>
      <c r="AE1161" s="162"/>
      <c r="AF1161" s="162"/>
      <c r="AG1161" s="162"/>
      <c r="AH1161" s="162"/>
      <c r="AI1161" s="162"/>
      <c r="AJ1161" s="162"/>
      <c r="AK1161" s="162"/>
      <c r="AL1161" s="162"/>
      <c r="AM1161" s="554"/>
      <c r="AN1161" s="162"/>
      <c r="AO1161" s="162"/>
      <c r="AP1161" s="162"/>
      <c r="AQ1161" s="271"/>
      <c r="AR1161" s="272"/>
    </row>
    <row r="1162" spans="21:44" x14ac:dyDescent="0.3">
      <c r="U1162" s="235"/>
      <c r="V1162" s="235"/>
      <c r="W1162" s="235"/>
      <c r="X1162" s="235"/>
      <c r="Y1162" s="235"/>
      <c r="Z1162" s="162"/>
      <c r="AA1162" s="162"/>
      <c r="AB1162" s="162"/>
      <c r="AC1162" s="162"/>
      <c r="AD1162" s="162"/>
      <c r="AE1162" s="162"/>
      <c r="AF1162" s="162"/>
      <c r="AG1162" s="162"/>
      <c r="AH1162" s="162"/>
      <c r="AI1162" s="162"/>
      <c r="AJ1162" s="162"/>
      <c r="AK1162" s="162"/>
      <c r="AL1162" s="162"/>
      <c r="AM1162" s="554"/>
      <c r="AN1162" s="162"/>
      <c r="AO1162" s="162"/>
      <c r="AP1162" s="162"/>
      <c r="AQ1162" s="271"/>
      <c r="AR1162" s="272"/>
    </row>
    <row r="1163" spans="21:44" x14ac:dyDescent="0.3">
      <c r="U1163" s="235"/>
      <c r="V1163" s="235"/>
      <c r="W1163" s="235"/>
      <c r="X1163" s="235"/>
      <c r="Y1163" s="235"/>
      <c r="Z1163" s="162"/>
      <c r="AA1163" s="162"/>
      <c r="AB1163" s="162"/>
      <c r="AC1163" s="162"/>
      <c r="AD1163" s="162"/>
      <c r="AE1163" s="162"/>
      <c r="AF1163" s="162"/>
      <c r="AG1163" s="162"/>
      <c r="AH1163" s="162"/>
      <c r="AI1163" s="162"/>
      <c r="AJ1163" s="162"/>
      <c r="AK1163" s="162"/>
      <c r="AL1163" s="162"/>
      <c r="AM1163" s="554"/>
      <c r="AN1163" s="162"/>
      <c r="AO1163" s="162"/>
      <c r="AP1163" s="162"/>
      <c r="AQ1163" s="271"/>
      <c r="AR1163" s="272"/>
    </row>
    <row r="1164" spans="21:44" x14ac:dyDescent="0.3">
      <c r="U1164" s="235"/>
      <c r="V1164" s="235"/>
      <c r="W1164" s="235"/>
      <c r="X1164" s="235"/>
      <c r="Y1164" s="235"/>
      <c r="Z1164" s="162"/>
      <c r="AA1164" s="162"/>
      <c r="AB1164" s="162"/>
      <c r="AC1164" s="162"/>
      <c r="AD1164" s="162"/>
      <c r="AE1164" s="162"/>
      <c r="AF1164" s="162"/>
      <c r="AG1164" s="162"/>
      <c r="AH1164" s="162"/>
      <c r="AI1164" s="162"/>
      <c r="AJ1164" s="162"/>
      <c r="AK1164" s="162"/>
      <c r="AL1164" s="162"/>
      <c r="AM1164" s="554"/>
      <c r="AN1164" s="162"/>
      <c r="AO1164" s="162"/>
      <c r="AP1164" s="162"/>
      <c r="AQ1164" s="271"/>
      <c r="AR1164" s="272"/>
    </row>
    <row r="1165" spans="21:44" x14ac:dyDescent="0.3">
      <c r="U1165" s="235"/>
      <c r="V1165" s="235"/>
      <c r="W1165" s="235"/>
      <c r="X1165" s="235"/>
      <c r="Y1165" s="235"/>
      <c r="Z1165" s="162"/>
      <c r="AA1165" s="162"/>
      <c r="AB1165" s="162"/>
      <c r="AC1165" s="162"/>
      <c r="AD1165" s="162"/>
      <c r="AE1165" s="162"/>
      <c r="AF1165" s="162"/>
      <c r="AG1165" s="162"/>
      <c r="AH1165" s="162"/>
      <c r="AI1165" s="162"/>
      <c r="AJ1165" s="162"/>
      <c r="AK1165" s="162"/>
      <c r="AL1165" s="162"/>
      <c r="AM1165" s="554"/>
      <c r="AN1165" s="162"/>
      <c r="AO1165" s="162"/>
      <c r="AP1165" s="162"/>
      <c r="AQ1165" s="271"/>
      <c r="AR1165" s="272"/>
    </row>
    <row r="1166" spans="21:44" x14ac:dyDescent="0.3">
      <c r="U1166" s="235"/>
      <c r="V1166" s="235"/>
      <c r="W1166" s="235"/>
      <c r="X1166" s="235"/>
      <c r="Y1166" s="235"/>
      <c r="Z1166" s="162"/>
      <c r="AA1166" s="162"/>
      <c r="AB1166" s="162"/>
      <c r="AC1166" s="162"/>
      <c r="AD1166" s="162"/>
      <c r="AE1166" s="162"/>
      <c r="AF1166" s="162"/>
      <c r="AG1166" s="162"/>
      <c r="AH1166" s="162"/>
      <c r="AI1166" s="162"/>
      <c r="AJ1166" s="162"/>
      <c r="AK1166" s="162"/>
      <c r="AL1166" s="162"/>
      <c r="AM1166" s="554"/>
      <c r="AN1166" s="162"/>
      <c r="AO1166" s="162"/>
      <c r="AP1166" s="162"/>
      <c r="AQ1166" s="271"/>
      <c r="AR1166" s="272"/>
    </row>
    <row r="1167" spans="21:44" x14ac:dyDescent="0.3">
      <c r="U1167" s="235"/>
      <c r="V1167" s="235"/>
      <c r="W1167" s="235"/>
      <c r="X1167" s="235"/>
      <c r="Y1167" s="235"/>
      <c r="Z1167" s="162"/>
      <c r="AA1167" s="162"/>
      <c r="AB1167" s="162"/>
      <c r="AC1167" s="162"/>
      <c r="AD1167" s="162"/>
      <c r="AE1167" s="162"/>
      <c r="AF1167" s="162"/>
      <c r="AG1167" s="162"/>
      <c r="AH1167" s="162"/>
      <c r="AI1167" s="162"/>
      <c r="AJ1167" s="162"/>
      <c r="AK1167" s="162"/>
      <c r="AL1167" s="162"/>
      <c r="AM1167" s="554"/>
      <c r="AN1167" s="162"/>
      <c r="AO1167" s="162"/>
      <c r="AP1167" s="162"/>
      <c r="AQ1167" s="271"/>
      <c r="AR1167" s="272"/>
    </row>
    <row r="1168" spans="21:44" x14ac:dyDescent="0.3">
      <c r="U1168" s="235"/>
      <c r="V1168" s="235"/>
      <c r="W1168" s="235"/>
      <c r="X1168" s="235"/>
      <c r="Y1168" s="235"/>
      <c r="Z1168" s="162"/>
      <c r="AA1168" s="162"/>
      <c r="AB1168" s="162"/>
      <c r="AC1168" s="162"/>
      <c r="AD1168" s="162"/>
      <c r="AE1168" s="162"/>
      <c r="AF1168" s="162"/>
      <c r="AG1168" s="162"/>
      <c r="AH1168" s="162"/>
      <c r="AI1168" s="162"/>
      <c r="AJ1168" s="162"/>
      <c r="AK1168" s="162"/>
      <c r="AL1168" s="162"/>
      <c r="AM1168" s="554"/>
      <c r="AN1168" s="162"/>
      <c r="AO1168" s="162"/>
      <c r="AP1168" s="162"/>
      <c r="AQ1168" s="271"/>
      <c r="AR1168" s="272"/>
    </row>
    <row r="1169" spans="21:44" x14ac:dyDescent="0.3">
      <c r="U1169" s="235"/>
      <c r="V1169" s="235"/>
      <c r="W1169" s="235"/>
      <c r="X1169" s="235"/>
      <c r="Y1169" s="235"/>
      <c r="Z1169" s="162"/>
      <c r="AA1169" s="162"/>
      <c r="AB1169" s="162"/>
      <c r="AC1169" s="162"/>
      <c r="AD1169" s="162"/>
      <c r="AE1169" s="162"/>
      <c r="AF1169" s="162"/>
      <c r="AG1169" s="162"/>
      <c r="AH1169" s="162"/>
      <c r="AI1169" s="162"/>
      <c r="AJ1169" s="162"/>
      <c r="AK1169" s="162"/>
      <c r="AL1169" s="162"/>
      <c r="AM1169" s="554"/>
      <c r="AN1169" s="162"/>
      <c r="AO1169" s="162"/>
      <c r="AP1169" s="162"/>
      <c r="AQ1169" s="271"/>
      <c r="AR1169" s="272"/>
    </row>
    <row r="1170" spans="21:44" x14ac:dyDescent="0.3">
      <c r="U1170" s="235"/>
      <c r="V1170" s="235"/>
      <c r="W1170" s="235"/>
      <c r="X1170" s="235"/>
      <c r="Y1170" s="235"/>
      <c r="Z1170" s="162"/>
      <c r="AA1170" s="162"/>
      <c r="AB1170" s="162"/>
      <c r="AC1170" s="162"/>
      <c r="AD1170" s="162"/>
      <c r="AE1170" s="162"/>
      <c r="AF1170" s="162"/>
      <c r="AG1170" s="162"/>
      <c r="AH1170" s="162"/>
      <c r="AI1170" s="162"/>
      <c r="AJ1170" s="162"/>
      <c r="AK1170" s="162"/>
      <c r="AL1170" s="162"/>
      <c r="AM1170" s="554"/>
      <c r="AN1170" s="162"/>
      <c r="AO1170" s="162"/>
      <c r="AP1170" s="162"/>
      <c r="AQ1170" s="271"/>
      <c r="AR1170" s="272"/>
    </row>
    <row r="1171" spans="21:44" x14ac:dyDescent="0.3">
      <c r="U1171" s="235"/>
      <c r="V1171" s="235"/>
      <c r="W1171" s="235"/>
      <c r="X1171" s="235"/>
      <c r="Y1171" s="235"/>
      <c r="Z1171" s="162"/>
      <c r="AA1171" s="162"/>
      <c r="AB1171" s="162"/>
      <c r="AC1171" s="162"/>
      <c r="AD1171" s="162"/>
      <c r="AE1171" s="162"/>
      <c r="AF1171" s="162"/>
      <c r="AG1171" s="162"/>
      <c r="AH1171" s="162"/>
      <c r="AI1171" s="162"/>
      <c r="AJ1171" s="162"/>
      <c r="AK1171" s="162"/>
      <c r="AL1171" s="162"/>
      <c r="AM1171" s="554"/>
      <c r="AN1171" s="162"/>
      <c r="AO1171" s="162"/>
      <c r="AP1171" s="162"/>
      <c r="AQ1171" s="271"/>
      <c r="AR1171" s="272"/>
    </row>
    <row r="1172" spans="21:44" x14ac:dyDescent="0.3">
      <c r="U1172" s="235"/>
      <c r="V1172" s="235"/>
      <c r="W1172" s="235"/>
      <c r="X1172" s="235"/>
      <c r="Y1172" s="235"/>
      <c r="Z1172" s="162"/>
      <c r="AA1172" s="162"/>
      <c r="AB1172" s="162"/>
      <c r="AC1172" s="162"/>
      <c r="AD1172" s="162"/>
      <c r="AE1172" s="162"/>
      <c r="AF1172" s="162"/>
      <c r="AG1172" s="162"/>
      <c r="AH1172" s="162"/>
      <c r="AI1172" s="162"/>
      <c r="AJ1172" s="162"/>
      <c r="AK1172" s="162"/>
      <c r="AL1172" s="162"/>
      <c r="AM1172" s="554"/>
      <c r="AN1172" s="162"/>
      <c r="AO1172" s="162"/>
      <c r="AP1172" s="162"/>
      <c r="AQ1172" s="271"/>
      <c r="AR1172" s="272"/>
    </row>
    <row r="1173" spans="21:44" x14ac:dyDescent="0.3">
      <c r="U1173" s="235"/>
      <c r="V1173" s="235"/>
      <c r="W1173" s="235"/>
      <c r="X1173" s="235"/>
      <c r="Y1173" s="235"/>
      <c r="Z1173" s="162"/>
      <c r="AA1173" s="162"/>
      <c r="AB1173" s="162"/>
      <c r="AC1173" s="162"/>
      <c r="AD1173" s="162"/>
      <c r="AE1173" s="162"/>
      <c r="AF1173" s="162"/>
      <c r="AG1173" s="162"/>
      <c r="AH1173" s="162"/>
      <c r="AI1173" s="162"/>
      <c r="AJ1173" s="162"/>
      <c r="AK1173" s="162"/>
      <c r="AL1173" s="162"/>
      <c r="AM1173" s="554"/>
      <c r="AN1173" s="162"/>
      <c r="AO1173" s="162"/>
      <c r="AP1173" s="162"/>
      <c r="AQ1173" s="271"/>
      <c r="AR1173" s="272"/>
    </row>
    <row r="1174" spans="21:44" x14ac:dyDescent="0.3">
      <c r="U1174" s="235"/>
      <c r="V1174" s="235"/>
      <c r="W1174" s="235"/>
      <c r="X1174" s="235"/>
      <c r="Y1174" s="235"/>
      <c r="Z1174" s="162"/>
      <c r="AA1174" s="162"/>
      <c r="AB1174" s="162"/>
      <c r="AC1174" s="162"/>
      <c r="AD1174" s="162"/>
      <c r="AE1174" s="162"/>
      <c r="AF1174" s="162"/>
      <c r="AG1174" s="162"/>
      <c r="AH1174" s="162"/>
      <c r="AI1174" s="162"/>
      <c r="AJ1174" s="162"/>
      <c r="AK1174" s="162"/>
      <c r="AL1174" s="162"/>
      <c r="AM1174" s="554"/>
      <c r="AN1174" s="162"/>
      <c r="AO1174" s="162"/>
      <c r="AP1174" s="162"/>
      <c r="AQ1174" s="271"/>
      <c r="AR1174" s="272"/>
    </row>
    <row r="1175" spans="21:44" x14ac:dyDescent="0.3">
      <c r="U1175" s="235"/>
      <c r="V1175" s="235"/>
      <c r="W1175" s="235"/>
      <c r="X1175" s="235"/>
      <c r="Y1175" s="235"/>
      <c r="Z1175" s="162"/>
      <c r="AA1175" s="162"/>
      <c r="AB1175" s="162"/>
      <c r="AC1175" s="162"/>
      <c r="AD1175" s="162"/>
      <c r="AE1175" s="162"/>
      <c r="AF1175" s="162"/>
      <c r="AG1175" s="162"/>
      <c r="AH1175" s="162"/>
      <c r="AI1175" s="162"/>
      <c r="AJ1175" s="162"/>
      <c r="AK1175" s="162"/>
      <c r="AL1175" s="162"/>
      <c r="AM1175" s="554"/>
      <c r="AN1175" s="162"/>
      <c r="AO1175" s="162"/>
      <c r="AP1175" s="162"/>
      <c r="AQ1175" s="271"/>
      <c r="AR1175" s="272"/>
    </row>
    <row r="1176" spans="21:44" x14ac:dyDescent="0.3">
      <c r="U1176" s="235"/>
      <c r="V1176" s="235"/>
      <c r="W1176" s="235"/>
      <c r="X1176" s="235"/>
      <c r="Y1176" s="235"/>
      <c r="Z1176" s="162"/>
      <c r="AA1176" s="162"/>
      <c r="AB1176" s="162"/>
      <c r="AC1176" s="162"/>
      <c r="AD1176" s="162"/>
      <c r="AE1176" s="162"/>
      <c r="AF1176" s="162"/>
      <c r="AG1176" s="162"/>
      <c r="AH1176" s="162"/>
      <c r="AI1176" s="162"/>
      <c r="AJ1176" s="162"/>
      <c r="AK1176" s="162"/>
      <c r="AL1176" s="162"/>
      <c r="AM1176" s="554"/>
      <c r="AN1176" s="162"/>
      <c r="AO1176" s="162"/>
      <c r="AP1176" s="162"/>
      <c r="AQ1176" s="271"/>
      <c r="AR1176" s="272"/>
    </row>
    <row r="1177" spans="21:44" x14ac:dyDescent="0.3">
      <c r="U1177" s="235"/>
      <c r="V1177" s="235"/>
      <c r="W1177" s="235"/>
      <c r="X1177" s="235"/>
      <c r="Y1177" s="235"/>
      <c r="Z1177" s="162"/>
      <c r="AA1177" s="162"/>
      <c r="AB1177" s="162"/>
      <c r="AC1177" s="162"/>
      <c r="AD1177" s="162"/>
      <c r="AE1177" s="162"/>
      <c r="AF1177" s="162"/>
      <c r="AG1177" s="162"/>
      <c r="AH1177" s="162"/>
      <c r="AI1177" s="162"/>
      <c r="AJ1177" s="162"/>
      <c r="AK1177" s="162"/>
      <c r="AL1177" s="162"/>
      <c r="AM1177" s="554"/>
      <c r="AN1177" s="162"/>
      <c r="AO1177" s="162"/>
      <c r="AP1177" s="162"/>
      <c r="AQ1177" s="271"/>
      <c r="AR1177" s="272"/>
    </row>
    <row r="1178" spans="21:44" x14ac:dyDescent="0.3">
      <c r="U1178" s="235"/>
      <c r="V1178" s="235"/>
      <c r="W1178" s="235"/>
      <c r="X1178" s="235"/>
      <c r="Y1178" s="235"/>
      <c r="Z1178" s="162"/>
      <c r="AA1178" s="162"/>
      <c r="AB1178" s="162"/>
      <c r="AC1178" s="162"/>
      <c r="AD1178" s="162"/>
      <c r="AE1178" s="162"/>
      <c r="AF1178" s="162"/>
      <c r="AG1178" s="162"/>
      <c r="AH1178" s="162"/>
      <c r="AI1178" s="162"/>
      <c r="AJ1178" s="162"/>
      <c r="AK1178" s="162"/>
      <c r="AL1178" s="162"/>
      <c r="AM1178" s="554"/>
      <c r="AN1178" s="162"/>
      <c r="AO1178" s="162"/>
      <c r="AP1178" s="162"/>
      <c r="AQ1178" s="271"/>
      <c r="AR1178" s="272"/>
    </row>
    <row r="1179" spans="21:44" x14ac:dyDescent="0.3">
      <c r="U1179" s="235"/>
      <c r="V1179" s="235"/>
      <c r="W1179" s="235"/>
      <c r="X1179" s="235"/>
      <c r="Y1179" s="235"/>
      <c r="Z1179" s="162"/>
      <c r="AA1179" s="162"/>
      <c r="AB1179" s="162"/>
      <c r="AC1179" s="162"/>
      <c r="AD1179" s="162"/>
      <c r="AE1179" s="162"/>
      <c r="AF1179" s="162"/>
      <c r="AG1179" s="162"/>
      <c r="AH1179" s="162"/>
      <c r="AI1179" s="162"/>
      <c r="AJ1179" s="162"/>
      <c r="AK1179" s="162"/>
      <c r="AL1179" s="162"/>
      <c r="AM1179" s="554"/>
      <c r="AN1179" s="162"/>
      <c r="AO1179" s="162"/>
      <c r="AP1179" s="162"/>
      <c r="AQ1179" s="271"/>
      <c r="AR1179" s="272"/>
    </row>
    <row r="1180" spans="21:44" x14ac:dyDescent="0.3">
      <c r="U1180" s="235"/>
      <c r="V1180" s="235"/>
      <c r="W1180" s="235"/>
      <c r="X1180" s="235"/>
      <c r="Y1180" s="235"/>
      <c r="Z1180" s="162"/>
      <c r="AA1180" s="162"/>
      <c r="AB1180" s="162"/>
      <c r="AC1180" s="162"/>
      <c r="AD1180" s="162"/>
      <c r="AE1180" s="162"/>
      <c r="AF1180" s="162"/>
      <c r="AG1180" s="162"/>
      <c r="AH1180" s="162"/>
      <c r="AI1180" s="162"/>
      <c r="AJ1180" s="162"/>
      <c r="AK1180" s="162"/>
      <c r="AL1180" s="162"/>
      <c r="AM1180" s="554"/>
      <c r="AN1180" s="162"/>
      <c r="AO1180" s="162"/>
      <c r="AP1180" s="162"/>
      <c r="AQ1180" s="271"/>
      <c r="AR1180" s="272"/>
    </row>
    <row r="1181" spans="21:44" x14ac:dyDescent="0.3">
      <c r="U1181" s="235"/>
      <c r="V1181" s="235"/>
      <c r="W1181" s="235"/>
      <c r="X1181" s="235"/>
      <c r="Y1181" s="235"/>
      <c r="Z1181" s="162"/>
      <c r="AA1181" s="162"/>
      <c r="AB1181" s="162"/>
      <c r="AC1181" s="162"/>
      <c r="AD1181" s="162"/>
      <c r="AE1181" s="162"/>
      <c r="AF1181" s="162"/>
      <c r="AG1181" s="162"/>
      <c r="AH1181" s="162"/>
      <c r="AI1181" s="162"/>
      <c r="AJ1181" s="162"/>
      <c r="AK1181" s="162"/>
      <c r="AL1181" s="162"/>
      <c r="AM1181" s="554"/>
      <c r="AN1181" s="162"/>
      <c r="AO1181" s="162"/>
      <c r="AP1181" s="162"/>
      <c r="AQ1181" s="271"/>
      <c r="AR1181" s="272"/>
    </row>
    <row r="1182" spans="21:44" x14ac:dyDescent="0.3">
      <c r="U1182" s="235"/>
      <c r="V1182" s="235"/>
      <c r="W1182" s="235"/>
      <c r="X1182" s="235"/>
      <c r="Y1182" s="235"/>
      <c r="Z1182" s="162"/>
      <c r="AA1182" s="162"/>
      <c r="AB1182" s="162"/>
      <c r="AC1182" s="162"/>
      <c r="AD1182" s="162"/>
      <c r="AE1182" s="162"/>
      <c r="AF1182" s="162"/>
      <c r="AG1182" s="162"/>
      <c r="AH1182" s="162"/>
      <c r="AI1182" s="162"/>
      <c r="AJ1182" s="162"/>
      <c r="AK1182" s="162"/>
      <c r="AL1182" s="162"/>
      <c r="AM1182" s="554"/>
      <c r="AN1182" s="162"/>
      <c r="AO1182" s="162"/>
      <c r="AP1182" s="162"/>
      <c r="AQ1182" s="271"/>
      <c r="AR1182" s="272"/>
    </row>
    <row r="1183" spans="21:44" x14ac:dyDescent="0.3">
      <c r="U1183" s="235"/>
      <c r="V1183" s="235"/>
      <c r="W1183" s="235"/>
      <c r="X1183" s="235"/>
      <c r="Y1183" s="235"/>
      <c r="Z1183" s="162"/>
      <c r="AA1183" s="162"/>
      <c r="AB1183" s="162"/>
      <c r="AC1183" s="162"/>
      <c r="AD1183" s="162"/>
      <c r="AE1183" s="162"/>
      <c r="AF1183" s="162"/>
      <c r="AG1183" s="162"/>
      <c r="AH1183" s="162"/>
      <c r="AI1183" s="162"/>
      <c r="AJ1183" s="162"/>
      <c r="AK1183" s="162"/>
      <c r="AL1183" s="162"/>
      <c r="AM1183" s="554"/>
      <c r="AN1183" s="162"/>
      <c r="AO1183" s="162"/>
      <c r="AP1183" s="162"/>
      <c r="AQ1183" s="271"/>
      <c r="AR1183" s="272"/>
    </row>
    <row r="1184" spans="21:44" x14ac:dyDescent="0.3">
      <c r="U1184" s="235"/>
      <c r="V1184" s="235"/>
      <c r="W1184" s="235"/>
      <c r="X1184" s="235"/>
      <c r="Y1184" s="235"/>
      <c r="Z1184" s="162"/>
      <c r="AA1184" s="162"/>
      <c r="AB1184" s="162"/>
      <c r="AC1184" s="162"/>
      <c r="AD1184" s="162"/>
      <c r="AE1184" s="162"/>
      <c r="AF1184" s="162"/>
      <c r="AG1184" s="162"/>
      <c r="AH1184" s="162"/>
      <c r="AI1184" s="162"/>
      <c r="AJ1184" s="162"/>
      <c r="AK1184" s="162"/>
      <c r="AL1184" s="162"/>
      <c r="AM1184" s="554"/>
      <c r="AN1184" s="162"/>
      <c r="AO1184" s="162"/>
      <c r="AP1184" s="162"/>
      <c r="AQ1184" s="271"/>
      <c r="AR1184" s="272"/>
    </row>
    <row r="1185" spans="21:44" x14ac:dyDescent="0.3">
      <c r="U1185" s="235"/>
      <c r="V1185" s="235"/>
      <c r="W1185" s="235"/>
      <c r="X1185" s="235"/>
      <c r="Y1185" s="235"/>
      <c r="Z1185" s="162"/>
      <c r="AA1185" s="162"/>
      <c r="AB1185" s="162"/>
      <c r="AC1185" s="162"/>
      <c r="AD1185" s="162"/>
      <c r="AE1185" s="162"/>
      <c r="AF1185" s="162"/>
      <c r="AG1185" s="162"/>
      <c r="AH1185" s="162"/>
      <c r="AI1185" s="162"/>
      <c r="AJ1185" s="162"/>
      <c r="AK1185" s="162"/>
      <c r="AL1185" s="162"/>
      <c r="AM1185" s="554"/>
      <c r="AN1185" s="162"/>
      <c r="AO1185" s="162"/>
      <c r="AP1185" s="162"/>
      <c r="AQ1185" s="271"/>
      <c r="AR1185" s="272"/>
    </row>
    <row r="1186" spans="21:44" x14ac:dyDescent="0.3">
      <c r="U1186" s="235"/>
      <c r="V1186" s="235"/>
      <c r="W1186" s="235"/>
      <c r="X1186" s="235"/>
      <c r="Y1186" s="235"/>
      <c r="Z1186" s="162"/>
      <c r="AA1186" s="162"/>
      <c r="AB1186" s="162"/>
      <c r="AC1186" s="162"/>
      <c r="AD1186" s="162"/>
      <c r="AE1186" s="162"/>
      <c r="AF1186" s="162"/>
      <c r="AG1186" s="162"/>
      <c r="AH1186" s="162"/>
      <c r="AI1186" s="162"/>
      <c r="AJ1186" s="162"/>
      <c r="AK1186" s="162"/>
      <c r="AL1186" s="162"/>
      <c r="AM1186" s="554"/>
      <c r="AN1186" s="162"/>
      <c r="AO1186" s="162"/>
      <c r="AP1186" s="162"/>
      <c r="AQ1186" s="271"/>
      <c r="AR1186" s="272"/>
    </row>
    <row r="1187" spans="21:44" x14ac:dyDescent="0.3">
      <c r="U1187" s="235"/>
      <c r="V1187" s="235"/>
      <c r="W1187" s="235"/>
      <c r="X1187" s="235"/>
      <c r="Y1187" s="235"/>
      <c r="Z1187" s="162"/>
      <c r="AA1187" s="162"/>
      <c r="AB1187" s="162"/>
      <c r="AC1187" s="162"/>
      <c r="AD1187" s="162"/>
      <c r="AE1187" s="162"/>
      <c r="AF1187" s="162"/>
      <c r="AG1187" s="162"/>
      <c r="AH1187" s="162"/>
      <c r="AI1187" s="162"/>
      <c r="AJ1187" s="162"/>
      <c r="AK1187" s="162"/>
      <c r="AL1187" s="162"/>
      <c r="AM1187" s="554"/>
      <c r="AN1187" s="162"/>
      <c r="AO1187" s="162"/>
      <c r="AP1187" s="162"/>
      <c r="AQ1187" s="271"/>
      <c r="AR1187" s="272"/>
    </row>
    <row r="1188" spans="21:44" x14ac:dyDescent="0.3">
      <c r="U1188" s="235"/>
      <c r="V1188" s="235"/>
      <c r="W1188" s="235"/>
      <c r="X1188" s="235"/>
      <c r="Y1188" s="235"/>
      <c r="Z1188" s="162"/>
      <c r="AA1188" s="162"/>
      <c r="AB1188" s="162"/>
      <c r="AC1188" s="162"/>
      <c r="AD1188" s="162"/>
      <c r="AE1188" s="162"/>
      <c r="AF1188" s="162"/>
      <c r="AG1188" s="162"/>
      <c r="AH1188" s="162"/>
      <c r="AI1188" s="162"/>
      <c r="AJ1188" s="162"/>
      <c r="AK1188" s="162"/>
      <c r="AL1188" s="162"/>
      <c r="AM1188" s="554"/>
      <c r="AN1188" s="162"/>
      <c r="AO1188" s="162"/>
      <c r="AP1188" s="162"/>
      <c r="AQ1188" s="271"/>
      <c r="AR1188" s="272"/>
    </row>
    <row r="1189" spans="21:44" x14ac:dyDescent="0.3">
      <c r="U1189" s="235"/>
      <c r="V1189" s="235"/>
      <c r="W1189" s="235"/>
      <c r="X1189" s="235"/>
      <c r="Y1189" s="235"/>
      <c r="Z1189" s="162"/>
      <c r="AA1189" s="162"/>
      <c r="AB1189" s="162"/>
      <c r="AC1189" s="162"/>
      <c r="AD1189" s="162"/>
      <c r="AE1189" s="162"/>
      <c r="AF1189" s="162"/>
      <c r="AG1189" s="162"/>
      <c r="AH1189" s="162"/>
      <c r="AI1189" s="162"/>
      <c r="AJ1189" s="162"/>
      <c r="AK1189" s="162"/>
      <c r="AL1189" s="162"/>
      <c r="AM1189" s="554"/>
      <c r="AN1189" s="162"/>
      <c r="AO1189" s="162"/>
      <c r="AP1189" s="162"/>
      <c r="AQ1189" s="271"/>
      <c r="AR1189" s="272"/>
    </row>
    <row r="1190" spans="21:44" x14ac:dyDescent="0.3">
      <c r="U1190" s="235"/>
      <c r="V1190" s="235"/>
      <c r="W1190" s="235"/>
      <c r="X1190" s="235"/>
      <c r="Y1190" s="235"/>
      <c r="Z1190" s="162"/>
      <c r="AA1190" s="162"/>
      <c r="AB1190" s="162"/>
      <c r="AC1190" s="162"/>
      <c r="AD1190" s="162"/>
      <c r="AE1190" s="162"/>
      <c r="AF1190" s="162"/>
      <c r="AG1190" s="162"/>
      <c r="AH1190" s="162"/>
      <c r="AI1190" s="162"/>
      <c r="AJ1190" s="162"/>
      <c r="AK1190" s="162"/>
      <c r="AL1190" s="162"/>
      <c r="AM1190" s="554"/>
      <c r="AN1190" s="162"/>
      <c r="AO1190" s="162"/>
      <c r="AP1190" s="162"/>
      <c r="AQ1190" s="271"/>
      <c r="AR1190" s="272"/>
    </row>
    <row r="1191" spans="21:44" x14ac:dyDescent="0.3">
      <c r="U1191" s="235"/>
      <c r="V1191" s="235"/>
      <c r="W1191" s="235"/>
      <c r="X1191" s="235"/>
      <c r="Y1191" s="235"/>
      <c r="Z1191" s="162"/>
      <c r="AA1191" s="162"/>
      <c r="AB1191" s="162"/>
      <c r="AC1191" s="162"/>
      <c r="AD1191" s="162"/>
      <c r="AE1191" s="162"/>
      <c r="AF1191" s="162"/>
      <c r="AG1191" s="162"/>
      <c r="AH1191" s="162"/>
      <c r="AI1191" s="162"/>
      <c r="AJ1191" s="162"/>
      <c r="AK1191" s="162"/>
      <c r="AL1191" s="162"/>
      <c r="AM1191" s="554"/>
      <c r="AN1191" s="162"/>
      <c r="AO1191" s="162"/>
      <c r="AP1191" s="162"/>
      <c r="AQ1191" s="271"/>
      <c r="AR1191" s="272"/>
    </row>
    <row r="1192" spans="21:44" x14ac:dyDescent="0.3">
      <c r="U1192" s="235"/>
      <c r="V1192" s="235"/>
      <c r="W1192" s="235"/>
      <c r="X1192" s="235"/>
      <c r="Y1192" s="235"/>
      <c r="Z1192" s="162"/>
      <c r="AA1192" s="162"/>
      <c r="AB1192" s="162"/>
      <c r="AC1192" s="162"/>
      <c r="AD1192" s="162"/>
      <c r="AE1192" s="162"/>
      <c r="AF1192" s="162"/>
      <c r="AG1192" s="162"/>
      <c r="AH1192" s="162"/>
      <c r="AI1192" s="162"/>
      <c r="AJ1192" s="162"/>
      <c r="AK1192" s="162"/>
      <c r="AL1192" s="162"/>
      <c r="AM1192" s="554"/>
      <c r="AN1192" s="162"/>
      <c r="AO1192" s="162"/>
      <c r="AP1192" s="162"/>
      <c r="AQ1192" s="271"/>
      <c r="AR1192" s="272"/>
    </row>
    <row r="1193" spans="21:44" x14ac:dyDescent="0.3">
      <c r="U1193" s="235"/>
      <c r="V1193" s="235"/>
      <c r="W1193" s="235"/>
      <c r="X1193" s="235"/>
      <c r="Y1193" s="235"/>
      <c r="Z1193" s="162"/>
      <c r="AA1193" s="162"/>
      <c r="AB1193" s="162"/>
      <c r="AC1193" s="162"/>
      <c r="AD1193" s="162"/>
      <c r="AE1193" s="162"/>
      <c r="AF1193" s="162"/>
      <c r="AG1193" s="162"/>
      <c r="AH1193" s="162"/>
      <c r="AI1193" s="162"/>
      <c r="AJ1193" s="162"/>
      <c r="AK1193" s="162"/>
      <c r="AL1193" s="162"/>
      <c r="AM1193" s="554"/>
      <c r="AN1193" s="162"/>
      <c r="AO1193" s="162"/>
      <c r="AP1193" s="162"/>
      <c r="AQ1193" s="271"/>
      <c r="AR1193" s="272"/>
    </row>
    <row r="1194" spans="21:44" x14ac:dyDescent="0.3">
      <c r="U1194" s="235"/>
      <c r="V1194" s="235"/>
      <c r="W1194" s="235"/>
      <c r="X1194" s="235"/>
      <c r="Y1194" s="235"/>
      <c r="Z1194" s="162"/>
      <c r="AA1194" s="162"/>
      <c r="AB1194" s="162"/>
      <c r="AC1194" s="162"/>
      <c r="AD1194" s="162"/>
      <c r="AE1194" s="162"/>
      <c r="AF1194" s="162"/>
      <c r="AG1194" s="162"/>
      <c r="AH1194" s="162"/>
      <c r="AI1194" s="162"/>
      <c r="AJ1194" s="162"/>
      <c r="AK1194" s="162"/>
      <c r="AL1194" s="162"/>
      <c r="AM1194" s="554"/>
      <c r="AN1194" s="162"/>
      <c r="AO1194" s="162"/>
      <c r="AP1194" s="162"/>
      <c r="AQ1194" s="271"/>
      <c r="AR1194" s="272"/>
    </row>
    <row r="1195" spans="21:44" x14ac:dyDescent="0.3">
      <c r="U1195" s="235"/>
      <c r="V1195" s="235"/>
      <c r="W1195" s="235"/>
      <c r="X1195" s="235"/>
      <c r="Y1195" s="235"/>
      <c r="Z1195" s="162"/>
      <c r="AA1195" s="162"/>
      <c r="AB1195" s="162"/>
      <c r="AC1195" s="162"/>
      <c r="AD1195" s="162"/>
      <c r="AE1195" s="162"/>
      <c r="AF1195" s="162"/>
      <c r="AG1195" s="162"/>
      <c r="AH1195" s="162"/>
      <c r="AI1195" s="162"/>
      <c r="AJ1195" s="162"/>
      <c r="AK1195" s="162"/>
      <c r="AL1195" s="162"/>
      <c r="AM1195" s="554"/>
      <c r="AN1195" s="162"/>
      <c r="AO1195" s="162"/>
      <c r="AP1195" s="162"/>
      <c r="AQ1195" s="271"/>
      <c r="AR1195" s="272"/>
    </row>
    <row r="1196" spans="21:44" x14ac:dyDescent="0.3">
      <c r="U1196" s="235"/>
      <c r="V1196" s="235"/>
      <c r="W1196" s="235"/>
      <c r="X1196" s="235"/>
      <c r="Y1196" s="235"/>
      <c r="Z1196" s="162"/>
      <c r="AA1196" s="162"/>
      <c r="AB1196" s="162"/>
      <c r="AC1196" s="162"/>
      <c r="AD1196" s="162"/>
      <c r="AE1196" s="162"/>
      <c r="AF1196" s="162"/>
      <c r="AG1196" s="162"/>
      <c r="AH1196" s="162"/>
      <c r="AI1196" s="162"/>
      <c r="AJ1196" s="162"/>
      <c r="AK1196" s="162"/>
      <c r="AL1196" s="162"/>
      <c r="AM1196" s="554"/>
      <c r="AN1196" s="162"/>
      <c r="AO1196" s="162"/>
      <c r="AP1196" s="162"/>
      <c r="AQ1196" s="271"/>
      <c r="AR1196" s="272"/>
    </row>
    <row r="1197" spans="21:44" x14ac:dyDescent="0.3">
      <c r="U1197" s="235"/>
      <c r="V1197" s="235"/>
      <c r="W1197" s="235"/>
      <c r="X1197" s="235"/>
      <c r="Y1197" s="235"/>
      <c r="Z1197" s="162"/>
      <c r="AA1197" s="162"/>
      <c r="AB1197" s="162"/>
      <c r="AC1197" s="162"/>
      <c r="AD1197" s="162"/>
      <c r="AE1197" s="162"/>
      <c r="AF1197" s="162"/>
      <c r="AG1197" s="162"/>
      <c r="AH1197" s="162"/>
      <c r="AI1197" s="162"/>
      <c r="AJ1197" s="162"/>
      <c r="AK1197" s="162"/>
      <c r="AL1197" s="162"/>
      <c r="AM1197" s="554"/>
      <c r="AN1197" s="162"/>
      <c r="AO1197" s="162"/>
      <c r="AP1197" s="162"/>
      <c r="AQ1197" s="271"/>
      <c r="AR1197" s="272"/>
    </row>
    <row r="1198" spans="21:44" x14ac:dyDescent="0.3">
      <c r="U1198" s="235"/>
      <c r="V1198" s="235"/>
      <c r="W1198" s="235"/>
      <c r="X1198" s="235"/>
      <c r="Y1198" s="235"/>
      <c r="Z1198" s="162"/>
      <c r="AA1198" s="162"/>
      <c r="AB1198" s="162"/>
      <c r="AC1198" s="162"/>
      <c r="AD1198" s="162"/>
      <c r="AE1198" s="162"/>
      <c r="AF1198" s="162"/>
      <c r="AG1198" s="162"/>
      <c r="AH1198" s="162"/>
      <c r="AI1198" s="162"/>
      <c r="AJ1198" s="162"/>
      <c r="AK1198" s="162"/>
      <c r="AL1198" s="162"/>
      <c r="AM1198" s="554"/>
      <c r="AN1198" s="162"/>
      <c r="AO1198" s="162"/>
      <c r="AP1198" s="162"/>
      <c r="AQ1198" s="271"/>
      <c r="AR1198" s="272"/>
    </row>
    <row r="1199" spans="21:44" x14ac:dyDescent="0.3">
      <c r="U1199" s="235"/>
      <c r="V1199" s="235"/>
      <c r="W1199" s="235"/>
      <c r="X1199" s="235"/>
      <c r="Y1199" s="235"/>
      <c r="Z1199" s="162"/>
      <c r="AA1199" s="162"/>
      <c r="AB1199" s="162"/>
      <c r="AC1199" s="162"/>
      <c r="AD1199" s="162"/>
      <c r="AE1199" s="162"/>
      <c r="AF1199" s="162"/>
      <c r="AG1199" s="162"/>
      <c r="AH1199" s="162"/>
      <c r="AI1199" s="162"/>
      <c r="AJ1199" s="162"/>
      <c r="AK1199" s="162"/>
      <c r="AL1199" s="162"/>
      <c r="AM1199" s="554"/>
      <c r="AN1199" s="162"/>
      <c r="AO1199" s="162"/>
      <c r="AP1199" s="162"/>
      <c r="AQ1199" s="271"/>
      <c r="AR1199" s="272"/>
    </row>
    <row r="1200" spans="21:44" x14ac:dyDescent="0.3">
      <c r="U1200" s="235"/>
      <c r="V1200" s="235"/>
      <c r="W1200" s="235"/>
      <c r="X1200" s="235"/>
      <c r="Y1200" s="235"/>
      <c r="Z1200" s="162"/>
      <c r="AA1200" s="162"/>
      <c r="AB1200" s="162"/>
      <c r="AC1200" s="162"/>
      <c r="AD1200" s="162"/>
      <c r="AE1200" s="162"/>
      <c r="AF1200" s="162"/>
      <c r="AG1200" s="162"/>
      <c r="AH1200" s="162"/>
      <c r="AI1200" s="162"/>
      <c r="AJ1200" s="162"/>
      <c r="AK1200" s="162"/>
      <c r="AL1200" s="162"/>
      <c r="AM1200" s="554"/>
      <c r="AN1200" s="162"/>
      <c r="AO1200" s="162"/>
      <c r="AP1200" s="162"/>
      <c r="AQ1200" s="271"/>
      <c r="AR1200" s="272"/>
    </row>
    <row r="1201" spans="21:44" x14ac:dyDescent="0.3">
      <c r="U1201" s="235"/>
      <c r="V1201" s="235"/>
      <c r="W1201" s="235"/>
      <c r="X1201" s="235"/>
      <c r="Y1201" s="235"/>
      <c r="Z1201" s="162"/>
      <c r="AA1201" s="162"/>
      <c r="AB1201" s="162"/>
      <c r="AC1201" s="162"/>
      <c r="AD1201" s="162"/>
      <c r="AE1201" s="162"/>
      <c r="AF1201" s="162"/>
      <c r="AG1201" s="162"/>
      <c r="AH1201" s="162"/>
      <c r="AI1201" s="162"/>
      <c r="AJ1201" s="162"/>
      <c r="AK1201" s="162"/>
      <c r="AL1201" s="162"/>
      <c r="AM1201" s="554"/>
      <c r="AN1201" s="162"/>
      <c r="AO1201" s="162"/>
      <c r="AP1201" s="162"/>
      <c r="AQ1201" s="271"/>
      <c r="AR1201" s="272"/>
    </row>
    <row r="1202" spans="21:44" x14ac:dyDescent="0.3">
      <c r="U1202" s="235"/>
      <c r="V1202" s="235"/>
      <c r="W1202" s="235"/>
      <c r="X1202" s="235"/>
      <c r="Y1202" s="235"/>
      <c r="Z1202" s="162"/>
      <c r="AA1202" s="162"/>
      <c r="AB1202" s="162"/>
      <c r="AC1202" s="162"/>
      <c r="AD1202" s="162"/>
      <c r="AE1202" s="162"/>
      <c r="AF1202" s="162"/>
      <c r="AG1202" s="162"/>
      <c r="AH1202" s="162"/>
      <c r="AI1202" s="162"/>
      <c r="AJ1202" s="162"/>
      <c r="AK1202" s="162"/>
      <c r="AL1202" s="162"/>
      <c r="AM1202" s="554"/>
      <c r="AN1202" s="162"/>
      <c r="AO1202" s="162"/>
      <c r="AP1202" s="162"/>
      <c r="AQ1202" s="271"/>
      <c r="AR1202" s="272"/>
    </row>
    <row r="1203" spans="21:44" x14ac:dyDescent="0.3">
      <c r="U1203" s="235"/>
      <c r="V1203" s="235"/>
      <c r="W1203" s="235"/>
      <c r="X1203" s="235"/>
      <c r="Y1203" s="235"/>
      <c r="Z1203" s="162"/>
      <c r="AA1203" s="162"/>
      <c r="AB1203" s="162"/>
      <c r="AC1203" s="162"/>
      <c r="AD1203" s="162"/>
      <c r="AE1203" s="162"/>
      <c r="AF1203" s="162"/>
      <c r="AG1203" s="162"/>
      <c r="AH1203" s="162"/>
      <c r="AI1203" s="162"/>
      <c r="AJ1203" s="162"/>
      <c r="AK1203" s="162"/>
      <c r="AL1203" s="162"/>
      <c r="AM1203" s="554"/>
      <c r="AN1203" s="162"/>
      <c r="AO1203" s="162"/>
      <c r="AP1203" s="162"/>
      <c r="AQ1203" s="271"/>
      <c r="AR1203" s="272"/>
    </row>
    <row r="1204" spans="21:44" x14ac:dyDescent="0.3">
      <c r="U1204" s="235"/>
      <c r="V1204" s="235"/>
      <c r="W1204" s="235"/>
      <c r="X1204" s="235"/>
      <c r="Y1204" s="235"/>
      <c r="Z1204" s="162"/>
      <c r="AA1204" s="162"/>
      <c r="AB1204" s="162"/>
      <c r="AC1204" s="162"/>
      <c r="AD1204" s="162"/>
      <c r="AE1204" s="162"/>
      <c r="AF1204" s="162"/>
      <c r="AG1204" s="162"/>
      <c r="AH1204" s="162"/>
      <c r="AI1204" s="162"/>
      <c r="AJ1204" s="162"/>
      <c r="AK1204" s="162"/>
      <c r="AL1204" s="162"/>
      <c r="AM1204" s="554"/>
      <c r="AN1204" s="162"/>
      <c r="AO1204" s="162"/>
      <c r="AP1204" s="162"/>
      <c r="AQ1204" s="271"/>
      <c r="AR1204" s="272"/>
    </row>
    <row r="1205" spans="21:44" x14ac:dyDescent="0.3">
      <c r="U1205" s="235"/>
      <c r="V1205" s="235"/>
      <c r="W1205" s="235"/>
      <c r="X1205" s="235"/>
      <c r="Y1205" s="235"/>
      <c r="Z1205" s="162"/>
      <c r="AA1205" s="162"/>
      <c r="AB1205" s="162"/>
      <c r="AC1205" s="162"/>
      <c r="AD1205" s="162"/>
      <c r="AE1205" s="162"/>
      <c r="AF1205" s="162"/>
      <c r="AG1205" s="162"/>
      <c r="AH1205" s="162"/>
      <c r="AI1205" s="162"/>
      <c r="AJ1205" s="162"/>
      <c r="AK1205" s="162"/>
      <c r="AL1205" s="162"/>
      <c r="AM1205" s="554"/>
      <c r="AN1205" s="162"/>
      <c r="AO1205" s="162"/>
      <c r="AP1205" s="162"/>
      <c r="AQ1205" s="271"/>
      <c r="AR1205" s="272"/>
    </row>
    <row r="1206" spans="21:44" x14ac:dyDescent="0.3">
      <c r="U1206" s="235"/>
      <c r="V1206" s="235"/>
      <c r="W1206" s="235"/>
      <c r="X1206" s="235"/>
      <c r="Y1206" s="235"/>
      <c r="Z1206" s="162"/>
      <c r="AA1206" s="162"/>
      <c r="AB1206" s="162"/>
      <c r="AC1206" s="162"/>
      <c r="AD1206" s="162"/>
      <c r="AE1206" s="162"/>
      <c r="AF1206" s="162"/>
      <c r="AG1206" s="162"/>
      <c r="AH1206" s="162"/>
      <c r="AI1206" s="162"/>
      <c r="AJ1206" s="162"/>
      <c r="AK1206" s="162"/>
      <c r="AL1206" s="162"/>
      <c r="AM1206" s="554"/>
      <c r="AN1206" s="162"/>
      <c r="AO1206" s="162"/>
      <c r="AP1206" s="162"/>
      <c r="AQ1206" s="271"/>
      <c r="AR1206" s="272"/>
    </row>
    <row r="1207" spans="21:44" x14ac:dyDescent="0.3">
      <c r="U1207" s="235"/>
      <c r="V1207" s="235"/>
      <c r="W1207" s="235"/>
      <c r="X1207" s="235"/>
      <c r="Y1207" s="235"/>
      <c r="Z1207" s="162"/>
      <c r="AA1207" s="162"/>
      <c r="AB1207" s="162"/>
      <c r="AC1207" s="162"/>
      <c r="AD1207" s="162"/>
      <c r="AE1207" s="162"/>
      <c r="AF1207" s="162"/>
      <c r="AG1207" s="162"/>
      <c r="AH1207" s="162"/>
      <c r="AI1207" s="162"/>
      <c r="AJ1207" s="162"/>
      <c r="AK1207" s="162"/>
      <c r="AL1207" s="162"/>
      <c r="AM1207" s="554"/>
      <c r="AN1207" s="162"/>
      <c r="AO1207" s="162"/>
      <c r="AP1207" s="162"/>
      <c r="AQ1207" s="271"/>
      <c r="AR1207" s="272"/>
    </row>
    <row r="1208" spans="21:44" x14ac:dyDescent="0.3">
      <c r="U1208" s="235"/>
      <c r="V1208" s="235"/>
      <c r="W1208" s="235"/>
      <c r="X1208" s="235"/>
      <c r="Y1208" s="235"/>
      <c r="Z1208" s="162"/>
      <c r="AA1208" s="162"/>
      <c r="AB1208" s="162"/>
      <c r="AC1208" s="162"/>
      <c r="AD1208" s="162"/>
      <c r="AE1208" s="162"/>
      <c r="AF1208" s="162"/>
      <c r="AG1208" s="162"/>
      <c r="AH1208" s="162"/>
      <c r="AI1208" s="162"/>
      <c r="AJ1208" s="162"/>
      <c r="AK1208" s="162"/>
      <c r="AL1208" s="162"/>
      <c r="AM1208" s="554"/>
      <c r="AN1208" s="162"/>
      <c r="AO1208" s="162"/>
      <c r="AP1208" s="162"/>
      <c r="AQ1208" s="271"/>
      <c r="AR1208" s="272"/>
    </row>
    <row r="1209" spans="21:44" x14ac:dyDescent="0.3">
      <c r="U1209" s="235"/>
      <c r="V1209" s="235"/>
      <c r="W1209" s="235"/>
      <c r="X1209" s="235"/>
      <c r="Y1209" s="235"/>
      <c r="Z1209" s="162"/>
      <c r="AA1209" s="162"/>
      <c r="AB1209" s="162"/>
      <c r="AC1209" s="162"/>
      <c r="AD1209" s="162"/>
      <c r="AE1209" s="162"/>
      <c r="AF1209" s="162"/>
      <c r="AG1209" s="162"/>
      <c r="AH1209" s="162"/>
      <c r="AI1209" s="162"/>
      <c r="AJ1209" s="162"/>
      <c r="AK1209" s="162"/>
      <c r="AL1209" s="162"/>
      <c r="AM1209" s="554"/>
      <c r="AN1209" s="162"/>
      <c r="AO1209" s="162"/>
      <c r="AP1209" s="162"/>
      <c r="AQ1209" s="271"/>
      <c r="AR1209" s="272"/>
    </row>
    <row r="1210" spans="21:44" x14ac:dyDescent="0.3">
      <c r="U1210" s="235"/>
      <c r="V1210" s="235"/>
      <c r="W1210" s="235"/>
      <c r="X1210" s="235"/>
      <c r="Y1210" s="235"/>
      <c r="Z1210" s="162"/>
      <c r="AA1210" s="162"/>
      <c r="AB1210" s="162"/>
      <c r="AC1210" s="162"/>
      <c r="AD1210" s="162"/>
      <c r="AE1210" s="162"/>
      <c r="AF1210" s="162"/>
      <c r="AG1210" s="162"/>
      <c r="AH1210" s="162"/>
      <c r="AI1210" s="162"/>
      <c r="AJ1210" s="162"/>
      <c r="AK1210" s="162"/>
      <c r="AL1210" s="162"/>
      <c r="AM1210" s="554"/>
      <c r="AN1210" s="162"/>
      <c r="AO1210" s="162"/>
      <c r="AP1210" s="162"/>
      <c r="AQ1210" s="271"/>
      <c r="AR1210" s="272"/>
    </row>
    <row r="1211" spans="21:44" x14ac:dyDescent="0.3">
      <c r="U1211" s="235"/>
      <c r="V1211" s="235"/>
      <c r="W1211" s="235"/>
      <c r="X1211" s="235"/>
      <c r="Y1211" s="235"/>
      <c r="Z1211" s="162"/>
      <c r="AA1211" s="162"/>
      <c r="AB1211" s="162"/>
      <c r="AC1211" s="162"/>
      <c r="AD1211" s="162"/>
      <c r="AE1211" s="162"/>
      <c r="AF1211" s="162"/>
      <c r="AG1211" s="162"/>
      <c r="AH1211" s="162"/>
      <c r="AI1211" s="162"/>
      <c r="AJ1211" s="162"/>
      <c r="AK1211" s="162"/>
      <c r="AL1211" s="162"/>
      <c r="AM1211" s="554"/>
      <c r="AN1211" s="162"/>
      <c r="AO1211" s="162"/>
      <c r="AP1211" s="162"/>
      <c r="AQ1211" s="271"/>
      <c r="AR1211" s="272"/>
    </row>
    <row r="1212" spans="21:44" x14ac:dyDescent="0.3">
      <c r="U1212" s="235"/>
      <c r="V1212" s="235"/>
      <c r="W1212" s="235"/>
      <c r="X1212" s="235"/>
      <c r="Y1212" s="235"/>
      <c r="Z1212" s="162"/>
      <c r="AA1212" s="162"/>
      <c r="AB1212" s="162"/>
      <c r="AC1212" s="162"/>
      <c r="AD1212" s="162"/>
      <c r="AE1212" s="162"/>
      <c r="AF1212" s="162"/>
      <c r="AG1212" s="162"/>
      <c r="AH1212" s="162"/>
      <c r="AI1212" s="162"/>
      <c r="AJ1212" s="162"/>
      <c r="AK1212" s="162"/>
      <c r="AL1212" s="162"/>
      <c r="AM1212" s="554"/>
      <c r="AN1212" s="162"/>
      <c r="AO1212" s="162"/>
      <c r="AP1212" s="162"/>
      <c r="AQ1212" s="271"/>
      <c r="AR1212" s="272"/>
    </row>
    <row r="1213" spans="21:44" x14ac:dyDescent="0.3">
      <c r="U1213" s="235"/>
      <c r="V1213" s="235"/>
      <c r="W1213" s="235"/>
      <c r="X1213" s="235"/>
      <c r="Y1213" s="235"/>
      <c r="Z1213" s="162"/>
      <c r="AA1213" s="162"/>
      <c r="AB1213" s="162"/>
      <c r="AC1213" s="162"/>
      <c r="AD1213" s="162"/>
      <c r="AE1213" s="162"/>
      <c r="AF1213" s="162"/>
      <c r="AG1213" s="162"/>
      <c r="AH1213" s="162"/>
      <c r="AI1213" s="162"/>
      <c r="AJ1213" s="162"/>
      <c r="AK1213" s="162"/>
      <c r="AL1213" s="162"/>
      <c r="AM1213" s="554"/>
      <c r="AN1213" s="162"/>
      <c r="AO1213" s="162"/>
      <c r="AP1213" s="162"/>
      <c r="AQ1213" s="271"/>
      <c r="AR1213" s="272"/>
    </row>
    <row r="1214" spans="21:44" x14ac:dyDescent="0.3">
      <c r="U1214" s="235"/>
      <c r="V1214" s="235"/>
      <c r="W1214" s="235"/>
      <c r="X1214" s="235"/>
      <c r="Y1214" s="235"/>
      <c r="Z1214" s="162"/>
      <c r="AA1214" s="162"/>
      <c r="AB1214" s="162"/>
      <c r="AC1214" s="162"/>
      <c r="AD1214" s="162"/>
      <c r="AE1214" s="162"/>
      <c r="AF1214" s="162"/>
      <c r="AG1214" s="162"/>
      <c r="AH1214" s="162"/>
      <c r="AI1214" s="162"/>
      <c r="AJ1214" s="162"/>
      <c r="AK1214" s="162"/>
      <c r="AL1214" s="162"/>
      <c r="AM1214" s="554"/>
      <c r="AN1214" s="162"/>
      <c r="AO1214" s="162"/>
      <c r="AP1214" s="162"/>
      <c r="AQ1214" s="271"/>
      <c r="AR1214" s="272"/>
    </row>
    <row r="1215" spans="21:44" x14ac:dyDescent="0.3">
      <c r="U1215" s="235"/>
      <c r="V1215" s="235"/>
      <c r="W1215" s="235"/>
      <c r="X1215" s="235"/>
      <c r="Y1215" s="235"/>
      <c r="Z1215" s="162"/>
      <c r="AA1215" s="162"/>
      <c r="AB1215" s="162"/>
      <c r="AC1215" s="162"/>
      <c r="AD1215" s="162"/>
      <c r="AE1215" s="162"/>
      <c r="AF1215" s="162"/>
      <c r="AG1215" s="162"/>
      <c r="AH1215" s="162"/>
      <c r="AI1215" s="162"/>
      <c r="AJ1215" s="162"/>
      <c r="AK1215" s="162"/>
      <c r="AL1215" s="162"/>
      <c r="AM1215" s="554"/>
      <c r="AN1215" s="162"/>
      <c r="AO1215" s="162"/>
      <c r="AP1215" s="162"/>
      <c r="AQ1215" s="271"/>
      <c r="AR1215" s="272"/>
    </row>
    <row r="1216" spans="21:44" x14ac:dyDescent="0.3">
      <c r="U1216" s="235"/>
      <c r="V1216" s="235"/>
      <c r="W1216" s="235"/>
      <c r="X1216" s="235"/>
      <c r="Y1216" s="235"/>
      <c r="Z1216" s="162"/>
      <c r="AA1216" s="162"/>
      <c r="AB1216" s="162"/>
      <c r="AC1216" s="162"/>
      <c r="AD1216" s="162"/>
      <c r="AE1216" s="162"/>
      <c r="AF1216" s="162"/>
      <c r="AG1216" s="162"/>
      <c r="AH1216" s="162"/>
      <c r="AI1216" s="162"/>
      <c r="AJ1216" s="162"/>
      <c r="AK1216" s="162"/>
      <c r="AL1216" s="162"/>
      <c r="AM1216" s="554"/>
      <c r="AN1216" s="162"/>
      <c r="AO1216" s="162"/>
      <c r="AP1216" s="162"/>
      <c r="AQ1216" s="271"/>
      <c r="AR1216" s="272"/>
    </row>
    <row r="1217" spans="21:44" x14ac:dyDescent="0.3">
      <c r="U1217" s="235"/>
      <c r="V1217" s="235"/>
      <c r="W1217" s="235"/>
      <c r="X1217" s="235"/>
      <c r="Y1217" s="235"/>
      <c r="Z1217" s="162"/>
      <c r="AA1217" s="162"/>
      <c r="AB1217" s="162"/>
      <c r="AC1217" s="162"/>
      <c r="AD1217" s="162"/>
      <c r="AE1217" s="162"/>
      <c r="AF1217" s="162"/>
      <c r="AG1217" s="162"/>
      <c r="AH1217" s="162"/>
      <c r="AI1217" s="162"/>
      <c r="AJ1217" s="162"/>
      <c r="AK1217" s="162"/>
      <c r="AL1217" s="162"/>
      <c r="AM1217" s="554"/>
      <c r="AN1217" s="162"/>
      <c r="AO1217" s="162"/>
      <c r="AP1217" s="162"/>
      <c r="AQ1217" s="271"/>
      <c r="AR1217" s="272"/>
    </row>
    <row r="1218" spans="21:44" x14ac:dyDescent="0.3">
      <c r="U1218" s="235"/>
      <c r="V1218" s="235"/>
      <c r="W1218" s="235"/>
      <c r="X1218" s="235"/>
      <c r="Y1218" s="235"/>
      <c r="Z1218" s="162"/>
      <c r="AA1218" s="162"/>
      <c r="AB1218" s="162"/>
      <c r="AC1218" s="162"/>
      <c r="AD1218" s="162"/>
      <c r="AE1218" s="162"/>
      <c r="AF1218" s="162"/>
      <c r="AG1218" s="162"/>
      <c r="AH1218" s="162"/>
      <c r="AI1218" s="162"/>
      <c r="AJ1218" s="162"/>
      <c r="AK1218" s="162"/>
      <c r="AL1218" s="162"/>
      <c r="AM1218" s="554"/>
      <c r="AN1218" s="162"/>
      <c r="AO1218" s="162"/>
      <c r="AP1218" s="162"/>
      <c r="AQ1218" s="271"/>
      <c r="AR1218" s="272"/>
    </row>
    <row r="1219" spans="21:44" x14ac:dyDescent="0.3">
      <c r="U1219" s="235"/>
      <c r="V1219" s="235"/>
      <c r="W1219" s="235"/>
      <c r="X1219" s="235"/>
      <c r="Y1219" s="235"/>
      <c r="Z1219" s="162"/>
      <c r="AA1219" s="162"/>
      <c r="AB1219" s="162"/>
      <c r="AC1219" s="162"/>
      <c r="AD1219" s="162"/>
      <c r="AE1219" s="162"/>
      <c r="AF1219" s="162"/>
      <c r="AG1219" s="162"/>
      <c r="AH1219" s="162"/>
      <c r="AI1219" s="162"/>
      <c r="AJ1219" s="162"/>
      <c r="AK1219" s="162"/>
      <c r="AL1219" s="162"/>
      <c r="AM1219" s="554"/>
      <c r="AN1219" s="162"/>
      <c r="AO1219" s="162"/>
      <c r="AP1219" s="162"/>
      <c r="AQ1219" s="271"/>
      <c r="AR1219" s="272"/>
    </row>
    <row r="1220" spans="21:44" x14ac:dyDescent="0.3">
      <c r="U1220" s="235"/>
      <c r="V1220" s="235"/>
      <c r="W1220" s="235"/>
      <c r="X1220" s="235"/>
      <c r="Y1220" s="235"/>
      <c r="Z1220" s="162"/>
      <c r="AA1220" s="162"/>
      <c r="AB1220" s="162"/>
      <c r="AC1220" s="162"/>
      <c r="AD1220" s="162"/>
      <c r="AE1220" s="162"/>
      <c r="AF1220" s="162"/>
      <c r="AG1220" s="162"/>
      <c r="AH1220" s="162"/>
      <c r="AI1220" s="162"/>
      <c r="AJ1220" s="162"/>
      <c r="AK1220" s="162"/>
      <c r="AL1220" s="162"/>
      <c r="AM1220" s="554"/>
      <c r="AN1220" s="162"/>
      <c r="AO1220" s="162"/>
      <c r="AP1220" s="162"/>
      <c r="AQ1220" s="271"/>
      <c r="AR1220" s="272"/>
    </row>
    <row r="1221" spans="21:44" x14ac:dyDescent="0.3">
      <c r="U1221" s="235"/>
      <c r="V1221" s="235"/>
      <c r="W1221" s="235"/>
      <c r="X1221" s="235"/>
      <c r="Y1221" s="235"/>
      <c r="Z1221" s="162"/>
      <c r="AA1221" s="162"/>
      <c r="AB1221" s="162"/>
      <c r="AC1221" s="162"/>
      <c r="AD1221" s="162"/>
      <c r="AE1221" s="162"/>
      <c r="AF1221" s="162"/>
      <c r="AG1221" s="162"/>
      <c r="AH1221" s="162"/>
      <c r="AI1221" s="162"/>
      <c r="AJ1221" s="162"/>
      <c r="AK1221" s="162"/>
      <c r="AL1221" s="162"/>
      <c r="AM1221" s="554"/>
      <c r="AN1221" s="162"/>
      <c r="AO1221" s="162"/>
      <c r="AP1221" s="162"/>
      <c r="AQ1221" s="271"/>
      <c r="AR1221" s="272"/>
    </row>
    <row r="1222" spans="21:44" x14ac:dyDescent="0.3">
      <c r="U1222" s="235"/>
      <c r="V1222" s="235"/>
      <c r="W1222" s="235"/>
      <c r="X1222" s="235"/>
      <c r="Y1222" s="235"/>
      <c r="Z1222" s="162"/>
      <c r="AA1222" s="162"/>
      <c r="AB1222" s="162"/>
      <c r="AC1222" s="162"/>
      <c r="AD1222" s="162"/>
      <c r="AE1222" s="162"/>
      <c r="AF1222" s="162"/>
      <c r="AG1222" s="162"/>
      <c r="AH1222" s="162"/>
      <c r="AI1222" s="162"/>
      <c r="AJ1222" s="162"/>
      <c r="AK1222" s="162"/>
      <c r="AL1222" s="162"/>
      <c r="AM1222" s="554"/>
      <c r="AN1222" s="162"/>
      <c r="AO1222" s="162"/>
      <c r="AP1222" s="162"/>
      <c r="AQ1222" s="271"/>
      <c r="AR1222" s="272"/>
    </row>
    <row r="1223" spans="21:44" x14ac:dyDescent="0.3">
      <c r="U1223" s="235"/>
      <c r="V1223" s="235"/>
      <c r="W1223" s="235"/>
      <c r="X1223" s="235"/>
      <c r="Y1223" s="235"/>
      <c r="Z1223" s="162"/>
      <c r="AA1223" s="162"/>
      <c r="AB1223" s="162"/>
      <c r="AC1223" s="162"/>
      <c r="AD1223" s="162"/>
      <c r="AE1223" s="162"/>
      <c r="AF1223" s="162"/>
      <c r="AG1223" s="162"/>
      <c r="AH1223" s="162"/>
      <c r="AI1223" s="162"/>
      <c r="AJ1223" s="162"/>
      <c r="AK1223" s="162"/>
      <c r="AL1223" s="162"/>
      <c r="AM1223" s="554"/>
      <c r="AN1223" s="162"/>
      <c r="AO1223" s="162"/>
      <c r="AP1223" s="162"/>
      <c r="AQ1223" s="271"/>
      <c r="AR1223" s="272"/>
    </row>
    <row r="1224" spans="21:44" x14ac:dyDescent="0.3">
      <c r="U1224" s="235"/>
      <c r="V1224" s="235"/>
      <c r="W1224" s="235"/>
      <c r="X1224" s="235"/>
      <c r="Y1224" s="235"/>
      <c r="Z1224" s="162"/>
      <c r="AA1224" s="162"/>
      <c r="AB1224" s="162"/>
      <c r="AC1224" s="162"/>
      <c r="AD1224" s="162"/>
      <c r="AE1224" s="162"/>
      <c r="AF1224" s="162"/>
      <c r="AG1224" s="162"/>
      <c r="AH1224" s="162"/>
      <c r="AI1224" s="162"/>
      <c r="AJ1224" s="162"/>
      <c r="AK1224" s="162"/>
      <c r="AL1224" s="162"/>
      <c r="AM1224" s="554"/>
      <c r="AN1224" s="162"/>
      <c r="AO1224" s="162"/>
      <c r="AP1224" s="162"/>
      <c r="AQ1224" s="271"/>
      <c r="AR1224" s="272"/>
    </row>
    <row r="1225" spans="21:44" x14ac:dyDescent="0.3">
      <c r="U1225" s="235"/>
      <c r="V1225" s="235"/>
      <c r="W1225" s="235"/>
      <c r="X1225" s="235"/>
      <c r="Y1225" s="235"/>
      <c r="Z1225" s="162"/>
      <c r="AA1225" s="162"/>
      <c r="AB1225" s="162"/>
      <c r="AC1225" s="162"/>
      <c r="AD1225" s="162"/>
      <c r="AE1225" s="162"/>
      <c r="AF1225" s="162"/>
      <c r="AG1225" s="162"/>
      <c r="AH1225" s="162"/>
      <c r="AI1225" s="162"/>
      <c r="AJ1225" s="162"/>
      <c r="AK1225" s="162"/>
      <c r="AL1225" s="162"/>
      <c r="AM1225" s="554"/>
      <c r="AN1225" s="162"/>
      <c r="AO1225" s="162"/>
      <c r="AP1225" s="162"/>
      <c r="AQ1225" s="271"/>
      <c r="AR1225" s="272"/>
    </row>
    <row r="1226" spans="21:44" x14ac:dyDescent="0.3">
      <c r="U1226" s="235"/>
      <c r="V1226" s="235"/>
      <c r="W1226" s="235"/>
      <c r="X1226" s="235"/>
      <c r="Y1226" s="235"/>
      <c r="Z1226" s="162"/>
      <c r="AA1226" s="162"/>
      <c r="AB1226" s="162"/>
      <c r="AC1226" s="162"/>
      <c r="AD1226" s="162"/>
      <c r="AE1226" s="162"/>
      <c r="AF1226" s="162"/>
      <c r="AG1226" s="162"/>
      <c r="AH1226" s="162"/>
      <c r="AI1226" s="162"/>
      <c r="AJ1226" s="162"/>
      <c r="AK1226" s="162"/>
      <c r="AL1226" s="162"/>
      <c r="AM1226" s="554"/>
      <c r="AN1226" s="162"/>
      <c r="AO1226" s="162"/>
      <c r="AP1226" s="162"/>
      <c r="AQ1226" s="271"/>
      <c r="AR1226" s="272"/>
    </row>
    <row r="1227" spans="21:44" x14ac:dyDescent="0.3">
      <c r="U1227" s="235"/>
      <c r="V1227" s="235"/>
      <c r="W1227" s="235"/>
      <c r="X1227" s="235"/>
      <c r="Y1227" s="235"/>
      <c r="Z1227" s="162"/>
      <c r="AA1227" s="162"/>
      <c r="AB1227" s="162"/>
      <c r="AC1227" s="162"/>
      <c r="AD1227" s="162"/>
      <c r="AE1227" s="162"/>
      <c r="AF1227" s="162"/>
      <c r="AG1227" s="162"/>
      <c r="AH1227" s="162"/>
      <c r="AI1227" s="162"/>
      <c r="AJ1227" s="162"/>
      <c r="AK1227" s="162"/>
      <c r="AL1227" s="162"/>
      <c r="AM1227" s="554"/>
      <c r="AN1227" s="162"/>
      <c r="AO1227" s="162"/>
      <c r="AP1227" s="162"/>
      <c r="AQ1227" s="271"/>
      <c r="AR1227" s="272"/>
    </row>
    <row r="1228" spans="21:44" x14ac:dyDescent="0.3">
      <c r="U1228" s="235"/>
      <c r="V1228" s="235"/>
      <c r="W1228" s="235"/>
      <c r="X1228" s="235"/>
      <c r="Y1228" s="235"/>
      <c r="Z1228" s="162"/>
      <c r="AA1228" s="162"/>
      <c r="AB1228" s="162"/>
      <c r="AC1228" s="162"/>
      <c r="AD1228" s="162"/>
      <c r="AE1228" s="162"/>
      <c r="AF1228" s="162"/>
      <c r="AG1228" s="162"/>
      <c r="AH1228" s="162"/>
      <c r="AI1228" s="162"/>
      <c r="AJ1228" s="162"/>
      <c r="AK1228" s="162"/>
      <c r="AL1228" s="162"/>
      <c r="AM1228" s="554"/>
      <c r="AN1228" s="162"/>
      <c r="AO1228" s="162"/>
      <c r="AP1228" s="162"/>
      <c r="AQ1228" s="271"/>
      <c r="AR1228" s="272"/>
    </row>
    <row r="1229" spans="21:44" x14ac:dyDescent="0.3">
      <c r="U1229" s="235"/>
      <c r="V1229" s="235"/>
      <c r="W1229" s="235"/>
      <c r="X1229" s="235"/>
      <c r="Y1229" s="235"/>
      <c r="Z1229" s="162"/>
      <c r="AA1229" s="162"/>
      <c r="AB1229" s="162"/>
      <c r="AC1229" s="162"/>
      <c r="AD1229" s="162"/>
      <c r="AE1229" s="162"/>
      <c r="AF1229" s="162"/>
      <c r="AG1229" s="162"/>
      <c r="AH1229" s="162"/>
      <c r="AI1229" s="162"/>
      <c r="AJ1229" s="162"/>
      <c r="AK1229" s="162"/>
      <c r="AL1229" s="162"/>
      <c r="AM1229" s="554"/>
      <c r="AN1229" s="162"/>
      <c r="AO1229" s="162"/>
      <c r="AP1229" s="162"/>
      <c r="AQ1229" s="271"/>
      <c r="AR1229" s="272"/>
    </row>
    <row r="1230" spans="21:44" x14ac:dyDescent="0.3">
      <c r="U1230" s="235"/>
      <c r="V1230" s="235"/>
      <c r="W1230" s="235"/>
      <c r="X1230" s="235"/>
      <c r="Y1230" s="235"/>
      <c r="Z1230" s="162"/>
      <c r="AA1230" s="162"/>
      <c r="AB1230" s="162"/>
      <c r="AC1230" s="162"/>
      <c r="AD1230" s="162"/>
      <c r="AE1230" s="162"/>
      <c r="AF1230" s="162"/>
      <c r="AG1230" s="162"/>
      <c r="AH1230" s="162"/>
      <c r="AI1230" s="162"/>
      <c r="AJ1230" s="162"/>
      <c r="AK1230" s="162"/>
      <c r="AL1230" s="162"/>
      <c r="AM1230" s="554"/>
      <c r="AN1230" s="162"/>
      <c r="AO1230" s="162"/>
      <c r="AP1230" s="162"/>
      <c r="AQ1230" s="271"/>
      <c r="AR1230" s="272"/>
    </row>
    <row r="1231" spans="21:44" x14ac:dyDescent="0.3">
      <c r="U1231" s="235"/>
      <c r="V1231" s="235"/>
      <c r="W1231" s="235"/>
      <c r="X1231" s="235"/>
      <c r="Y1231" s="235"/>
      <c r="Z1231" s="162"/>
      <c r="AA1231" s="162"/>
      <c r="AB1231" s="162"/>
      <c r="AC1231" s="162"/>
      <c r="AD1231" s="162"/>
      <c r="AE1231" s="162"/>
      <c r="AF1231" s="162"/>
      <c r="AG1231" s="162"/>
      <c r="AH1231" s="162"/>
      <c r="AI1231" s="162"/>
      <c r="AJ1231" s="162"/>
      <c r="AK1231" s="162"/>
      <c r="AL1231" s="162"/>
      <c r="AM1231" s="554"/>
      <c r="AN1231" s="162"/>
      <c r="AO1231" s="162"/>
      <c r="AP1231" s="162"/>
      <c r="AQ1231" s="271"/>
      <c r="AR1231" s="272"/>
    </row>
    <row r="1232" spans="21:44" x14ac:dyDescent="0.3">
      <c r="U1232" s="235"/>
      <c r="V1232" s="235"/>
      <c r="W1232" s="235"/>
      <c r="X1232" s="235"/>
      <c r="Y1232" s="235"/>
      <c r="Z1232" s="162"/>
      <c r="AA1232" s="162"/>
      <c r="AB1232" s="162"/>
      <c r="AC1232" s="162"/>
      <c r="AD1232" s="162"/>
      <c r="AE1232" s="162"/>
      <c r="AF1232" s="162"/>
      <c r="AG1232" s="162"/>
      <c r="AH1232" s="162"/>
      <c r="AI1232" s="162"/>
      <c r="AJ1232" s="162"/>
      <c r="AK1232" s="162"/>
      <c r="AL1232" s="162"/>
      <c r="AM1232" s="554"/>
      <c r="AN1232" s="162"/>
      <c r="AO1232" s="162"/>
      <c r="AP1232" s="162"/>
      <c r="AQ1232" s="271"/>
      <c r="AR1232" s="272"/>
    </row>
    <row r="1233" spans="21:44" x14ac:dyDescent="0.3">
      <c r="U1233" s="235"/>
      <c r="V1233" s="235"/>
      <c r="W1233" s="235"/>
      <c r="X1233" s="235"/>
      <c r="Y1233" s="235"/>
      <c r="Z1233" s="162"/>
      <c r="AA1233" s="162"/>
      <c r="AB1233" s="162"/>
      <c r="AC1233" s="162"/>
      <c r="AD1233" s="162"/>
      <c r="AE1233" s="162"/>
      <c r="AF1233" s="162"/>
      <c r="AG1233" s="162"/>
      <c r="AH1233" s="162"/>
      <c r="AI1233" s="162"/>
      <c r="AJ1233" s="162"/>
      <c r="AK1233" s="162"/>
      <c r="AL1233" s="162"/>
      <c r="AM1233" s="554"/>
      <c r="AN1233" s="162"/>
      <c r="AO1233" s="162"/>
      <c r="AP1233" s="162"/>
      <c r="AQ1233" s="271"/>
      <c r="AR1233" s="272"/>
    </row>
    <row r="1234" spans="21:44" x14ac:dyDescent="0.3">
      <c r="U1234" s="235"/>
      <c r="V1234" s="235"/>
      <c r="W1234" s="235"/>
      <c r="X1234" s="235"/>
      <c r="Y1234" s="235"/>
      <c r="Z1234" s="162"/>
      <c r="AA1234" s="162"/>
      <c r="AB1234" s="162"/>
      <c r="AC1234" s="162"/>
      <c r="AD1234" s="162"/>
      <c r="AE1234" s="162"/>
      <c r="AF1234" s="162"/>
      <c r="AG1234" s="162"/>
      <c r="AH1234" s="162"/>
      <c r="AI1234" s="162"/>
      <c r="AJ1234" s="162"/>
      <c r="AK1234" s="162"/>
      <c r="AL1234" s="162"/>
      <c r="AM1234" s="554"/>
      <c r="AN1234" s="162"/>
      <c r="AO1234" s="162"/>
      <c r="AP1234" s="162"/>
      <c r="AQ1234" s="271"/>
      <c r="AR1234" s="272"/>
    </row>
    <row r="1235" spans="21:44" x14ac:dyDescent="0.3">
      <c r="U1235" s="235"/>
      <c r="V1235" s="235"/>
      <c r="W1235" s="235"/>
      <c r="X1235" s="235"/>
      <c r="Y1235" s="235"/>
      <c r="Z1235" s="162"/>
      <c r="AA1235" s="162"/>
      <c r="AB1235" s="162"/>
      <c r="AC1235" s="162"/>
      <c r="AD1235" s="162"/>
      <c r="AE1235" s="162"/>
      <c r="AF1235" s="162"/>
      <c r="AG1235" s="162"/>
      <c r="AH1235" s="162"/>
      <c r="AI1235" s="162"/>
      <c r="AJ1235" s="162"/>
      <c r="AK1235" s="162"/>
      <c r="AL1235" s="162"/>
      <c r="AM1235" s="554"/>
      <c r="AN1235" s="162"/>
      <c r="AO1235" s="162"/>
      <c r="AP1235" s="162"/>
      <c r="AQ1235" s="271"/>
      <c r="AR1235" s="272"/>
    </row>
    <row r="1236" spans="21:44" x14ac:dyDescent="0.3">
      <c r="U1236" s="235"/>
      <c r="V1236" s="235"/>
      <c r="W1236" s="235"/>
      <c r="X1236" s="235"/>
      <c r="Y1236" s="235"/>
      <c r="Z1236" s="162"/>
      <c r="AA1236" s="162"/>
      <c r="AB1236" s="162"/>
      <c r="AC1236" s="162"/>
      <c r="AD1236" s="162"/>
      <c r="AE1236" s="162"/>
      <c r="AF1236" s="162"/>
      <c r="AG1236" s="162"/>
      <c r="AH1236" s="162"/>
      <c r="AI1236" s="162"/>
      <c r="AJ1236" s="162"/>
      <c r="AK1236" s="162"/>
      <c r="AL1236" s="162"/>
      <c r="AM1236" s="554"/>
      <c r="AN1236" s="162"/>
      <c r="AO1236" s="162"/>
      <c r="AP1236" s="162"/>
      <c r="AQ1236" s="271"/>
      <c r="AR1236" s="272"/>
    </row>
    <row r="1237" spans="21:44" x14ac:dyDescent="0.3">
      <c r="U1237" s="235"/>
      <c r="V1237" s="235"/>
      <c r="W1237" s="235"/>
      <c r="X1237" s="235"/>
      <c r="Y1237" s="235"/>
      <c r="Z1237" s="162"/>
      <c r="AA1237" s="162"/>
      <c r="AB1237" s="162"/>
      <c r="AC1237" s="162"/>
      <c r="AD1237" s="162"/>
      <c r="AE1237" s="162"/>
      <c r="AF1237" s="162"/>
      <c r="AG1237" s="162"/>
      <c r="AH1237" s="162"/>
      <c r="AI1237" s="162"/>
      <c r="AJ1237" s="162"/>
      <c r="AK1237" s="162"/>
      <c r="AL1237" s="162"/>
      <c r="AM1237" s="554"/>
      <c r="AN1237" s="162"/>
      <c r="AO1237" s="162"/>
      <c r="AP1237" s="162"/>
      <c r="AQ1237" s="271"/>
      <c r="AR1237" s="272"/>
    </row>
    <row r="1238" spans="21:44" x14ac:dyDescent="0.3">
      <c r="U1238" s="235"/>
      <c r="V1238" s="235"/>
      <c r="W1238" s="235"/>
      <c r="X1238" s="235"/>
      <c r="Y1238" s="235"/>
      <c r="Z1238" s="162"/>
      <c r="AA1238" s="162"/>
      <c r="AB1238" s="162"/>
      <c r="AC1238" s="162"/>
      <c r="AD1238" s="162"/>
      <c r="AE1238" s="162"/>
      <c r="AF1238" s="162"/>
      <c r="AG1238" s="162"/>
      <c r="AH1238" s="162"/>
      <c r="AI1238" s="162"/>
      <c r="AJ1238" s="162"/>
      <c r="AK1238" s="162"/>
      <c r="AL1238" s="162"/>
      <c r="AM1238" s="554"/>
      <c r="AN1238" s="162"/>
      <c r="AO1238" s="162"/>
      <c r="AP1238" s="162"/>
      <c r="AQ1238" s="271"/>
      <c r="AR1238" s="272"/>
    </row>
    <row r="1239" spans="21:44" x14ac:dyDescent="0.3">
      <c r="U1239" s="235"/>
      <c r="V1239" s="235"/>
      <c r="W1239" s="235"/>
      <c r="X1239" s="235"/>
      <c r="Y1239" s="235"/>
      <c r="Z1239" s="162"/>
      <c r="AA1239" s="162"/>
      <c r="AB1239" s="162"/>
      <c r="AC1239" s="162"/>
      <c r="AD1239" s="162"/>
      <c r="AE1239" s="162"/>
      <c r="AF1239" s="162"/>
      <c r="AG1239" s="162"/>
      <c r="AH1239" s="162"/>
      <c r="AI1239" s="162"/>
      <c r="AJ1239" s="162"/>
      <c r="AK1239" s="162"/>
      <c r="AL1239" s="162"/>
      <c r="AM1239" s="554"/>
      <c r="AN1239" s="162"/>
      <c r="AO1239" s="162"/>
      <c r="AP1239" s="162"/>
      <c r="AQ1239" s="271"/>
      <c r="AR1239" s="272"/>
    </row>
    <row r="1240" spans="21:44" x14ac:dyDescent="0.3">
      <c r="U1240" s="235"/>
      <c r="V1240" s="235"/>
      <c r="W1240" s="235"/>
      <c r="X1240" s="235"/>
      <c r="Y1240" s="235"/>
      <c r="Z1240" s="162"/>
      <c r="AA1240" s="162"/>
      <c r="AB1240" s="162"/>
      <c r="AC1240" s="162"/>
      <c r="AD1240" s="162"/>
      <c r="AE1240" s="162"/>
      <c r="AF1240" s="162"/>
      <c r="AG1240" s="162"/>
      <c r="AH1240" s="162"/>
      <c r="AI1240" s="162"/>
      <c r="AJ1240" s="162"/>
      <c r="AK1240" s="162"/>
      <c r="AL1240" s="162"/>
      <c r="AM1240" s="554"/>
      <c r="AN1240" s="162"/>
      <c r="AO1240" s="162"/>
      <c r="AP1240" s="162"/>
      <c r="AQ1240" s="271"/>
      <c r="AR1240" s="272"/>
    </row>
    <row r="1241" spans="21:44" x14ac:dyDescent="0.3">
      <c r="U1241" s="235"/>
      <c r="V1241" s="235"/>
      <c r="W1241" s="235"/>
      <c r="X1241" s="235"/>
      <c r="Y1241" s="235"/>
      <c r="Z1241" s="162"/>
      <c r="AA1241" s="162"/>
      <c r="AB1241" s="162"/>
      <c r="AC1241" s="162"/>
      <c r="AD1241" s="162"/>
      <c r="AE1241" s="162"/>
      <c r="AF1241" s="162"/>
      <c r="AG1241" s="162"/>
      <c r="AH1241" s="162"/>
      <c r="AI1241" s="162"/>
      <c r="AJ1241" s="162"/>
      <c r="AK1241" s="162"/>
      <c r="AL1241" s="162"/>
      <c r="AM1241" s="554"/>
      <c r="AN1241" s="162"/>
      <c r="AO1241" s="162"/>
      <c r="AP1241" s="162"/>
      <c r="AQ1241" s="271"/>
      <c r="AR1241" s="272"/>
    </row>
    <row r="1242" spans="21:44" x14ac:dyDescent="0.3">
      <c r="U1242" s="235"/>
      <c r="V1242" s="235"/>
      <c r="W1242" s="235"/>
      <c r="X1242" s="235"/>
      <c r="Y1242" s="235"/>
      <c r="Z1242" s="162"/>
      <c r="AA1242" s="162"/>
      <c r="AB1242" s="162"/>
      <c r="AC1242" s="162"/>
      <c r="AD1242" s="162"/>
      <c r="AE1242" s="162"/>
      <c r="AF1242" s="162"/>
      <c r="AG1242" s="162"/>
      <c r="AH1242" s="162"/>
      <c r="AI1242" s="162"/>
      <c r="AJ1242" s="162"/>
      <c r="AK1242" s="162"/>
      <c r="AL1242" s="162"/>
      <c r="AM1242" s="554"/>
      <c r="AN1242" s="162"/>
      <c r="AO1242" s="162"/>
      <c r="AP1242" s="162"/>
      <c r="AQ1242" s="271"/>
      <c r="AR1242" s="272"/>
    </row>
    <row r="1243" spans="21:44" x14ac:dyDescent="0.3">
      <c r="U1243" s="235"/>
      <c r="V1243" s="235"/>
      <c r="W1243" s="235"/>
      <c r="X1243" s="235"/>
      <c r="Y1243" s="235"/>
      <c r="Z1243" s="162"/>
      <c r="AA1243" s="162"/>
      <c r="AB1243" s="162"/>
      <c r="AC1243" s="162"/>
      <c r="AD1243" s="162"/>
      <c r="AE1243" s="162"/>
      <c r="AF1243" s="162"/>
      <c r="AG1243" s="162"/>
      <c r="AH1243" s="162"/>
      <c r="AI1243" s="162"/>
      <c r="AJ1243" s="162"/>
      <c r="AK1243" s="162"/>
      <c r="AL1243" s="162"/>
      <c r="AM1243" s="554"/>
      <c r="AN1243" s="162"/>
      <c r="AO1243" s="162"/>
      <c r="AP1243" s="162"/>
      <c r="AQ1243" s="271"/>
      <c r="AR1243" s="272"/>
    </row>
    <row r="1244" spans="21:44" x14ac:dyDescent="0.3">
      <c r="U1244" s="235"/>
      <c r="V1244" s="235"/>
      <c r="W1244" s="235"/>
      <c r="X1244" s="235"/>
      <c r="Y1244" s="235"/>
      <c r="Z1244" s="162"/>
      <c r="AA1244" s="162"/>
      <c r="AB1244" s="162"/>
      <c r="AC1244" s="162"/>
      <c r="AD1244" s="162"/>
      <c r="AE1244" s="162"/>
      <c r="AF1244" s="162"/>
      <c r="AG1244" s="162"/>
      <c r="AH1244" s="162"/>
      <c r="AI1244" s="162"/>
      <c r="AJ1244" s="162"/>
      <c r="AK1244" s="162"/>
      <c r="AL1244" s="162"/>
      <c r="AM1244" s="554"/>
      <c r="AN1244" s="162"/>
      <c r="AO1244" s="162"/>
      <c r="AP1244" s="162"/>
      <c r="AQ1244" s="271"/>
      <c r="AR1244" s="272"/>
    </row>
    <row r="1245" spans="21:44" x14ac:dyDescent="0.3">
      <c r="U1245" s="235"/>
      <c r="V1245" s="235"/>
      <c r="W1245" s="235"/>
      <c r="X1245" s="235"/>
      <c r="Y1245" s="235"/>
      <c r="Z1245" s="162"/>
      <c r="AA1245" s="162"/>
      <c r="AB1245" s="162"/>
      <c r="AC1245" s="162"/>
      <c r="AD1245" s="162"/>
      <c r="AE1245" s="162"/>
      <c r="AF1245" s="162"/>
      <c r="AG1245" s="162"/>
      <c r="AH1245" s="162"/>
      <c r="AI1245" s="162"/>
      <c r="AJ1245" s="162"/>
      <c r="AK1245" s="162"/>
      <c r="AL1245" s="162"/>
      <c r="AM1245" s="554"/>
      <c r="AN1245" s="162"/>
      <c r="AO1245" s="162"/>
      <c r="AP1245" s="162"/>
      <c r="AQ1245" s="271"/>
      <c r="AR1245" s="272"/>
    </row>
    <row r="1246" spans="21:44" x14ac:dyDescent="0.3">
      <c r="U1246" s="235"/>
      <c r="V1246" s="235"/>
      <c r="W1246" s="235"/>
      <c r="X1246" s="235"/>
      <c r="Y1246" s="235"/>
      <c r="Z1246" s="162"/>
      <c r="AA1246" s="162"/>
      <c r="AB1246" s="162"/>
      <c r="AC1246" s="162"/>
      <c r="AD1246" s="162"/>
      <c r="AE1246" s="162"/>
      <c r="AF1246" s="162"/>
      <c r="AG1246" s="162"/>
      <c r="AH1246" s="162"/>
      <c r="AI1246" s="162"/>
      <c r="AJ1246" s="162"/>
      <c r="AK1246" s="162"/>
      <c r="AL1246" s="162"/>
      <c r="AM1246" s="554"/>
      <c r="AN1246" s="162"/>
      <c r="AO1246" s="162"/>
      <c r="AP1246" s="162"/>
      <c r="AQ1246" s="271"/>
      <c r="AR1246" s="272"/>
    </row>
    <row r="1247" spans="21:44" x14ac:dyDescent="0.3">
      <c r="U1247" s="235"/>
      <c r="V1247" s="235"/>
      <c r="W1247" s="235"/>
      <c r="X1247" s="235"/>
      <c r="Y1247" s="235"/>
      <c r="Z1247" s="162"/>
      <c r="AA1247" s="162"/>
      <c r="AB1247" s="162"/>
      <c r="AC1247" s="162"/>
      <c r="AD1247" s="162"/>
      <c r="AE1247" s="162"/>
      <c r="AF1247" s="162"/>
      <c r="AG1247" s="162"/>
      <c r="AH1247" s="162"/>
      <c r="AI1247" s="162"/>
      <c r="AJ1247" s="162"/>
      <c r="AK1247" s="162"/>
      <c r="AL1247" s="162"/>
      <c r="AM1247" s="554"/>
      <c r="AN1247" s="162"/>
      <c r="AO1247" s="162"/>
      <c r="AP1247" s="162"/>
      <c r="AQ1247" s="271"/>
      <c r="AR1247" s="272"/>
    </row>
    <row r="1248" spans="21:44" x14ac:dyDescent="0.3">
      <c r="U1248" s="235"/>
      <c r="V1248" s="235"/>
      <c r="W1248" s="235"/>
      <c r="X1248" s="235"/>
      <c r="Y1248" s="235"/>
      <c r="Z1248" s="162"/>
      <c r="AA1248" s="162"/>
      <c r="AB1248" s="162"/>
      <c r="AC1248" s="162"/>
      <c r="AD1248" s="162"/>
      <c r="AE1248" s="162"/>
      <c r="AF1248" s="162"/>
      <c r="AG1248" s="162"/>
      <c r="AH1248" s="162"/>
      <c r="AI1248" s="162"/>
      <c r="AJ1248" s="162"/>
      <c r="AK1248" s="162"/>
      <c r="AL1248" s="162"/>
      <c r="AM1248" s="554"/>
      <c r="AN1248" s="162"/>
      <c r="AO1248" s="162"/>
      <c r="AP1248" s="162"/>
      <c r="AQ1248" s="271"/>
      <c r="AR1248" s="272"/>
    </row>
    <row r="1249" spans="21:44" x14ac:dyDescent="0.3">
      <c r="U1249" s="235"/>
      <c r="V1249" s="235"/>
      <c r="W1249" s="235"/>
      <c r="X1249" s="235"/>
      <c r="Y1249" s="235"/>
      <c r="Z1249" s="162"/>
      <c r="AA1249" s="162"/>
      <c r="AB1249" s="162"/>
      <c r="AC1249" s="162"/>
      <c r="AD1249" s="162"/>
      <c r="AE1249" s="162"/>
      <c r="AF1249" s="162"/>
      <c r="AG1249" s="162"/>
      <c r="AH1249" s="162"/>
      <c r="AI1249" s="162"/>
      <c r="AJ1249" s="162"/>
      <c r="AK1249" s="162"/>
      <c r="AL1249" s="162"/>
      <c r="AM1249" s="554"/>
      <c r="AN1249" s="162"/>
      <c r="AO1249" s="162"/>
      <c r="AP1249" s="162"/>
      <c r="AQ1249" s="271"/>
      <c r="AR1249" s="272"/>
    </row>
    <row r="1250" spans="21:44" x14ac:dyDescent="0.3">
      <c r="U1250" s="235"/>
      <c r="V1250" s="235"/>
      <c r="W1250" s="235"/>
      <c r="X1250" s="235"/>
      <c r="Y1250" s="235"/>
      <c r="Z1250" s="162"/>
      <c r="AA1250" s="162"/>
      <c r="AB1250" s="162"/>
      <c r="AC1250" s="162"/>
      <c r="AD1250" s="162"/>
      <c r="AE1250" s="162"/>
      <c r="AF1250" s="162"/>
      <c r="AG1250" s="162"/>
      <c r="AH1250" s="162"/>
      <c r="AI1250" s="162"/>
      <c r="AJ1250" s="162"/>
      <c r="AK1250" s="162"/>
      <c r="AL1250" s="162"/>
      <c r="AM1250" s="554"/>
      <c r="AN1250" s="162"/>
      <c r="AO1250" s="162"/>
      <c r="AP1250" s="162"/>
      <c r="AQ1250" s="271"/>
      <c r="AR1250" s="272"/>
    </row>
    <row r="1251" spans="21:44" x14ac:dyDescent="0.3">
      <c r="U1251" s="235"/>
      <c r="V1251" s="235"/>
      <c r="W1251" s="235"/>
      <c r="X1251" s="235"/>
      <c r="Y1251" s="235"/>
      <c r="Z1251" s="162"/>
      <c r="AA1251" s="162"/>
      <c r="AB1251" s="162"/>
      <c r="AC1251" s="162"/>
      <c r="AD1251" s="162"/>
      <c r="AE1251" s="162"/>
      <c r="AF1251" s="162"/>
      <c r="AG1251" s="162"/>
      <c r="AH1251" s="162"/>
      <c r="AI1251" s="162"/>
      <c r="AJ1251" s="162"/>
      <c r="AK1251" s="162"/>
      <c r="AL1251" s="162"/>
      <c r="AM1251" s="554"/>
      <c r="AN1251" s="162"/>
      <c r="AO1251" s="162"/>
      <c r="AP1251" s="162"/>
      <c r="AQ1251" s="271"/>
      <c r="AR1251" s="272"/>
    </row>
    <row r="1252" spans="21:44" x14ac:dyDescent="0.3">
      <c r="U1252" s="235"/>
      <c r="V1252" s="235"/>
      <c r="W1252" s="235"/>
      <c r="X1252" s="235"/>
      <c r="Y1252" s="235"/>
      <c r="Z1252" s="162"/>
      <c r="AA1252" s="162"/>
      <c r="AB1252" s="162"/>
      <c r="AC1252" s="162"/>
      <c r="AD1252" s="162"/>
      <c r="AE1252" s="162"/>
      <c r="AF1252" s="162"/>
      <c r="AG1252" s="162"/>
      <c r="AH1252" s="162"/>
      <c r="AI1252" s="162"/>
      <c r="AJ1252" s="162"/>
      <c r="AK1252" s="162"/>
      <c r="AL1252" s="162"/>
      <c r="AM1252" s="554"/>
      <c r="AN1252" s="162"/>
      <c r="AO1252" s="162"/>
      <c r="AP1252" s="162"/>
      <c r="AQ1252" s="271"/>
      <c r="AR1252" s="272"/>
    </row>
    <row r="1253" spans="21:44" x14ac:dyDescent="0.3">
      <c r="U1253" s="235"/>
      <c r="V1253" s="235"/>
      <c r="W1253" s="235"/>
      <c r="X1253" s="235"/>
      <c r="Y1253" s="235"/>
      <c r="Z1253" s="162"/>
      <c r="AA1253" s="162"/>
      <c r="AB1253" s="162"/>
      <c r="AC1253" s="162"/>
      <c r="AD1253" s="162"/>
      <c r="AE1253" s="162"/>
      <c r="AF1253" s="162"/>
      <c r="AG1253" s="162"/>
      <c r="AH1253" s="162"/>
      <c r="AI1253" s="162"/>
      <c r="AJ1253" s="162"/>
      <c r="AK1253" s="162"/>
      <c r="AL1253" s="162"/>
      <c r="AM1253" s="554"/>
      <c r="AN1253" s="162"/>
      <c r="AO1253" s="162"/>
      <c r="AP1253" s="162"/>
      <c r="AQ1253" s="271"/>
      <c r="AR1253" s="272"/>
    </row>
    <row r="1254" spans="21:44" x14ac:dyDescent="0.3">
      <c r="U1254" s="235"/>
      <c r="V1254" s="235"/>
      <c r="W1254" s="235"/>
      <c r="X1254" s="235"/>
      <c r="Y1254" s="235"/>
      <c r="Z1254" s="162"/>
      <c r="AA1254" s="162"/>
      <c r="AB1254" s="162"/>
      <c r="AC1254" s="162"/>
      <c r="AD1254" s="162"/>
      <c r="AE1254" s="162"/>
      <c r="AF1254" s="162"/>
      <c r="AG1254" s="162"/>
      <c r="AH1254" s="162"/>
      <c r="AI1254" s="162"/>
      <c r="AJ1254" s="162"/>
      <c r="AK1254" s="162"/>
      <c r="AL1254" s="162"/>
      <c r="AM1254" s="554"/>
      <c r="AN1254" s="162"/>
      <c r="AO1254" s="162"/>
      <c r="AP1254" s="162"/>
      <c r="AQ1254" s="271"/>
      <c r="AR1254" s="272"/>
    </row>
    <row r="1255" spans="21:44" x14ac:dyDescent="0.3">
      <c r="U1255" s="235"/>
      <c r="V1255" s="235"/>
      <c r="W1255" s="235"/>
      <c r="X1255" s="235"/>
      <c r="Y1255" s="235"/>
      <c r="Z1255" s="162"/>
      <c r="AA1255" s="162"/>
      <c r="AB1255" s="162"/>
      <c r="AC1255" s="162"/>
      <c r="AD1255" s="162"/>
      <c r="AE1255" s="162"/>
      <c r="AF1255" s="162"/>
      <c r="AG1255" s="162"/>
      <c r="AH1255" s="162"/>
      <c r="AI1255" s="162"/>
      <c r="AJ1255" s="162"/>
      <c r="AK1255" s="162"/>
      <c r="AL1255" s="162"/>
      <c r="AM1255" s="554"/>
      <c r="AN1255" s="162"/>
      <c r="AO1255" s="162"/>
      <c r="AP1255" s="162"/>
      <c r="AQ1255" s="271"/>
      <c r="AR1255" s="272"/>
    </row>
    <row r="1256" spans="21:44" x14ac:dyDescent="0.3">
      <c r="U1256" s="235"/>
      <c r="V1256" s="235"/>
      <c r="W1256" s="235"/>
      <c r="X1256" s="235"/>
      <c r="Y1256" s="235"/>
      <c r="Z1256" s="162"/>
      <c r="AA1256" s="162"/>
      <c r="AB1256" s="162"/>
      <c r="AC1256" s="162"/>
      <c r="AD1256" s="162"/>
      <c r="AE1256" s="162"/>
      <c r="AF1256" s="162"/>
      <c r="AG1256" s="162"/>
      <c r="AH1256" s="162"/>
      <c r="AI1256" s="162"/>
      <c r="AJ1256" s="162"/>
      <c r="AK1256" s="162"/>
      <c r="AL1256" s="162"/>
      <c r="AM1256" s="554"/>
      <c r="AN1256" s="162"/>
      <c r="AO1256" s="162"/>
      <c r="AP1256" s="162"/>
      <c r="AQ1256" s="271"/>
      <c r="AR1256" s="272"/>
    </row>
    <row r="1257" spans="21:44" x14ac:dyDescent="0.3">
      <c r="U1257" s="235"/>
      <c r="V1257" s="235"/>
      <c r="W1257" s="235"/>
      <c r="X1257" s="235"/>
      <c r="Y1257" s="235"/>
      <c r="Z1257" s="162"/>
      <c r="AA1257" s="162"/>
      <c r="AB1257" s="162"/>
      <c r="AC1257" s="162"/>
      <c r="AD1257" s="162"/>
      <c r="AE1257" s="162"/>
      <c r="AF1257" s="162"/>
      <c r="AG1257" s="162"/>
      <c r="AH1257" s="162"/>
      <c r="AI1257" s="162"/>
      <c r="AJ1257" s="162"/>
      <c r="AK1257" s="162"/>
      <c r="AL1257" s="162"/>
      <c r="AM1257" s="554"/>
      <c r="AN1257" s="162"/>
      <c r="AO1257" s="162"/>
      <c r="AP1257" s="162"/>
      <c r="AQ1257" s="271"/>
      <c r="AR1257" s="272"/>
    </row>
    <row r="1258" spans="21:44" x14ac:dyDescent="0.3">
      <c r="U1258" s="235"/>
      <c r="V1258" s="235"/>
      <c r="W1258" s="235"/>
      <c r="X1258" s="235"/>
      <c r="Y1258" s="235"/>
      <c r="Z1258" s="162"/>
      <c r="AA1258" s="162"/>
      <c r="AB1258" s="162"/>
      <c r="AC1258" s="162"/>
      <c r="AD1258" s="162"/>
      <c r="AE1258" s="162"/>
      <c r="AF1258" s="162"/>
      <c r="AG1258" s="162"/>
      <c r="AH1258" s="162"/>
      <c r="AI1258" s="162"/>
      <c r="AJ1258" s="162"/>
      <c r="AK1258" s="162"/>
      <c r="AL1258" s="162"/>
      <c r="AM1258" s="554"/>
      <c r="AN1258" s="162"/>
      <c r="AO1258" s="162"/>
      <c r="AP1258" s="162"/>
      <c r="AQ1258" s="271"/>
      <c r="AR1258" s="272"/>
    </row>
    <row r="1259" spans="21:44" x14ac:dyDescent="0.3">
      <c r="U1259" s="235"/>
      <c r="V1259" s="235"/>
      <c r="W1259" s="235"/>
      <c r="X1259" s="235"/>
      <c r="Y1259" s="235"/>
      <c r="Z1259" s="162"/>
      <c r="AA1259" s="162"/>
      <c r="AB1259" s="162"/>
      <c r="AC1259" s="162"/>
      <c r="AD1259" s="162"/>
      <c r="AE1259" s="162"/>
      <c r="AF1259" s="162"/>
      <c r="AG1259" s="162"/>
      <c r="AH1259" s="162"/>
      <c r="AI1259" s="162"/>
      <c r="AJ1259" s="162"/>
      <c r="AK1259" s="162"/>
      <c r="AL1259" s="162"/>
      <c r="AM1259" s="554"/>
      <c r="AN1259" s="162"/>
      <c r="AO1259" s="162"/>
      <c r="AP1259" s="162"/>
      <c r="AQ1259" s="271"/>
      <c r="AR1259" s="272"/>
    </row>
    <row r="1260" spans="21:44" x14ac:dyDescent="0.3">
      <c r="U1260" s="235"/>
      <c r="V1260" s="235"/>
      <c r="W1260" s="235"/>
      <c r="X1260" s="235"/>
      <c r="Y1260" s="235"/>
      <c r="Z1260" s="162"/>
      <c r="AA1260" s="162"/>
      <c r="AB1260" s="162"/>
      <c r="AC1260" s="162"/>
      <c r="AD1260" s="162"/>
      <c r="AE1260" s="162"/>
      <c r="AF1260" s="162"/>
      <c r="AG1260" s="162"/>
      <c r="AH1260" s="162"/>
      <c r="AI1260" s="162"/>
      <c r="AJ1260" s="162"/>
      <c r="AK1260" s="162"/>
      <c r="AL1260" s="162"/>
      <c r="AM1260" s="554"/>
      <c r="AN1260" s="162"/>
      <c r="AO1260" s="162"/>
      <c r="AP1260" s="162"/>
      <c r="AQ1260" s="271"/>
      <c r="AR1260" s="272"/>
    </row>
    <row r="1261" spans="21:44" x14ac:dyDescent="0.3">
      <c r="U1261" s="235"/>
      <c r="V1261" s="235"/>
      <c r="W1261" s="235"/>
      <c r="X1261" s="235"/>
      <c r="Y1261" s="235"/>
      <c r="Z1261" s="162"/>
      <c r="AA1261" s="162"/>
      <c r="AB1261" s="162"/>
      <c r="AC1261" s="162"/>
      <c r="AD1261" s="162"/>
      <c r="AE1261" s="162"/>
      <c r="AF1261" s="162"/>
      <c r="AG1261" s="162"/>
      <c r="AH1261" s="162"/>
      <c r="AI1261" s="162"/>
      <c r="AJ1261" s="162"/>
      <c r="AK1261" s="162"/>
      <c r="AL1261" s="162"/>
      <c r="AM1261" s="554"/>
      <c r="AN1261" s="162"/>
      <c r="AO1261" s="162"/>
      <c r="AP1261" s="162"/>
      <c r="AQ1261" s="271"/>
      <c r="AR1261" s="272"/>
    </row>
    <row r="1262" spans="21:44" x14ac:dyDescent="0.3">
      <c r="U1262" s="235"/>
      <c r="V1262" s="235"/>
      <c r="W1262" s="235"/>
      <c r="X1262" s="235"/>
      <c r="Y1262" s="235"/>
      <c r="Z1262" s="162"/>
      <c r="AA1262" s="162"/>
      <c r="AB1262" s="162"/>
      <c r="AC1262" s="162"/>
      <c r="AD1262" s="162"/>
      <c r="AE1262" s="162"/>
      <c r="AF1262" s="162"/>
      <c r="AG1262" s="162"/>
      <c r="AH1262" s="162"/>
      <c r="AI1262" s="162"/>
      <c r="AJ1262" s="162"/>
      <c r="AK1262" s="162"/>
      <c r="AL1262" s="162"/>
      <c r="AM1262" s="554"/>
      <c r="AN1262" s="162"/>
      <c r="AO1262" s="162"/>
      <c r="AP1262" s="162"/>
      <c r="AQ1262" s="271"/>
      <c r="AR1262" s="272"/>
    </row>
    <row r="1263" spans="21:44" x14ac:dyDescent="0.3">
      <c r="U1263" s="235"/>
      <c r="V1263" s="235"/>
      <c r="W1263" s="235"/>
      <c r="X1263" s="235"/>
      <c r="Y1263" s="235"/>
      <c r="Z1263" s="162"/>
      <c r="AA1263" s="162"/>
      <c r="AB1263" s="162"/>
      <c r="AC1263" s="162"/>
      <c r="AD1263" s="162"/>
      <c r="AE1263" s="162"/>
      <c r="AF1263" s="162"/>
      <c r="AG1263" s="162"/>
      <c r="AH1263" s="162"/>
      <c r="AI1263" s="162"/>
      <c r="AJ1263" s="162"/>
      <c r="AK1263" s="162"/>
      <c r="AL1263" s="162"/>
      <c r="AM1263" s="554"/>
      <c r="AN1263" s="162"/>
      <c r="AO1263" s="162"/>
      <c r="AP1263" s="162"/>
      <c r="AQ1263" s="271"/>
      <c r="AR1263" s="272"/>
    </row>
    <row r="1264" spans="21:44" x14ac:dyDescent="0.3">
      <c r="U1264" s="235"/>
      <c r="V1264" s="235"/>
      <c r="W1264" s="235"/>
      <c r="X1264" s="235"/>
      <c r="Y1264" s="235"/>
      <c r="Z1264" s="162"/>
      <c r="AA1264" s="162"/>
      <c r="AB1264" s="162"/>
      <c r="AC1264" s="162"/>
      <c r="AD1264" s="162"/>
      <c r="AE1264" s="162"/>
      <c r="AF1264" s="162"/>
      <c r="AG1264" s="162"/>
      <c r="AH1264" s="162"/>
      <c r="AI1264" s="162"/>
      <c r="AJ1264" s="162"/>
      <c r="AK1264" s="162"/>
      <c r="AL1264" s="162"/>
      <c r="AM1264" s="554"/>
      <c r="AN1264" s="162"/>
      <c r="AO1264" s="162"/>
      <c r="AP1264" s="162"/>
      <c r="AQ1264" s="271"/>
      <c r="AR1264" s="272"/>
    </row>
    <row r="1265" spans="21:44" x14ac:dyDescent="0.3">
      <c r="U1265" s="235"/>
      <c r="V1265" s="235"/>
      <c r="W1265" s="235"/>
      <c r="X1265" s="235"/>
      <c r="Y1265" s="235"/>
      <c r="Z1265" s="162"/>
      <c r="AA1265" s="162"/>
      <c r="AB1265" s="162"/>
      <c r="AC1265" s="162"/>
      <c r="AD1265" s="162"/>
      <c r="AE1265" s="162"/>
      <c r="AF1265" s="162"/>
      <c r="AG1265" s="162"/>
      <c r="AH1265" s="162"/>
      <c r="AI1265" s="162"/>
      <c r="AJ1265" s="162"/>
      <c r="AK1265" s="162"/>
      <c r="AL1265" s="162"/>
      <c r="AM1265" s="554"/>
      <c r="AN1265" s="162"/>
      <c r="AO1265" s="162"/>
      <c r="AP1265" s="162"/>
      <c r="AQ1265" s="271"/>
      <c r="AR1265" s="272"/>
    </row>
    <row r="1266" spans="21:44" x14ac:dyDescent="0.3">
      <c r="U1266" s="235"/>
      <c r="V1266" s="235"/>
      <c r="W1266" s="235"/>
      <c r="X1266" s="235"/>
      <c r="Y1266" s="235"/>
      <c r="Z1266" s="162"/>
      <c r="AA1266" s="162"/>
      <c r="AB1266" s="162"/>
      <c r="AC1266" s="162"/>
      <c r="AD1266" s="162"/>
      <c r="AE1266" s="162"/>
      <c r="AF1266" s="162"/>
      <c r="AG1266" s="162"/>
      <c r="AH1266" s="162"/>
      <c r="AI1266" s="162"/>
      <c r="AJ1266" s="162"/>
      <c r="AK1266" s="162"/>
      <c r="AL1266" s="162"/>
      <c r="AM1266" s="554"/>
      <c r="AN1266" s="162"/>
      <c r="AO1266" s="162"/>
      <c r="AP1266" s="162"/>
      <c r="AQ1266" s="271"/>
      <c r="AR1266" s="272"/>
    </row>
    <row r="1267" spans="21:44" x14ac:dyDescent="0.3">
      <c r="U1267" s="235"/>
      <c r="V1267" s="235"/>
      <c r="W1267" s="235"/>
      <c r="X1267" s="235"/>
      <c r="Y1267" s="235"/>
      <c r="Z1267" s="162"/>
      <c r="AA1267" s="162"/>
      <c r="AB1267" s="162"/>
      <c r="AC1267" s="162"/>
      <c r="AD1267" s="162"/>
      <c r="AE1267" s="162"/>
      <c r="AF1267" s="162"/>
      <c r="AG1267" s="162"/>
      <c r="AH1267" s="162"/>
      <c r="AI1267" s="162"/>
      <c r="AJ1267" s="162"/>
      <c r="AK1267" s="162"/>
      <c r="AL1267" s="162"/>
      <c r="AM1267" s="554"/>
      <c r="AN1267" s="162"/>
      <c r="AO1267" s="162"/>
      <c r="AP1267" s="162"/>
      <c r="AQ1267" s="271"/>
      <c r="AR1267" s="272"/>
    </row>
    <row r="1268" spans="21:44" x14ac:dyDescent="0.3">
      <c r="U1268" s="235"/>
      <c r="V1268" s="235"/>
      <c r="W1268" s="235"/>
      <c r="X1268" s="235"/>
      <c r="Y1268" s="235"/>
      <c r="Z1268" s="162"/>
      <c r="AA1268" s="162"/>
      <c r="AB1268" s="162"/>
      <c r="AC1268" s="162"/>
      <c r="AD1268" s="162"/>
      <c r="AE1268" s="162"/>
      <c r="AF1268" s="162"/>
      <c r="AG1268" s="162"/>
      <c r="AH1268" s="162"/>
      <c r="AI1268" s="162"/>
      <c r="AJ1268" s="162"/>
      <c r="AK1268" s="162"/>
      <c r="AL1268" s="162"/>
      <c r="AM1268" s="554"/>
      <c r="AN1268" s="162"/>
      <c r="AO1268" s="162"/>
      <c r="AP1268" s="162"/>
      <c r="AQ1268" s="271"/>
      <c r="AR1268" s="272"/>
    </row>
    <row r="1269" spans="21:44" x14ac:dyDescent="0.3">
      <c r="U1269" s="235"/>
      <c r="V1269" s="235"/>
      <c r="W1269" s="235"/>
      <c r="X1269" s="235"/>
      <c r="Y1269" s="235"/>
      <c r="Z1269" s="162"/>
      <c r="AA1269" s="162"/>
      <c r="AB1269" s="162"/>
      <c r="AC1269" s="162"/>
      <c r="AD1269" s="162"/>
      <c r="AE1269" s="162"/>
      <c r="AF1269" s="162"/>
      <c r="AG1269" s="162"/>
      <c r="AH1269" s="162"/>
      <c r="AI1269" s="162"/>
      <c r="AJ1269" s="162"/>
      <c r="AK1269" s="162"/>
      <c r="AL1269" s="162"/>
      <c r="AM1269" s="554"/>
      <c r="AN1269" s="162"/>
      <c r="AO1269" s="162"/>
      <c r="AP1269" s="162"/>
      <c r="AQ1269" s="271"/>
      <c r="AR1269" s="272"/>
    </row>
    <row r="1270" spans="21:44" x14ac:dyDescent="0.3">
      <c r="U1270" s="235"/>
      <c r="V1270" s="235"/>
      <c r="W1270" s="235"/>
      <c r="X1270" s="235"/>
      <c r="Y1270" s="235"/>
      <c r="Z1270" s="162"/>
      <c r="AA1270" s="162"/>
      <c r="AB1270" s="162"/>
      <c r="AC1270" s="162"/>
      <c r="AD1270" s="162"/>
      <c r="AE1270" s="162"/>
      <c r="AF1270" s="162"/>
      <c r="AG1270" s="162"/>
      <c r="AH1270" s="162"/>
      <c r="AI1270" s="162"/>
      <c r="AJ1270" s="162"/>
      <c r="AK1270" s="162"/>
      <c r="AL1270" s="162"/>
      <c r="AM1270" s="554"/>
      <c r="AN1270" s="162"/>
      <c r="AO1270" s="162"/>
      <c r="AP1270" s="162"/>
      <c r="AQ1270" s="271"/>
      <c r="AR1270" s="272"/>
    </row>
    <row r="1271" spans="21:44" x14ac:dyDescent="0.3">
      <c r="U1271" s="235"/>
      <c r="V1271" s="235"/>
      <c r="W1271" s="235"/>
      <c r="X1271" s="235"/>
      <c r="Y1271" s="235"/>
      <c r="Z1271" s="162"/>
      <c r="AA1271" s="162"/>
      <c r="AB1271" s="162"/>
      <c r="AC1271" s="162"/>
      <c r="AD1271" s="162"/>
      <c r="AE1271" s="162"/>
      <c r="AF1271" s="162"/>
      <c r="AG1271" s="162"/>
      <c r="AH1271" s="162"/>
      <c r="AI1271" s="162"/>
      <c r="AJ1271" s="162"/>
      <c r="AK1271" s="162"/>
      <c r="AL1271" s="162"/>
      <c r="AM1271" s="554"/>
      <c r="AN1271" s="162"/>
      <c r="AO1271" s="162"/>
      <c r="AP1271" s="162"/>
      <c r="AQ1271" s="271"/>
      <c r="AR1271" s="272"/>
    </row>
    <row r="1272" spans="21:44" x14ac:dyDescent="0.3">
      <c r="U1272" s="235"/>
      <c r="V1272" s="235"/>
      <c r="W1272" s="235"/>
      <c r="X1272" s="235"/>
      <c r="Y1272" s="235"/>
      <c r="Z1272" s="162"/>
      <c r="AA1272" s="162"/>
      <c r="AB1272" s="162"/>
      <c r="AC1272" s="162"/>
      <c r="AD1272" s="162"/>
      <c r="AE1272" s="162"/>
      <c r="AF1272" s="162"/>
      <c r="AG1272" s="162"/>
      <c r="AH1272" s="162"/>
      <c r="AI1272" s="162"/>
      <c r="AJ1272" s="162"/>
      <c r="AK1272" s="162"/>
      <c r="AL1272" s="162"/>
      <c r="AM1272" s="554"/>
      <c r="AN1272" s="162"/>
      <c r="AO1272" s="162"/>
      <c r="AP1272" s="162"/>
      <c r="AQ1272" s="271"/>
      <c r="AR1272" s="272"/>
    </row>
    <row r="1273" spans="21:44" x14ac:dyDescent="0.3">
      <c r="U1273" s="235"/>
      <c r="V1273" s="235"/>
      <c r="W1273" s="235"/>
      <c r="X1273" s="235"/>
      <c r="Y1273" s="235"/>
      <c r="Z1273" s="162"/>
      <c r="AA1273" s="162"/>
      <c r="AB1273" s="162"/>
      <c r="AC1273" s="162"/>
      <c r="AD1273" s="162"/>
      <c r="AE1273" s="162"/>
      <c r="AF1273" s="162"/>
      <c r="AG1273" s="162"/>
      <c r="AH1273" s="162"/>
      <c r="AI1273" s="162"/>
      <c r="AJ1273" s="162"/>
      <c r="AK1273" s="162"/>
      <c r="AL1273" s="162"/>
      <c r="AM1273" s="554"/>
      <c r="AN1273" s="162"/>
      <c r="AO1273" s="162"/>
      <c r="AP1273" s="162"/>
      <c r="AQ1273" s="271"/>
      <c r="AR1273" s="272"/>
    </row>
    <row r="1274" spans="21:44" x14ac:dyDescent="0.3">
      <c r="U1274" s="235"/>
      <c r="V1274" s="235"/>
      <c r="W1274" s="235"/>
      <c r="X1274" s="235"/>
      <c r="Y1274" s="235"/>
      <c r="Z1274" s="162"/>
      <c r="AA1274" s="162"/>
      <c r="AB1274" s="162"/>
      <c r="AC1274" s="162"/>
      <c r="AD1274" s="162"/>
      <c r="AE1274" s="162"/>
      <c r="AF1274" s="162"/>
      <c r="AG1274" s="162"/>
      <c r="AH1274" s="162"/>
      <c r="AI1274" s="162"/>
      <c r="AJ1274" s="162"/>
      <c r="AK1274" s="162"/>
      <c r="AL1274" s="162"/>
      <c r="AM1274" s="554"/>
      <c r="AN1274" s="162"/>
      <c r="AO1274" s="162"/>
      <c r="AP1274" s="162"/>
      <c r="AQ1274" s="271"/>
      <c r="AR1274" s="272"/>
    </row>
    <row r="1275" spans="21:44" x14ac:dyDescent="0.3">
      <c r="U1275" s="235"/>
      <c r="V1275" s="235"/>
      <c r="W1275" s="235"/>
      <c r="X1275" s="235"/>
      <c r="Y1275" s="235"/>
      <c r="Z1275" s="162"/>
      <c r="AA1275" s="162"/>
      <c r="AB1275" s="162"/>
      <c r="AC1275" s="162"/>
      <c r="AD1275" s="162"/>
      <c r="AE1275" s="162"/>
      <c r="AF1275" s="162"/>
      <c r="AG1275" s="162"/>
      <c r="AH1275" s="162"/>
      <c r="AI1275" s="162"/>
      <c r="AJ1275" s="162"/>
      <c r="AK1275" s="162"/>
      <c r="AL1275" s="162"/>
      <c r="AM1275" s="554"/>
      <c r="AN1275" s="162"/>
      <c r="AO1275" s="162"/>
      <c r="AP1275" s="162"/>
      <c r="AQ1275" s="271"/>
      <c r="AR1275" s="272"/>
    </row>
    <row r="1276" spans="21:44" x14ac:dyDescent="0.3">
      <c r="U1276" s="235"/>
      <c r="V1276" s="235"/>
      <c r="W1276" s="235"/>
      <c r="X1276" s="235"/>
      <c r="Y1276" s="235"/>
      <c r="Z1276" s="162"/>
      <c r="AA1276" s="162"/>
      <c r="AB1276" s="162"/>
      <c r="AC1276" s="162"/>
      <c r="AD1276" s="162"/>
      <c r="AE1276" s="162"/>
      <c r="AF1276" s="162"/>
      <c r="AG1276" s="162"/>
      <c r="AH1276" s="162"/>
      <c r="AI1276" s="162"/>
      <c r="AJ1276" s="162"/>
      <c r="AK1276" s="162"/>
      <c r="AL1276" s="162"/>
      <c r="AM1276" s="554"/>
      <c r="AN1276" s="162"/>
      <c r="AO1276" s="162"/>
      <c r="AP1276" s="162"/>
      <c r="AQ1276" s="271"/>
      <c r="AR1276" s="272"/>
    </row>
    <row r="1277" spans="21:44" x14ac:dyDescent="0.3">
      <c r="U1277" s="235"/>
      <c r="V1277" s="235"/>
      <c r="W1277" s="235"/>
      <c r="X1277" s="235"/>
      <c r="Y1277" s="235"/>
      <c r="Z1277" s="162"/>
      <c r="AA1277" s="162"/>
      <c r="AB1277" s="162"/>
      <c r="AC1277" s="162"/>
      <c r="AD1277" s="162"/>
      <c r="AE1277" s="162"/>
      <c r="AF1277" s="162"/>
      <c r="AG1277" s="162"/>
      <c r="AH1277" s="162"/>
      <c r="AI1277" s="162"/>
      <c r="AJ1277" s="162"/>
      <c r="AK1277" s="162"/>
      <c r="AL1277" s="162"/>
      <c r="AM1277" s="554"/>
      <c r="AN1277" s="162"/>
      <c r="AO1277" s="162"/>
      <c r="AP1277" s="162"/>
      <c r="AQ1277" s="271"/>
      <c r="AR1277" s="272"/>
    </row>
    <row r="1278" spans="21:44" x14ac:dyDescent="0.3">
      <c r="U1278" s="235"/>
      <c r="V1278" s="235"/>
      <c r="W1278" s="235"/>
      <c r="X1278" s="235"/>
      <c r="Y1278" s="235"/>
      <c r="Z1278" s="162"/>
      <c r="AA1278" s="162"/>
      <c r="AB1278" s="162"/>
      <c r="AC1278" s="162"/>
      <c r="AD1278" s="162"/>
      <c r="AE1278" s="162"/>
      <c r="AF1278" s="162"/>
      <c r="AG1278" s="162"/>
      <c r="AH1278" s="162"/>
      <c r="AI1278" s="162"/>
      <c r="AJ1278" s="162"/>
      <c r="AK1278" s="162"/>
      <c r="AL1278" s="162"/>
      <c r="AM1278" s="554"/>
      <c r="AN1278" s="162"/>
      <c r="AO1278" s="162"/>
      <c r="AP1278" s="162"/>
      <c r="AQ1278" s="271"/>
      <c r="AR1278" s="272"/>
    </row>
    <row r="1279" spans="21:44" x14ac:dyDescent="0.3">
      <c r="U1279" s="235"/>
      <c r="V1279" s="235"/>
      <c r="W1279" s="235"/>
      <c r="X1279" s="235"/>
      <c r="Y1279" s="235"/>
      <c r="Z1279" s="162"/>
      <c r="AA1279" s="162"/>
      <c r="AB1279" s="162"/>
      <c r="AC1279" s="162"/>
      <c r="AD1279" s="162"/>
      <c r="AE1279" s="162"/>
      <c r="AF1279" s="162"/>
      <c r="AG1279" s="162"/>
      <c r="AH1279" s="162"/>
      <c r="AI1279" s="162"/>
      <c r="AJ1279" s="162"/>
      <c r="AK1279" s="162"/>
      <c r="AL1279" s="162"/>
      <c r="AM1279" s="554"/>
      <c r="AN1279" s="162"/>
      <c r="AO1279" s="162"/>
      <c r="AP1279" s="162"/>
      <c r="AQ1279" s="271"/>
      <c r="AR1279" s="272"/>
    </row>
    <row r="1280" spans="21:44" x14ac:dyDescent="0.3">
      <c r="U1280" s="235"/>
      <c r="V1280" s="235"/>
      <c r="W1280" s="235"/>
      <c r="X1280" s="235"/>
      <c r="Y1280" s="235"/>
      <c r="Z1280" s="162"/>
      <c r="AA1280" s="162"/>
      <c r="AB1280" s="162"/>
      <c r="AC1280" s="162"/>
      <c r="AD1280" s="162"/>
      <c r="AE1280" s="162"/>
      <c r="AF1280" s="162"/>
      <c r="AG1280" s="162"/>
      <c r="AH1280" s="162"/>
      <c r="AI1280" s="162"/>
      <c r="AJ1280" s="162"/>
      <c r="AK1280" s="162"/>
      <c r="AL1280" s="162"/>
      <c r="AM1280" s="554"/>
      <c r="AN1280" s="162"/>
      <c r="AO1280" s="162"/>
      <c r="AP1280" s="162"/>
      <c r="AQ1280" s="271"/>
      <c r="AR1280" s="272"/>
    </row>
    <row r="1281" spans="21:44" x14ac:dyDescent="0.3">
      <c r="U1281" s="235"/>
      <c r="V1281" s="235"/>
      <c r="W1281" s="235"/>
      <c r="X1281" s="235"/>
      <c r="Y1281" s="235"/>
      <c r="Z1281" s="162"/>
      <c r="AA1281" s="162"/>
      <c r="AB1281" s="162"/>
      <c r="AC1281" s="162"/>
      <c r="AD1281" s="162"/>
      <c r="AE1281" s="162"/>
      <c r="AF1281" s="162"/>
      <c r="AG1281" s="162"/>
      <c r="AH1281" s="162"/>
      <c r="AI1281" s="162"/>
      <c r="AJ1281" s="162"/>
      <c r="AK1281" s="162"/>
      <c r="AL1281" s="162"/>
      <c r="AM1281" s="554"/>
      <c r="AN1281" s="162"/>
      <c r="AO1281" s="162"/>
      <c r="AP1281" s="162"/>
      <c r="AQ1281" s="271"/>
      <c r="AR1281" s="272"/>
    </row>
    <row r="1282" spans="21:44" x14ac:dyDescent="0.3">
      <c r="U1282" s="235"/>
      <c r="V1282" s="235"/>
      <c r="W1282" s="235"/>
      <c r="X1282" s="235"/>
      <c r="Y1282" s="235"/>
      <c r="Z1282" s="162"/>
      <c r="AA1282" s="162"/>
      <c r="AB1282" s="162"/>
      <c r="AC1282" s="162"/>
      <c r="AD1282" s="162"/>
      <c r="AE1282" s="162"/>
      <c r="AF1282" s="162"/>
      <c r="AG1282" s="162"/>
      <c r="AH1282" s="162"/>
      <c r="AI1282" s="162"/>
      <c r="AJ1282" s="162"/>
      <c r="AK1282" s="162"/>
      <c r="AL1282" s="162"/>
      <c r="AM1282" s="554"/>
      <c r="AN1282" s="162"/>
      <c r="AO1282" s="162"/>
      <c r="AP1282" s="162"/>
      <c r="AQ1282" s="271"/>
      <c r="AR1282" s="272"/>
    </row>
    <row r="1283" spans="21:44" x14ac:dyDescent="0.3">
      <c r="U1283" s="235"/>
      <c r="V1283" s="235"/>
      <c r="W1283" s="235"/>
      <c r="X1283" s="235"/>
      <c r="Y1283" s="235"/>
      <c r="Z1283" s="162"/>
      <c r="AA1283" s="162"/>
      <c r="AB1283" s="162"/>
      <c r="AC1283" s="162"/>
      <c r="AD1283" s="162"/>
      <c r="AE1283" s="162"/>
      <c r="AF1283" s="162"/>
      <c r="AG1283" s="162"/>
      <c r="AH1283" s="162"/>
      <c r="AI1283" s="162"/>
      <c r="AJ1283" s="162"/>
      <c r="AK1283" s="162"/>
      <c r="AL1283" s="162"/>
      <c r="AM1283" s="554"/>
      <c r="AN1283" s="162"/>
      <c r="AO1283" s="162"/>
      <c r="AP1283" s="162"/>
      <c r="AQ1283" s="271"/>
      <c r="AR1283" s="272"/>
    </row>
    <row r="1284" spans="21:44" x14ac:dyDescent="0.3">
      <c r="U1284" s="235"/>
      <c r="V1284" s="235"/>
      <c r="W1284" s="235"/>
      <c r="X1284" s="235"/>
      <c r="Y1284" s="235"/>
      <c r="Z1284" s="162"/>
      <c r="AA1284" s="162"/>
      <c r="AB1284" s="162"/>
      <c r="AC1284" s="162"/>
      <c r="AD1284" s="162"/>
      <c r="AE1284" s="162"/>
      <c r="AF1284" s="162"/>
      <c r="AG1284" s="162"/>
      <c r="AH1284" s="162"/>
      <c r="AI1284" s="162"/>
      <c r="AJ1284" s="162"/>
      <c r="AK1284" s="162"/>
      <c r="AL1284" s="162"/>
      <c r="AM1284" s="554"/>
      <c r="AN1284" s="162"/>
      <c r="AO1284" s="162"/>
      <c r="AP1284" s="162"/>
      <c r="AQ1284" s="271"/>
      <c r="AR1284" s="272"/>
    </row>
    <row r="1285" spans="21:44" x14ac:dyDescent="0.3">
      <c r="U1285" s="235"/>
      <c r="V1285" s="235"/>
      <c r="W1285" s="235"/>
      <c r="X1285" s="235"/>
      <c r="Y1285" s="235"/>
      <c r="Z1285" s="162"/>
      <c r="AA1285" s="162"/>
      <c r="AB1285" s="162"/>
      <c r="AC1285" s="162"/>
      <c r="AD1285" s="162"/>
      <c r="AE1285" s="162"/>
      <c r="AF1285" s="162"/>
      <c r="AG1285" s="162"/>
      <c r="AH1285" s="162"/>
      <c r="AI1285" s="162"/>
      <c r="AJ1285" s="162"/>
      <c r="AK1285" s="162"/>
      <c r="AL1285" s="162"/>
      <c r="AM1285" s="554"/>
      <c r="AN1285" s="162"/>
      <c r="AO1285" s="162"/>
      <c r="AP1285" s="162"/>
      <c r="AQ1285" s="271"/>
      <c r="AR1285" s="272"/>
    </row>
    <row r="1286" spans="21:44" x14ac:dyDescent="0.3">
      <c r="U1286" s="235"/>
      <c r="V1286" s="235"/>
      <c r="W1286" s="235"/>
      <c r="X1286" s="235"/>
      <c r="Y1286" s="235"/>
      <c r="Z1286" s="162"/>
      <c r="AA1286" s="162"/>
      <c r="AB1286" s="162"/>
      <c r="AC1286" s="162"/>
      <c r="AD1286" s="162"/>
      <c r="AE1286" s="162"/>
      <c r="AF1286" s="162"/>
      <c r="AG1286" s="162"/>
      <c r="AH1286" s="162"/>
      <c r="AI1286" s="162"/>
      <c r="AJ1286" s="162"/>
      <c r="AK1286" s="162"/>
      <c r="AL1286" s="162"/>
      <c r="AM1286" s="554"/>
      <c r="AN1286" s="162"/>
      <c r="AO1286" s="162"/>
      <c r="AP1286" s="162"/>
      <c r="AQ1286" s="271"/>
      <c r="AR1286" s="272"/>
    </row>
    <row r="1287" spans="21:44" x14ac:dyDescent="0.3">
      <c r="U1287" s="235"/>
      <c r="V1287" s="235"/>
      <c r="W1287" s="235"/>
      <c r="X1287" s="235"/>
      <c r="Y1287" s="235"/>
      <c r="Z1287" s="162"/>
      <c r="AA1287" s="162"/>
      <c r="AB1287" s="162"/>
      <c r="AC1287" s="162"/>
      <c r="AD1287" s="162"/>
      <c r="AE1287" s="162"/>
      <c r="AF1287" s="162"/>
      <c r="AG1287" s="162"/>
      <c r="AH1287" s="162"/>
      <c r="AI1287" s="162"/>
      <c r="AJ1287" s="162"/>
      <c r="AK1287" s="162"/>
      <c r="AL1287" s="162"/>
      <c r="AM1287" s="554"/>
      <c r="AN1287" s="162"/>
      <c r="AO1287" s="162"/>
      <c r="AP1287" s="162"/>
      <c r="AQ1287" s="271"/>
      <c r="AR1287" s="272"/>
    </row>
    <row r="1288" spans="21:44" x14ac:dyDescent="0.3">
      <c r="U1288" s="235"/>
      <c r="V1288" s="235"/>
      <c r="W1288" s="235"/>
      <c r="X1288" s="235"/>
      <c r="Y1288" s="235"/>
      <c r="Z1288" s="162"/>
      <c r="AA1288" s="162"/>
      <c r="AB1288" s="162"/>
      <c r="AC1288" s="162"/>
      <c r="AD1288" s="162"/>
      <c r="AE1288" s="162"/>
      <c r="AF1288" s="162"/>
      <c r="AG1288" s="162"/>
      <c r="AH1288" s="162"/>
      <c r="AI1288" s="162"/>
      <c r="AJ1288" s="162"/>
      <c r="AK1288" s="162"/>
      <c r="AL1288" s="162"/>
      <c r="AM1288" s="554"/>
      <c r="AN1288" s="162"/>
      <c r="AO1288" s="162"/>
      <c r="AP1288" s="162"/>
      <c r="AQ1288" s="271"/>
      <c r="AR1288" s="272"/>
    </row>
    <row r="1289" spans="21:44" x14ac:dyDescent="0.3">
      <c r="U1289" s="235"/>
      <c r="V1289" s="235"/>
      <c r="W1289" s="235"/>
      <c r="X1289" s="235"/>
      <c r="Y1289" s="235"/>
      <c r="Z1289" s="162"/>
      <c r="AA1289" s="162"/>
      <c r="AB1289" s="162"/>
      <c r="AC1289" s="162"/>
      <c r="AD1289" s="162"/>
      <c r="AE1289" s="162"/>
      <c r="AF1289" s="162"/>
      <c r="AG1289" s="162"/>
      <c r="AH1289" s="162"/>
      <c r="AI1289" s="162"/>
      <c r="AJ1289" s="162"/>
      <c r="AK1289" s="162"/>
      <c r="AL1289" s="162"/>
      <c r="AM1289" s="554"/>
      <c r="AN1289" s="162"/>
      <c r="AO1289" s="162"/>
      <c r="AP1289" s="162"/>
      <c r="AQ1289" s="271"/>
      <c r="AR1289" s="272"/>
    </row>
    <row r="1290" spans="21:44" x14ac:dyDescent="0.3">
      <c r="U1290" s="235"/>
      <c r="V1290" s="235"/>
      <c r="W1290" s="235"/>
      <c r="X1290" s="235"/>
      <c r="Y1290" s="235"/>
      <c r="Z1290" s="162"/>
      <c r="AA1290" s="162"/>
      <c r="AB1290" s="162"/>
      <c r="AC1290" s="162"/>
      <c r="AD1290" s="162"/>
      <c r="AE1290" s="162"/>
      <c r="AF1290" s="162"/>
      <c r="AG1290" s="162"/>
      <c r="AH1290" s="162"/>
      <c r="AI1290" s="162"/>
      <c r="AJ1290" s="162"/>
      <c r="AK1290" s="162"/>
      <c r="AL1290" s="162"/>
      <c r="AM1290" s="554"/>
      <c r="AN1290" s="162"/>
      <c r="AO1290" s="162"/>
      <c r="AP1290" s="162"/>
      <c r="AQ1290" s="271"/>
      <c r="AR1290" s="272"/>
    </row>
    <row r="881713" spans="34:42" x14ac:dyDescent="0.3">
      <c r="AH881713" s="482"/>
      <c r="AI881713" s="155"/>
      <c r="AJ881713" s="155"/>
      <c r="AK881713" s="155"/>
      <c r="AL881713" s="155"/>
      <c r="AM881713" s="155"/>
      <c r="AN881713" s="155"/>
      <c r="AO881713" s="155"/>
      <c r="AP881713" s="155"/>
    </row>
  </sheetData>
  <autoFilter ref="A2:JU728" xr:uid="{00000000-0001-0000-0100-000000000000}">
    <filterColumn colId="43">
      <filters>
        <dateGroupItem year="2022" dateTimeGrouping="year"/>
      </filters>
    </filterColumn>
  </autoFilter>
  <mergeCells count="4">
    <mergeCell ref="A1:E1"/>
    <mergeCell ref="F1:P1"/>
    <mergeCell ref="Q1:AR1"/>
    <mergeCell ref="AS1:BA1"/>
  </mergeCells>
  <phoneticPr fontId="42" type="noConversion"/>
  <conditionalFormatting sqref="AS679 AS264 AS374 AS279 AS418 AS271 AS273 AS281:AS282 AS440:AS441 AS422:AS425 AS430:AS432 AS449 AS457:AS458 AS472 AS474 AS428 AS435:AS437 AS460:AS469 AS376 AS378:AS379 AS1:AS2 AS684:AS1048576">
    <cfRule type="containsText" dxfId="572" priority="917" operator="containsText" text="No efectiva">
      <formula>NOT(ISERROR(SEARCH("No efectiva",AS1)))</formula>
    </cfRule>
    <cfRule type="containsText" dxfId="571" priority="918" operator="containsText" text="efectiva">
      <formula>NOT(ISERROR(SEARCH("efectiva",AS1)))</formula>
    </cfRule>
  </conditionalFormatting>
  <conditionalFormatting sqref="AS88">
    <cfRule type="containsText" dxfId="570" priority="748" operator="containsText" text="No efectiva">
      <formula>NOT(ISERROR(SEARCH("No efectiva",AS88)))</formula>
    </cfRule>
    <cfRule type="containsText" dxfId="569" priority="749" operator="containsText" text="efectiva">
      <formula>NOT(ISERROR(SEARCH("efectiva",AS88)))</formula>
    </cfRule>
  </conditionalFormatting>
  <conditionalFormatting sqref="AS287">
    <cfRule type="containsText" dxfId="568" priority="746" operator="containsText" text="No efectiva">
      <formula>NOT(ISERROR(SEARCH("No efectiva",AS287)))</formula>
    </cfRule>
    <cfRule type="containsText" dxfId="567" priority="747" operator="containsText" text="efectiva">
      <formula>NOT(ISERROR(SEARCH("efectiva",AS287)))</formula>
    </cfRule>
  </conditionalFormatting>
  <conditionalFormatting sqref="AS285">
    <cfRule type="containsText" dxfId="566" priority="742" operator="containsText" text="No efectiva">
      <formula>NOT(ISERROR(SEARCH("No efectiva",AS285)))</formula>
    </cfRule>
    <cfRule type="containsText" dxfId="565" priority="743" operator="containsText" text="efectiva">
      <formula>NOT(ISERROR(SEARCH("efectiva",AS285)))</formula>
    </cfRule>
  </conditionalFormatting>
  <conditionalFormatting sqref="AS299">
    <cfRule type="containsText" dxfId="564" priority="736" operator="containsText" text="No efectiva">
      <formula>NOT(ISERROR(SEARCH("No efectiva",AS299)))</formula>
    </cfRule>
    <cfRule type="containsText" dxfId="563" priority="737" operator="containsText" text="efectiva">
      <formula>NOT(ISERROR(SEARCH("efectiva",AS299)))</formula>
    </cfRule>
  </conditionalFormatting>
  <conditionalFormatting sqref="AS300">
    <cfRule type="containsText" dxfId="562" priority="734" operator="containsText" text="No efectiva">
      <formula>NOT(ISERROR(SEARCH("No efectiva",AS300)))</formula>
    </cfRule>
    <cfRule type="containsText" dxfId="561" priority="735" operator="containsText" text="efectiva">
      <formula>NOT(ISERROR(SEARCH("efectiva",AS300)))</formula>
    </cfRule>
  </conditionalFormatting>
  <conditionalFormatting sqref="AS301">
    <cfRule type="containsText" dxfId="560" priority="732" operator="containsText" text="No efectiva">
      <formula>NOT(ISERROR(SEARCH("No efectiva",AS301)))</formula>
    </cfRule>
    <cfRule type="containsText" dxfId="559" priority="733" operator="containsText" text="efectiva">
      <formula>NOT(ISERROR(SEARCH("efectiva",AS301)))</formula>
    </cfRule>
  </conditionalFormatting>
  <conditionalFormatting sqref="AS293">
    <cfRule type="containsText" dxfId="558" priority="730" operator="containsText" text="No efectiva">
      <formula>NOT(ISERROR(SEARCH("No efectiva",AS293)))</formula>
    </cfRule>
    <cfRule type="containsText" dxfId="557" priority="731" operator="containsText" text="efectiva">
      <formula>NOT(ISERROR(SEARCH("efectiva",AS293)))</formula>
    </cfRule>
  </conditionalFormatting>
  <conditionalFormatting sqref="AS294">
    <cfRule type="containsText" dxfId="556" priority="728" operator="containsText" text="No efectiva">
      <formula>NOT(ISERROR(SEARCH("No efectiva",AS294)))</formula>
    </cfRule>
    <cfRule type="containsText" dxfId="555" priority="729" operator="containsText" text="efectiva">
      <formula>NOT(ISERROR(SEARCH("efectiva",AS294)))</formula>
    </cfRule>
  </conditionalFormatting>
  <conditionalFormatting sqref="AS292">
    <cfRule type="containsText" dxfId="554" priority="726" operator="containsText" text="No efectiva">
      <formula>NOT(ISERROR(SEARCH("No efectiva",AS292)))</formula>
    </cfRule>
    <cfRule type="containsText" dxfId="553" priority="727" operator="containsText" text="efectiva">
      <formula>NOT(ISERROR(SEARCH("efectiva",AS292)))</formula>
    </cfRule>
  </conditionalFormatting>
  <conditionalFormatting sqref="AS253">
    <cfRule type="containsText" dxfId="552" priority="722" operator="containsText" text="No efectiva">
      <formula>NOT(ISERROR(SEARCH("No efectiva",AS253)))</formula>
    </cfRule>
    <cfRule type="containsText" dxfId="551" priority="723" operator="containsText" text="efectiva">
      <formula>NOT(ISERROR(SEARCH("efectiva",AS253)))</formula>
    </cfRule>
  </conditionalFormatting>
  <conditionalFormatting sqref="AS254">
    <cfRule type="containsText" dxfId="550" priority="720" operator="containsText" text="No efectiva">
      <formula>NOT(ISERROR(SEARCH("No efectiva",AS254)))</formula>
    </cfRule>
    <cfRule type="containsText" dxfId="549" priority="721" operator="containsText" text="efectiva">
      <formula>NOT(ISERROR(SEARCH("efectiva",AS254)))</formula>
    </cfRule>
  </conditionalFormatting>
  <conditionalFormatting sqref="AS255">
    <cfRule type="containsText" dxfId="548" priority="718" operator="containsText" text="No efectiva">
      <formula>NOT(ISERROR(SEARCH("No efectiva",AS255)))</formula>
    </cfRule>
    <cfRule type="containsText" dxfId="547" priority="719" operator="containsText" text="efectiva">
      <formula>NOT(ISERROR(SEARCH("efectiva",AS255)))</formula>
    </cfRule>
  </conditionalFormatting>
  <conditionalFormatting sqref="AS258">
    <cfRule type="containsText" dxfId="546" priority="714" operator="containsText" text="No efectiva">
      <formula>NOT(ISERROR(SEARCH("No efectiva",AS258)))</formula>
    </cfRule>
    <cfRule type="containsText" dxfId="545" priority="715" operator="containsText" text="efectiva">
      <formula>NOT(ISERROR(SEARCH("efectiva",AS258)))</formula>
    </cfRule>
  </conditionalFormatting>
  <conditionalFormatting sqref="AS274">
    <cfRule type="containsText" dxfId="544" priority="708" operator="containsText" text="No efectiva">
      <formula>NOT(ISERROR(SEARCH("No efectiva",AS274)))</formula>
    </cfRule>
    <cfRule type="containsText" dxfId="543" priority="709" operator="containsText" text="efectiva">
      <formula>NOT(ISERROR(SEARCH("efectiva",AS274)))</formula>
    </cfRule>
  </conditionalFormatting>
  <conditionalFormatting sqref="AS275">
    <cfRule type="containsText" dxfId="542" priority="706" operator="containsText" text="No efectiva">
      <formula>NOT(ISERROR(SEARCH("No efectiva",AS275)))</formula>
    </cfRule>
    <cfRule type="containsText" dxfId="541" priority="707" operator="containsText" text="efectiva">
      <formula>NOT(ISERROR(SEARCH("efectiva",AS275)))</formula>
    </cfRule>
  </conditionalFormatting>
  <conditionalFormatting sqref="AS278:AS279">
    <cfRule type="containsText" dxfId="540" priority="700" operator="containsText" text="No efectiva">
      <formula>NOT(ISERROR(SEARCH("No efectiva",AS278)))</formula>
    </cfRule>
    <cfRule type="containsText" dxfId="539" priority="701" operator="containsText" text="efectiva">
      <formula>NOT(ISERROR(SEARCH("efectiva",AS278)))</formula>
    </cfRule>
  </conditionalFormatting>
  <conditionalFormatting sqref="AS288">
    <cfRule type="containsText" dxfId="538" priority="690" operator="containsText" text="No efectiva">
      <formula>NOT(ISERROR(SEARCH("No efectiva",AS288)))</formula>
    </cfRule>
    <cfRule type="containsText" dxfId="537" priority="691" operator="containsText" text="efectiva">
      <formula>NOT(ISERROR(SEARCH("efectiva",AS288)))</formula>
    </cfRule>
  </conditionalFormatting>
  <conditionalFormatting sqref="AS295">
    <cfRule type="containsText" dxfId="536" priority="688" operator="containsText" text="No efectiva">
      <formula>NOT(ISERROR(SEARCH("No efectiva",AS295)))</formula>
    </cfRule>
    <cfRule type="containsText" dxfId="535" priority="689" operator="containsText" text="efectiva">
      <formula>NOT(ISERROR(SEARCH("efectiva",AS295)))</formula>
    </cfRule>
  </conditionalFormatting>
  <conditionalFormatting sqref="AS302">
    <cfRule type="containsText" dxfId="534" priority="686" operator="containsText" text="No efectiva">
      <formula>NOT(ISERROR(SEARCH("No efectiva",AS302)))</formula>
    </cfRule>
    <cfRule type="containsText" dxfId="533" priority="687" operator="containsText" text="efectiva">
      <formula>NOT(ISERROR(SEARCH("efectiva",AS302)))</formula>
    </cfRule>
  </conditionalFormatting>
  <conditionalFormatting sqref="AS256">
    <cfRule type="containsText" dxfId="532" priority="682" operator="containsText" text="No efectiva">
      <formula>NOT(ISERROR(SEARCH("No efectiva",AS256)))</formula>
    </cfRule>
    <cfRule type="containsText" dxfId="531" priority="683" operator="containsText" text="efectiva">
      <formula>NOT(ISERROR(SEARCH("efectiva",AS256)))</formula>
    </cfRule>
  </conditionalFormatting>
  <conditionalFormatting sqref="AS312">
    <cfRule type="containsText" dxfId="530" priority="674" operator="containsText" text="No efectiva">
      <formula>NOT(ISERROR(SEARCH("No efectiva",AS312)))</formula>
    </cfRule>
    <cfRule type="containsText" dxfId="529" priority="675" operator="containsText" text="efectiva">
      <formula>NOT(ISERROR(SEARCH("efectiva",AS312)))</formula>
    </cfRule>
  </conditionalFormatting>
  <conditionalFormatting sqref="AS331">
    <cfRule type="containsText" dxfId="528" priority="650" operator="containsText" text="No efectiva">
      <formula>NOT(ISERROR(SEARCH("No efectiva",AS331)))</formula>
    </cfRule>
    <cfRule type="containsText" dxfId="527" priority="651" operator="containsText" text="efectiva">
      <formula>NOT(ISERROR(SEARCH("efectiva",AS331)))</formula>
    </cfRule>
  </conditionalFormatting>
  <conditionalFormatting sqref="AS330">
    <cfRule type="containsText" dxfId="526" priority="652" operator="containsText" text="No efectiva">
      <formula>NOT(ISERROR(SEARCH("No efectiva",AS330)))</formula>
    </cfRule>
    <cfRule type="containsText" dxfId="525" priority="653" operator="containsText" text="efectiva">
      <formula>NOT(ISERROR(SEARCH("efectiva",AS330)))</formula>
    </cfRule>
  </conditionalFormatting>
  <conditionalFormatting sqref="AS332">
    <cfRule type="containsText" dxfId="524" priority="648" operator="containsText" text="No efectiva">
      <formula>NOT(ISERROR(SEARCH("No efectiva",AS332)))</formula>
    </cfRule>
    <cfRule type="containsText" dxfId="523" priority="649" operator="containsText" text="efectiva">
      <formula>NOT(ISERROR(SEARCH("efectiva",AS332)))</formula>
    </cfRule>
  </conditionalFormatting>
  <conditionalFormatting sqref="AS329">
    <cfRule type="containsText" dxfId="522" priority="644" operator="containsText" text="No efectiva">
      <formula>NOT(ISERROR(SEARCH("No efectiva",AS329)))</formula>
    </cfRule>
    <cfRule type="containsText" dxfId="521" priority="645" operator="containsText" text="efectiva">
      <formula>NOT(ISERROR(SEARCH("efectiva",AS329)))</formula>
    </cfRule>
  </conditionalFormatting>
  <conditionalFormatting sqref="AS270">
    <cfRule type="containsText" dxfId="520" priority="640" operator="containsText" text="No efectiva">
      <formula>NOT(ISERROR(SEARCH("No efectiva",AS270)))</formula>
    </cfRule>
    <cfRule type="containsText" dxfId="519" priority="641" operator="containsText" text="efectiva">
      <formula>NOT(ISERROR(SEARCH("efectiva",AS270)))</formula>
    </cfRule>
  </conditionalFormatting>
  <conditionalFormatting sqref="AS492 AS557 AS476 AS481 AS505 AS519:AS522 AS525:AS528 AS544:AS555 AS562:AS568 AS479 AS501:AS503 AS538:AS539 AS542 AS512:AS517 AS533:AS535 AS484:AS485">
    <cfRule type="containsText" dxfId="518" priority="638" operator="containsText" text="No efectiva">
      <formula>NOT(ISERROR(SEARCH("No efectiva",AS476)))</formula>
    </cfRule>
    <cfRule type="containsText" dxfId="517" priority="639" operator="containsText" text="efectiva">
      <formula>NOT(ISERROR(SEARCH("efectiva",AS476)))</formula>
    </cfRule>
  </conditionalFormatting>
  <conditionalFormatting sqref="AS373">
    <cfRule type="containsText" dxfId="516" priority="636" operator="containsText" text="No efectiva">
      <formula>NOT(ISERROR(SEARCH("No efectiva",AS373)))</formula>
    </cfRule>
    <cfRule type="containsText" dxfId="515" priority="637" operator="containsText" text="efectiva">
      <formula>NOT(ISERROR(SEARCH("efectiva",AS373)))</formula>
    </cfRule>
  </conditionalFormatting>
  <conditionalFormatting sqref="AS336">
    <cfRule type="containsText" dxfId="514" priority="634" operator="containsText" text="No efectiva">
      <formula>NOT(ISERROR(SEARCH("No efectiva",AS336)))</formula>
    </cfRule>
    <cfRule type="containsText" dxfId="513" priority="635" operator="containsText" text="efectiva">
      <formula>NOT(ISERROR(SEARCH("efectiva",AS336)))</formula>
    </cfRule>
  </conditionalFormatting>
  <conditionalFormatting sqref="AS298">
    <cfRule type="containsText" dxfId="512" priority="626" operator="containsText" text="No efectiva">
      <formula>NOT(ISERROR(SEARCH("No efectiva",AS298)))</formula>
    </cfRule>
    <cfRule type="containsText" dxfId="511" priority="627" operator="containsText" text="efectiva">
      <formula>NOT(ISERROR(SEARCH("efectiva",AS298)))</formula>
    </cfRule>
  </conditionalFormatting>
  <conditionalFormatting sqref="AS313">
    <cfRule type="containsText" dxfId="510" priority="624" operator="containsText" text="No efectiva">
      <formula>NOT(ISERROR(SEARCH("No efectiva",AS313)))</formula>
    </cfRule>
    <cfRule type="containsText" dxfId="509" priority="625" operator="containsText" text="efectiva">
      <formula>NOT(ISERROR(SEARCH("efectiva",AS313)))</formula>
    </cfRule>
  </conditionalFormatting>
  <conditionalFormatting sqref="AS328">
    <cfRule type="containsText" dxfId="508" priority="622" operator="containsText" text="No efectiva">
      <formula>NOT(ISERROR(SEARCH("No efectiva",AS328)))</formula>
    </cfRule>
    <cfRule type="containsText" dxfId="507" priority="623" operator="containsText" text="efectiva">
      <formula>NOT(ISERROR(SEARCH("efectiva",AS328)))</formula>
    </cfRule>
  </conditionalFormatting>
  <conditionalFormatting sqref="AS335">
    <cfRule type="containsText" dxfId="506" priority="618" operator="containsText" text="No efectiva">
      <formula>NOT(ISERROR(SEARCH("No efectiva",AS335)))</formula>
    </cfRule>
    <cfRule type="containsText" dxfId="505" priority="619" operator="containsText" text="efectiva">
      <formula>NOT(ISERROR(SEARCH("efectiva",AS335)))</formula>
    </cfRule>
  </conditionalFormatting>
  <conditionalFormatting sqref="AS372">
    <cfRule type="containsText" dxfId="504" priority="616" operator="containsText" text="No efectiva">
      <formula>NOT(ISERROR(SEARCH("No efectiva",AS372)))</formula>
    </cfRule>
    <cfRule type="containsText" dxfId="503" priority="617" operator="containsText" text="efectiva">
      <formula>NOT(ISERROR(SEARCH("efectiva",AS372)))</formula>
    </cfRule>
  </conditionalFormatting>
  <conditionalFormatting sqref="AS381">
    <cfRule type="containsText" dxfId="502" priority="614" operator="containsText" text="No efectiva">
      <formula>NOT(ISERROR(SEARCH("No efectiva",AS381)))</formula>
    </cfRule>
    <cfRule type="containsText" dxfId="501" priority="615" operator="containsText" text="efectiva">
      <formula>NOT(ISERROR(SEARCH("efectiva",AS381)))</formula>
    </cfRule>
  </conditionalFormatting>
  <conditionalFormatting sqref="AS267">
    <cfRule type="containsText" dxfId="500" priority="612" operator="containsText" text="No efectiva">
      <formula>NOT(ISERROR(SEARCH("No efectiva",AS267)))</formula>
    </cfRule>
    <cfRule type="containsText" dxfId="499" priority="613" operator="containsText" text="efectiva">
      <formula>NOT(ISERROR(SEARCH("efectiva",AS267)))</formula>
    </cfRule>
  </conditionalFormatting>
  <conditionalFormatting sqref="AS269">
    <cfRule type="containsText" dxfId="498" priority="610" operator="containsText" text="No efectiva">
      <formula>NOT(ISERROR(SEARCH("No efectiva",AS269)))</formula>
    </cfRule>
    <cfRule type="containsText" dxfId="497" priority="611" operator="containsText" text="efectiva">
      <formula>NOT(ISERROR(SEARCH("efectiva",AS269)))</formula>
    </cfRule>
  </conditionalFormatting>
  <conditionalFormatting sqref="AS3:AS87 AS89:AS232 AS251:AS252 AS259:AS261 AS333 AS345 AS382:AS384 AS389 AS234:AS249 AS348 AS263 AS358:AS362 AS386 AS391:AS393 AS395 AS398:AS404 AS406:AS407 AS410:AS414 AS350:AS355 AS364:AS371">
    <cfRule type="containsText" dxfId="496" priority="750" operator="containsText" text="No efectiva">
      <formula>NOT(ISERROR(SEARCH("No efectiva",AS3)))</formula>
    </cfRule>
    <cfRule type="containsText" dxfId="495" priority="751" operator="containsText" text="efectiva">
      <formula>NOT(ISERROR(SEARCH("efectiva",AS3)))</formula>
    </cfRule>
  </conditionalFormatting>
  <conditionalFormatting sqref="AS286">
    <cfRule type="containsText" dxfId="494" priority="744" operator="containsText" text="No efectiva">
      <formula>NOT(ISERROR(SEARCH("No efectiva",AS286)))</formula>
    </cfRule>
    <cfRule type="containsText" dxfId="493" priority="745" operator="containsText" text="efectiva">
      <formula>NOT(ISERROR(SEARCH("efectiva",AS286)))</formula>
    </cfRule>
  </conditionalFormatting>
  <conditionalFormatting sqref="AS250">
    <cfRule type="containsText" dxfId="492" priority="724" operator="containsText" text="No efectiva">
      <formula>NOT(ISERROR(SEARCH("No efectiva",AS250)))</formula>
    </cfRule>
    <cfRule type="containsText" dxfId="491" priority="725" operator="containsText" text="efectiva">
      <formula>NOT(ISERROR(SEARCH("efectiva",AS250)))</formula>
    </cfRule>
  </conditionalFormatting>
  <conditionalFormatting sqref="AS276">
    <cfRule type="containsText" dxfId="490" priority="704" operator="containsText" text="No efectiva">
      <formula>NOT(ISERROR(SEARCH("No efectiva",AS276)))</formula>
    </cfRule>
    <cfRule type="containsText" dxfId="489" priority="705" operator="containsText" text="efectiva">
      <formula>NOT(ISERROR(SEARCH("efectiva",AS276)))</formula>
    </cfRule>
  </conditionalFormatting>
  <conditionalFormatting sqref="AS277">
    <cfRule type="containsText" dxfId="488" priority="702" operator="containsText" text="No efectiva">
      <formula>NOT(ISERROR(SEARCH("No efectiva",AS277)))</formula>
    </cfRule>
    <cfRule type="containsText" dxfId="487" priority="703" operator="containsText" text="efectiva">
      <formula>NOT(ISERROR(SEARCH("efectiva",AS277)))</formula>
    </cfRule>
  </conditionalFormatting>
  <conditionalFormatting sqref="AS314">
    <cfRule type="containsText" dxfId="486" priority="698" operator="containsText" text="No efectiva">
      <formula>NOT(ISERROR(SEARCH("No efectiva",AS314)))</formula>
    </cfRule>
    <cfRule type="containsText" dxfId="485" priority="699" operator="containsText" text="efectiva">
      <formula>NOT(ISERROR(SEARCH("efectiva",AS314)))</formula>
    </cfRule>
  </conditionalFormatting>
  <conditionalFormatting sqref="AS315">
    <cfRule type="containsText" dxfId="484" priority="696" operator="containsText" text="No efectiva">
      <formula>NOT(ISERROR(SEARCH("No efectiva",AS315)))</formula>
    </cfRule>
    <cfRule type="containsText" dxfId="483" priority="697" operator="containsText" text="efectiva">
      <formula>NOT(ISERROR(SEARCH("efectiva",AS315)))</formula>
    </cfRule>
  </conditionalFormatting>
  <conditionalFormatting sqref="AS316">
    <cfRule type="containsText" dxfId="482" priority="694" operator="containsText" text="No efectiva">
      <formula>NOT(ISERROR(SEARCH("No efectiva",AS316)))</formula>
    </cfRule>
    <cfRule type="containsText" dxfId="481" priority="695" operator="containsText" text="efectiva">
      <formula>NOT(ISERROR(SEARCH("efectiva",AS316)))</formula>
    </cfRule>
  </conditionalFormatting>
  <conditionalFormatting sqref="AS321">
    <cfRule type="containsText" dxfId="480" priority="692" operator="containsText" text="No efectiva">
      <formula>NOT(ISERROR(SEARCH("No efectiva",AS321)))</formula>
    </cfRule>
    <cfRule type="containsText" dxfId="479" priority="693" operator="containsText" text="efectiva">
      <formula>NOT(ISERROR(SEARCH("efectiva",AS321)))</formula>
    </cfRule>
  </conditionalFormatting>
  <conditionalFormatting sqref="AS322">
    <cfRule type="containsText" dxfId="478" priority="670" operator="containsText" text="No efectiva">
      <formula>NOT(ISERROR(SEARCH("No efectiva",AS322)))</formula>
    </cfRule>
    <cfRule type="containsText" dxfId="477" priority="671" operator="containsText" text="efectiva">
      <formula>NOT(ISERROR(SEARCH("efectiva",AS322)))</formula>
    </cfRule>
  </conditionalFormatting>
  <conditionalFormatting sqref="AS343">
    <cfRule type="containsText" dxfId="476" priority="664" operator="containsText" text="No efectiva">
      <formula>NOT(ISERROR(SEARCH("No efectiva",AS343)))</formula>
    </cfRule>
    <cfRule type="containsText" dxfId="475" priority="665" operator="containsText" text="efectiva">
      <formula>NOT(ISERROR(SEARCH("efectiva",AS343)))</formula>
    </cfRule>
  </conditionalFormatting>
  <conditionalFormatting sqref="AS344">
    <cfRule type="containsText" dxfId="474" priority="662" operator="containsText" text="No efectiva">
      <formula>NOT(ISERROR(SEARCH("No efectiva",AS344)))</formula>
    </cfRule>
    <cfRule type="containsText" dxfId="473" priority="663" operator="containsText" text="efectiva">
      <formula>NOT(ISERROR(SEARCH("efectiva",AS344)))</formula>
    </cfRule>
  </conditionalFormatting>
  <conditionalFormatting sqref="AS346">
    <cfRule type="containsText" dxfId="472" priority="660" operator="containsText" text="No efectiva">
      <formula>NOT(ISERROR(SEARCH("No efectiva",AS346)))</formula>
    </cfRule>
    <cfRule type="containsText" dxfId="471" priority="661" operator="containsText" text="efectiva">
      <formula>NOT(ISERROR(SEARCH("efectiva",AS346)))</formula>
    </cfRule>
  </conditionalFormatting>
  <conditionalFormatting sqref="AS320">
    <cfRule type="containsText" dxfId="470" priority="658" operator="containsText" text="No efectiva">
      <formula>NOT(ISERROR(SEARCH("No efectiva",AS320)))</formula>
    </cfRule>
    <cfRule type="containsText" dxfId="469" priority="659" operator="containsText" text="efectiva">
      <formula>NOT(ISERROR(SEARCH("efectiva",AS320)))</formula>
    </cfRule>
  </conditionalFormatting>
  <conditionalFormatting sqref="AS265">
    <cfRule type="containsText" dxfId="468" priority="656" operator="containsText" text="No efectiva">
      <formula>NOT(ISERROR(SEARCH("No efectiva",AS265)))</formula>
    </cfRule>
    <cfRule type="containsText" dxfId="467" priority="657" operator="containsText" text="efectiva">
      <formula>NOT(ISERROR(SEARCH("efectiva",AS265)))</formula>
    </cfRule>
  </conditionalFormatting>
  <conditionalFormatting sqref="AS327">
    <cfRule type="containsText" dxfId="466" priority="654" operator="containsText" text="No efectiva">
      <formula>NOT(ISERROR(SEARCH("No efectiva",AS327)))</formula>
    </cfRule>
    <cfRule type="containsText" dxfId="465" priority="655" operator="containsText" text="efectiva">
      <formula>NOT(ISERROR(SEARCH("efectiva",AS327)))</formula>
    </cfRule>
  </conditionalFormatting>
  <conditionalFormatting sqref="AS268">
    <cfRule type="containsText" dxfId="464" priority="642" operator="containsText" text="No efectiva">
      <formula>NOT(ISERROR(SEARCH("No efectiva",AS268)))</formula>
    </cfRule>
    <cfRule type="containsText" dxfId="463" priority="643" operator="containsText" text="efectiva">
      <formula>NOT(ISERROR(SEARCH("efectiva",AS268)))</formula>
    </cfRule>
  </conditionalFormatting>
  <conditionalFormatting sqref="AS291">
    <cfRule type="containsText" dxfId="462" priority="628" operator="containsText" text="No efectiva">
      <formula>NOT(ISERROR(SEARCH("No efectiva",AS291)))</formula>
    </cfRule>
    <cfRule type="containsText" dxfId="461" priority="629" operator="containsText" text="efectiva">
      <formula>NOT(ISERROR(SEARCH("efectiva",AS291)))</formula>
    </cfRule>
  </conditionalFormatting>
  <conditionalFormatting sqref="AS334">
    <cfRule type="containsText" dxfId="460" priority="620" operator="containsText" text="No efectiva">
      <formula>NOT(ISERROR(SEARCH("No efectiva",AS334)))</formula>
    </cfRule>
    <cfRule type="containsText" dxfId="459" priority="621" operator="containsText" text="efectiva">
      <formula>NOT(ISERROR(SEARCH("efectiva",AS334)))</formula>
    </cfRule>
  </conditionalFormatting>
  <conditionalFormatting sqref="AS233">
    <cfRule type="containsText" dxfId="458" priority="608" operator="containsText" text="No efectiva">
      <formula>NOT(ISERROR(SEARCH("No efectiva",AS233)))</formula>
    </cfRule>
    <cfRule type="containsText" dxfId="457" priority="609" operator="containsText" text="efectiva">
      <formula>NOT(ISERROR(SEARCH("efectiva",AS233)))</formula>
    </cfRule>
  </conditionalFormatting>
  <conditionalFormatting sqref="AS578:AS584 AS591:AS626 AS656 AS641:AS647 AS587:AS589">
    <cfRule type="containsText" dxfId="456" priority="604" operator="containsText" text="No efectiva">
      <formula>NOT(ISERROR(SEARCH("No efectiva",AS578)))</formula>
    </cfRule>
    <cfRule type="containsText" dxfId="455" priority="605" operator="containsText" text="efectiva">
      <formula>NOT(ISERROR(SEARCH("efectiva",AS578)))</formula>
    </cfRule>
  </conditionalFormatting>
  <conditionalFormatting sqref="AS257">
    <cfRule type="containsText" dxfId="454" priority="602" operator="containsText" text="No efectiva">
      <formula>NOT(ISERROR(SEARCH("No efectiva",AS257)))</formula>
    </cfRule>
    <cfRule type="containsText" dxfId="453" priority="603" operator="containsText" text="efectiva">
      <formula>NOT(ISERROR(SEARCH("efectiva",AS257)))</formula>
    </cfRule>
  </conditionalFormatting>
  <conditionalFormatting sqref="AS262">
    <cfRule type="containsText" dxfId="452" priority="600" operator="containsText" text="No efectiva">
      <formula>NOT(ISERROR(SEARCH("No efectiva",AS262)))</formula>
    </cfRule>
    <cfRule type="containsText" dxfId="451" priority="601" operator="containsText" text="efectiva">
      <formula>NOT(ISERROR(SEARCH("efectiva",AS262)))</formula>
    </cfRule>
  </conditionalFormatting>
  <conditionalFormatting sqref="AS266">
    <cfRule type="containsText" dxfId="450" priority="598" operator="containsText" text="No efectiva">
      <formula>NOT(ISERROR(SEARCH("No efectiva",AS266)))</formula>
    </cfRule>
    <cfRule type="containsText" dxfId="449" priority="599" operator="containsText" text="efectiva">
      <formula>NOT(ISERROR(SEARCH("efectiva",AS266)))</formula>
    </cfRule>
  </conditionalFormatting>
  <conditionalFormatting sqref="AS272">
    <cfRule type="containsText" dxfId="448" priority="596" operator="containsText" text="No efectiva">
      <formula>NOT(ISERROR(SEARCH("No efectiva",AS272)))</formula>
    </cfRule>
    <cfRule type="containsText" dxfId="447" priority="597" operator="containsText" text="efectiva">
      <formula>NOT(ISERROR(SEARCH("efectiva",AS272)))</formula>
    </cfRule>
  </conditionalFormatting>
  <conditionalFormatting sqref="AS280">
    <cfRule type="containsText" dxfId="446" priority="594" operator="containsText" text="No efectiva">
      <formula>NOT(ISERROR(SEARCH("No efectiva",AS280)))</formula>
    </cfRule>
    <cfRule type="containsText" dxfId="445" priority="595" operator="containsText" text="efectiva">
      <formula>NOT(ISERROR(SEARCH("efectiva",AS280)))</formula>
    </cfRule>
  </conditionalFormatting>
  <conditionalFormatting sqref="AS283">
    <cfRule type="containsText" dxfId="444" priority="592" operator="containsText" text="No efectiva">
      <formula>NOT(ISERROR(SEARCH("No efectiva",AS283)))</formula>
    </cfRule>
    <cfRule type="containsText" dxfId="443" priority="593" operator="containsText" text="efectiva">
      <formula>NOT(ISERROR(SEARCH("efectiva",AS283)))</formula>
    </cfRule>
  </conditionalFormatting>
  <conditionalFormatting sqref="AS284">
    <cfRule type="containsText" dxfId="442" priority="590" operator="containsText" text="No efectiva">
      <formula>NOT(ISERROR(SEARCH("No efectiva",AS284)))</formula>
    </cfRule>
    <cfRule type="containsText" dxfId="441" priority="591" operator="containsText" text="efectiva">
      <formula>NOT(ISERROR(SEARCH("efectiva",AS284)))</formula>
    </cfRule>
  </conditionalFormatting>
  <conditionalFormatting sqref="AS326">
    <cfRule type="containsText" dxfId="440" priority="588" operator="containsText" text="No efectiva">
      <formula>NOT(ISERROR(SEARCH("No efectiva",AS326)))</formula>
    </cfRule>
    <cfRule type="containsText" dxfId="439" priority="589" operator="containsText" text="efectiva">
      <formula>NOT(ISERROR(SEARCH("efectiva",AS326)))</formula>
    </cfRule>
  </conditionalFormatting>
  <conditionalFormatting sqref="AS380">
    <cfRule type="containsText" dxfId="438" priority="582" operator="containsText" text="No efectiva">
      <formula>NOT(ISERROR(SEARCH("No efectiva",AS380)))</formula>
    </cfRule>
    <cfRule type="containsText" dxfId="437" priority="583" operator="containsText" text="efectiva">
      <formula>NOT(ISERROR(SEARCH("efectiva",AS380)))</formula>
    </cfRule>
  </conditionalFormatting>
  <conditionalFormatting sqref="A729:A1048576 A482 A506 A509 A512:A518 A520:A523 A525:A529 A572 A575 A578:A585 A325:A327 A392:A394 A396 A398:A408 A410:A420 A388:A390 A596:A627 A422:A426 A428:A477 A1:A266 A271:A323 A330:A334 A560 A562:A569 A629 A635 A650 A631 A633 A637 A639 A652 A654 A656:A659 A641:A648 A479:A480 A501:A504 A538:A540 A542:A558 A531 A533:A536 A484:A486 A488:A493 A495 A497 A499 A587:A594">
    <cfRule type="duplicateValues" dxfId="436" priority="581"/>
  </conditionalFormatting>
  <conditionalFormatting sqref="AS657">
    <cfRule type="containsText" dxfId="435" priority="579" operator="containsText" text="No efectiva">
      <formula>NOT(ISERROR(SEARCH("No efectiva",AS657)))</formula>
    </cfRule>
    <cfRule type="containsText" dxfId="434" priority="580" operator="containsText" text="efectiva">
      <formula>NOT(ISERROR(SEARCH("efectiva",AS657)))</formula>
    </cfRule>
  </conditionalFormatting>
  <conditionalFormatting sqref="AS658">
    <cfRule type="containsText" dxfId="433" priority="577" operator="containsText" text="No efectiva">
      <formula>NOT(ISERROR(SEARCH("No efectiva",AS658)))</formula>
    </cfRule>
    <cfRule type="containsText" dxfId="432" priority="578" operator="containsText" text="efectiva">
      <formula>NOT(ISERROR(SEARCH("efectiva",AS658)))</formula>
    </cfRule>
  </conditionalFormatting>
  <conditionalFormatting sqref="BN662">
    <cfRule type="containsText" dxfId="431" priority="565" operator="containsText" text="No efectiva">
      <formula>NOT(ISERROR(SEARCH("No efectiva",BN662)))</formula>
    </cfRule>
    <cfRule type="containsText" dxfId="430" priority="566" operator="containsText" text="efectiva">
      <formula>NOT(ISERROR(SEARCH("efectiva",BN662)))</formula>
    </cfRule>
  </conditionalFormatting>
  <conditionalFormatting sqref="BN663">
    <cfRule type="containsText" dxfId="429" priority="563" operator="containsText" text="No efectiva">
      <formula>NOT(ISERROR(SEARCH("No efectiva",BN663)))</formula>
    </cfRule>
    <cfRule type="containsText" dxfId="428" priority="564" operator="containsText" text="efectiva">
      <formula>NOT(ISERROR(SEARCH("efectiva",BN663)))</formula>
    </cfRule>
  </conditionalFormatting>
  <conditionalFormatting sqref="BN664">
    <cfRule type="containsText" dxfId="427" priority="555" operator="containsText" text="No efectiva">
      <formula>NOT(ISERROR(SEARCH("No efectiva",BN664)))</formula>
    </cfRule>
    <cfRule type="containsText" dxfId="426" priority="556" operator="containsText" text="efectiva">
      <formula>NOT(ISERROR(SEARCH("efectiva",BN664)))</formula>
    </cfRule>
  </conditionalFormatting>
  <conditionalFormatting sqref="BN665">
    <cfRule type="containsText" dxfId="425" priority="553" operator="containsText" text="No efectiva">
      <formula>NOT(ISERROR(SEARCH("No efectiva",BN665)))</formula>
    </cfRule>
    <cfRule type="containsText" dxfId="424" priority="554" operator="containsText" text="efectiva">
      <formula>NOT(ISERROR(SEARCH("efectiva",BN665)))</formula>
    </cfRule>
  </conditionalFormatting>
  <conditionalFormatting sqref="BN666">
    <cfRule type="containsText" dxfId="423" priority="545" operator="containsText" text="No efectiva">
      <formula>NOT(ISERROR(SEARCH("No efectiva",BN666)))</formula>
    </cfRule>
    <cfRule type="containsText" dxfId="422" priority="546" operator="containsText" text="efectiva">
      <formula>NOT(ISERROR(SEARCH("efectiva",BN666)))</formula>
    </cfRule>
  </conditionalFormatting>
  <conditionalFormatting sqref="BN667">
    <cfRule type="containsText" dxfId="421" priority="543" operator="containsText" text="No efectiva">
      <formula>NOT(ISERROR(SEARCH("No efectiva",BN667)))</formula>
    </cfRule>
    <cfRule type="containsText" dxfId="420" priority="544" operator="containsText" text="efectiva">
      <formula>NOT(ISERROR(SEARCH("efectiva",BN667)))</formula>
    </cfRule>
  </conditionalFormatting>
  <conditionalFormatting sqref="BN668">
    <cfRule type="containsText" dxfId="419" priority="535" operator="containsText" text="No efectiva">
      <formula>NOT(ISERROR(SEARCH("No efectiva",BN668)))</formula>
    </cfRule>
    <cfRule type="containsText" dxfId="418" priority="536" operator="containsText" text="efectiva">
      <formula>NOT(ISERROR(SEARCH("efectiva",BN668)))</formula>
    </cfRule>
  </conditionalFormatting>
  <conditionalFormatting sqref="BN669">
    <cfRule type="containsText" dxfId="417" priority="533" operator="containsText" text="No efectiva">
      <formula>NOT(ISERROR(SEARCH("No efectiva",BN669)))</formula>
    </cfRule>
    <cfRule type="containsText" dxfId="416" priority="534" operator="containsText" text="efectiva">
      <formula>NOT(ISERROR(SEARCH("efectiva",BN669)))</formula>
    </cfRule>
  </conditionalFormatting>
  <conditionalFormatting sqref="AS290">
    <cfRule type="containsText" dxfId="415" priority="527" operator="containsText" text="No efectiva">
      <formula>NOT(ISERROR(SEARCH("No efectiva",AS290)))</formula>
    </cfRule>
    <cfRule type="containsText" dxfId="414" priority="528" operator="containsText" text="efectiva">
      <formula>NOT(ISERROR(SEARCH("efectiva",AS290)))</formula>
    </cfRule>
  </conditionalFormatting>
  <conditionalFormatting sqref="AS297">
    <cfRule type="containsText" dxfId="413" priority="525" operator="containsText" text="No efectiva">
      <formula>NOT(ISERROR(SEARCH("No efectiva",AS297)))</formula>
    </cfRule>
    <cfRule type="containsText" dxfId="412" priority="526" operator="containsText" text="efectiva">
      <formula>NOT(ISERROR(SEARCH("efectiva",AS297)))</formula>
    </cfRule>
  </conditionalFormatting>
  <conditionalFormatting sqref="AS304">
    <cfRule type="containsText" dxfId="411" priority="523" operator="containsText" text="No efectiva">
      <formula>NOT(ISERROR(SEARCH("No efectiva",AS304)))</formula>
    </cfRule>
    <cfRule type="containsText" dxfId="410" priority="524" operator="containsText" text="efectiva">
      <formula>NOT(ISERROR(SEARCH("efectiva",AS304)))</formula>
    </cfRule>
  </conditionalFormatting>
  <conditionalFormatting sqref="AS305">
    <cfRule type="containsText" dxfId="409" priority="521" operator="containsText" text="No efectiva">
      <formula>NOT(ISERROR(SEARCH("No efectiva",AS305)))</formula>
    </cfRule>
    <cfRule type="containsText" dxfId="408" priority="522" operator="containsText" text="efectiva">
      <formula>NOT(ISERROR(SEARCH("efectiva",AS305)))</formula>
    </cfRule>
  </conditionalFormatting>
  <conditionalFormatting sqref="AS311">
    <cfRule type="containsText" dxfId="407" priority="519" operator="containsText" text="No efectiva">
      <formula>NOT(ISERROR(SEARCH("No efectiva",AS311)))</formula>
    </cfRule>
    <cfRule type="containsText" dxfId="406" priority="520" operator="containsText" text="efectiva">
      <formula>NOT(ISERROR(SEARCH("efectiva",AS311)))</formula>
    </cfRule>
  </conditionalFormatting>
  <conditionalFormatting sqref="AS319">
    <cfRule type="containsText" dxfId="405" priority="517" operator="containsText" text="No efectiva">
      <formula>NOT(ISERROR(SEARCH("No efectiva",AS319)))</formula>
    </cfRule>
    <cfRule type="containsText" dxfId="404" priority="518" operator="containsText" text="efectiva">
      <formula>NOT(ISERROR(SEARCH("efectiva",AS319)))</formula>
    </cfRule>
  </conditionalFormatting>
  <conditionalFormatting sqref="AS289">
    <cfRule type="containsText" dxfId="403" priority="515" operator="containsText" text="No efectiva">
      <formula>NOT(ISERROR(SEARCH("No efectiva",AS289)))</formula>
    </cfRule>
    <cfRule type="containsText" dxfId="402" priority="516" operator="containsText" text="efectiva">
      <formula>NOT(ISERROR(SEARCH("efectiva",AS289)))</formula>
    </cfRule>
  </conditionalFormatting>
  <conditionalFormatting sqref="AS296">
    <cfRule type="containsText" dxfId="401" priority="513" operator="containsText" text="No efectiva">
      <formula>NOT(ISERROR(SEARCH("No efectiva",AS296)))</formula>
    </cfRule>
    <cfRule type="containsText" dxfId="400" priority="514" operator="containsText" text="efectiva">
      <formula>NOT(ISERROR(SEARCH("efectiva",AS296)))</formula>
    </cfRule>
  </conditionalFormatting>
  <conditionalFormatting sqref="AS303">
    <cfRule type="containsText" dxfId="399" priority="511" operator="containsText" text="No efectiva">
      <formula>NOT(ISERROR(SEARCH("No efectiva",AS303)))</formula>
    </cfRule>
    <cfRule type="containsText" dxfId="398" priority="512" operator="containsText" text="efectiva">
      <formula>NOT(ISERROR(SEARCH("efectiva",AS303)))</formula>
    </cfRule>
  </conditionalFormatting>
  <conditionalFormatting sqref="AS306">
    <cfRule type="containsText" dxfId="397" priority="509" operator="containsText" text="No efectiva">
      <formula>NOT(ISERROR(SEARCH("No efectiva",AS306)))</formula>
    </cfRule>
    <cfRule type="containsText" dxfId="396" priority="510" operator="containsText" text="efectiva">
      <formula>NOT(ISERROR(SEARCH("efectiva",AS306)))</formula>
    </cfRule>
  </conditionalFormatting>
  <conditionalFormatting sqref="AS307">
    <cfRule type="containsText" dxfId="395" priority="507" operator="containsText" text="No efectiva">
      <formula>NOT(ISERROR(SEARCH("No efectiva",AS307)))</formula>
    </cfRule>
    <cfRule type="containsText" dxfId="394" priority="508" operator="containsText" text="efectiva">
      <formula>NOT(ISERROR(SEARCH("efectiva",AS307)))</formula>
    </cfRule>
  </conditionalFormatting>
  <conditionalFormatting sqref="AS308">
    <cfRule type="containsText" dxfId="393" priority="505" operator="containsText" text="No efectiva">
      <formula>NOT(ISERROR(SEARCH("No efectiva",AS308)))</formula>
    </cfRule>
    <cfRule type="containsText" dxfId="392" priority="506" operator="containsText" text="efectiva">
      <formula>NOT(ISERROR(SEARCH("efectiva",AS308)))</formula>
    </cfRule>
  </conditionalFormatting>
  <conditionalFormatting sqref="AS309">
    <cfRule type="containsText" dxfId="391" priority="503" operator="containsText" text="No efectiva">
      <formula>NOT(ISERROR(SEARCH("No efectiva",AS309)))</formula>
    </cfRule>
    <cfRule type="containsText" dxfId="390" priority="504" operator="containsText" text="efectiva">
      <formula>NOT(ISERROR(SEARCH("efectiva",AS309)))</formula>
    </cfRule>
  </conditionalFormatting>
  <conditionalFormatting sqref="AS310">
    <cfRule type="containsText" dxfId="389" priority="501" operator="containsText" text="No efectiva">
      <formula>NOT(ISERROR(SEARCH("No efectiva",AS310)))</formula>
    </cfRule>
    <cfRule type="containsText" dxfId="388" priority="502" operator="containsText" text="efectiva">
      <formula>NOT(ISERROR(SEARCH("efectiva",AS310)))</formula>
    </cfRule>
  </conditionalFormatting>
  <conditionalFormatting sqref="AS317">
    <cfRule type="containsText" dxfId="387" priority="499" operator="containsText" text="No efectiva">
      <formula>NOT(ISERROR(SEARCH("No efectiva",AS317)))</formula>
    </cfRule>
    <cfRule type="containsText" dxfId="386" priority="500" operator="containsText" text="efectiva">
      <formula>NOT(ISERROR(SEARCH("efectiva",AS317)))</formula>
    </cfRule>
  </conditionalFormatting>
  <conditionalFormatting sqref="AS318">
    <cfRule type="containsText" dxfId="385" priority="497" operator="containsText" text="No efectiva">
      <formula>NOT(ISERROR(SEARCH("No efectiva",AS318)))</formula>
    </cfRule>
    <cfRule type="containsText" dxfId="384" priority="498" operator="containsText" text="efectiva">
      <formula>NOT(ISERROR(SEARCH("efectiva",AS318)))</formula>
    </cfRule>
  </conditionalFormatting>
  <conditionalFormatting sqref="AS325">
    <cfRule type="containsText" dxfId="383" priority="495" operator="containsText" text="No efectiva">
      <formula>NOT(ISERROR(SEARCH("No efectiva",AS325)))</formula>
    </cfRule>
    <cfRule type="containsText" dxfId="382" priority="496" operator="containsText" text="efectiva">
      <formula>NOT(ISERROR(SEARCH("efectiva",AS325)))</formula>
    </cfRule>
  </conditionalFormatting>
  <conditionalFormatting sqref="AS337">
    <cfRule type="containsText" dxfId="381" priority="493" operator="containsText" text="No efectiva">
      <formula>NOT(ISERROR(SEARCH("No efectiva",AS337)))</formula>
    </cfRule>
    <cfRule type="containsText" dxfId="380" priority="494" operator="containsText" text="efectiva">
      <formula>NOT(ISERROR(SEARCH("efectiva",AS337)))</formula>
    </cfRule>
  </conditionalFormatting>
  <conditionalFormatting sqref="AS415">
    <cfRule type="containsText" dxfId="379" priority="491" operator="containsText" text="No efectiva">
      <formula>NOT(ISERROR(SEARCH("No efectiva",AS415)))</formula>
    </cfRule>
    <cfRule type="containsText" dxfId="378" priority="492" operator="containsText" text="efectiva">
      <formula>NOT(ISERROR(SEARCH("efectiva",AS415)))</formula>
    </cfRule>
  </conditionalFormatting>
  <conditionalFormatting sqref="AS416">
    <cfRule type="containsText" dxfId="377" priority="489" operator="containsText" text="No efectiva">
      <formula>NOT(ISERROR(SEARCH("No efectiva",AS416)))</formula>
    </cfRule>
    <cfRule type="containsText" dxfId="376" priority="490" operator="containsText" text="efectiva">
      <formula>NOT(ISERROR(SEARCH("efectiva",AS416)))</formula>
    </cfRule>
  </conditionalFormatting>
  <conditionalFormatting sqref="AS419">
    <cfRule type="containsText" dxfId="375" priority="487" operator="containsText" text="No efectiva">
      <formula>NOT(ISERROR(SEARCH("No efectiva",AS419)))</formula>
    </cfRule>
    <cfRule type="containsText" dxfId="374" priority="488" operator="containsText" text="efectiva">
      <formula>NOT(ISERROR(SEARCH("efectiva",AS419)))</formula>
    </cfRule>
  </conditionalFormatting>
  <conditionalFormatting sqref="AS429">
    <cfRule type="containsText" dxfId="373" priority="485" operator="containsText" text="No efectiva">
      <formula>NOT(ISERROR(SEARCH("No efectiva",AS429)))</formula>
    </cfRule>
    <cfRule type="containsText" dxfId="372" priority="486" operator="containsText" text="efectiva">
      <formula>NOT(ISERROR(SEARCH("efectiva",AS429)))</formula>
    </cfRule>
  </conditionalFormatting>
  <conditionalFormatting sqref="AS438">
    <cfRule type="containsText" dxfId="371" priority="483" operator="containsText" text="No efectiva">
      <formula>NOT(ISERROR(SEARCH("No efectiva",AS438)))</formula>
    </cfRule>
    <cfRule type="containsText" dxfId="370" priority="484" operator="containsText" text="efectiva">
      <formula>NOT(ISERROR(SEARCH("efectiva",AS438)))</formula>
    </cfRule>
  </conditionalFormatting>
  <conditionalFormatting sqref="AS439">
    <cfRule type="containsText" dxfId="369" priority="481" operator="containsText" text="No efectiva">
      <formula>NOT(ISERROR(SEARCH("No efectiva",AS439)))</formula>
    </cfRule>
    <cfRule type="containsText" dxfId="368" priority="482" operator="containsText" text="efectiva">
      <formula>NOT(ISERROR(SEARCH("efectiva",AS439)))</formula>
    </cfRule>
  </conditionalFormatting>
  <conditionalFormatting sqref="AS443">
    <cfRule type="containsText" dxfId="367" priority="479" operator="containsText" text="No efectiva">
      <formula>NOT(ISERROR(SEARCH("No efectiva",AS443)))</formula>
    </cfRule>
    <cfRule type="containsText" dxfId="366" priority="480" operator="containsText" text="efectiva">
      <formula>NOT(ISERROR(SEARCH("efectiva",AS443)))</formula>
    </cfRule>
  </conditionalFormatting>
  <conditionalFormatting sqref="AS444">
    <cfRule type="containsText" dxfId="365" priority="477" operator="containsText" text="No efectiva">
      <formula>NOT(ISERROR(SEARCH("No efectiva",AS444)))</formula>
    </cfRule>
    <cfRule type="containsText" dxfId="364" priority="478" operator="containsText" text="efectiva">
      <formula>NOT(ISERROR(SEARCH("efectiva",AS444)))</formula>
    </cfRule>
  </conditionalFormatting>
  <conditionalFormatting sqref="AS445">
    <cfRule type="containsText" dxfId="363" priority="475" operator="containsText" text="No efectiva">
      <formula>NOT(ISERROR(SEARCH("No efectiva",AS445)))</formula>
    </cfRule>
    <cfRule type="containsText" dxfId="362" priority="476" operator="containsText" text="efectiva">
      <formula>NOT(ISERROR(SEARCH("efectiva",AS445)))</formula>
    </cfRule>
  </conditionalFormatting>
  <conditionalFormatting sqref="AS446">
    <cfRule type="containsText" dxfId="361" priority="473" operator="containsText" text="No efectiva">
      <formula>NOT(ISERROR(SEARCH("No efectiva",AS446)))</formula>
    </cfRule>
    <cfRule type="containsText" dxfId="360" priority="474" operator="containsText" text="efectiva">
      <formula>NOT(ISERROR(SEARCH("efectiva",AS446)))</formula>
    </cfRule>
  </conditionalFormatting>
  <conditionalFormatting sqref="AS447">
    <cfRule type="containsText" dxfId="359" priority="471" operator="containsText" text="No efectiva">
      <formula>NOT(ISERROR(SEARCH("No efectiva",AS447)))</formula>
    </cfRule>
    <cfRule type="containsText" dxfId="358" priority="472" operator="containsText" text="efectiva">
      <formula>NOT(ISERROR(SEARCH("efectiva",AS447)))</formula>
    </cfRule>
  </conditionalFormatting>
  <conditionalFormatting sqref="AS451">
    <cfRule type="containsText" dxfId="357" priority="469" operator="containsText" text="No efectiva">
      <formula>NOT(ISERROR(SEARCH("No efectiva",AS451)))</formula>
    </cfRule>
    <cfRule type="containsText" dxfId="356" priority="470" operator="containsText" text="efectiva">
      <formula>NOT(ISERROR(SEARCH("efectiva",AS451)))</formula>
    </cfRule>
  </conditionalFormatting>
  <conditionalFormatting sqref="AS452">
    <cfRule type="containsText" dxfId="355" priority="467" operator="containsText" text="No efectiva">
      <formula>NOT(ISERROR(SEARCH("No efectiva",AS452)))</formula>
    </cfRule>
    <cfRule type="containsText" dxfId="354" priority="468" operator="containsText" text="efectiva">
      <formula>NOT(ISERROR(SEARCH("efectiva",AS452)))</formula>
    </cfRule>
  </conditionalFormatting>
  <conditionalFormatting sqref="AS453">
    <cfRule type="containsText" dxfId="353" priority="465" operator="containsText" text="No efectiva">
      <formula>NOT(ISERROR(SEARCH("No efectiva",AS453)))</formula>
    </cfRule>
    <cfRule type="containsText" dxfId="352" priority="466" operator="containsText" text="efectiva">
      <formula>NOT(ISERROR(SEARCH("efectiva",AS453)))</formula>
    </cfRule>
  </conditionalFormatting>
  <conditionalFormatting sqref="AS454">
    <cfRule type="containsText" dxfId="351" priority="463" operator="containsText" text="No efectiva">
      <formula>NOT(ISERROR(SEARCH("No efectiva",AS454)))</formula>
    </cfRule>
    <cfRule type="containsText" dxfId="350" priority="464" operator="containsText" text="efectiva">
      <formula>NOT(ISERROR(SEARCH("efectiva",AS454)))</formula>
    </cfRule>
  </conditionalFormatting>
  <conditionalFormatting sqref="AS455">
    <cfRule type="containsText" dxfId="349" priority="461" operator="containsText" text="No efectiva">
      <formula>NOT(ISERROR(SEARCH("No efectiva",AS455)))</formula>
    </cfRule>
    <cfRule type="containsText" dxfId="348" priority="462" operator="containsText" text="efectiva">
      <formula>NOT(ISERROR(SEARCH("efectiva",AS455)))</formula>
    </cfRule>
  </conditionalFormatting>
  <conditionalFormatting sqref="AS456">
    <cfRule type="containsText" dxfId="347" priority="459" operator="containsText" text="No efectiva">
      <formula>NOT(ISERROR(SEARCH("No efectiva",AS456)))</formula>
    </cfRule>
    <cfRule type="containsText" dxfId="346" priority="460" operator="containsText" text="efectiva">
      <formula>NOT(ISERROR(SEARCH("efectiva",AS456)))</formula>
    </cfRule>
  </conditionalFormatting>
  <conditionalFormatting sqref="AS470">
    <cfRule type="containsText" dxfId="345" priority="457" operator="containsText" text="No efectiva">
      <formula>NOT(ISERROR(SEARCH("No efectiva",AS470)))</formula>
    </cfRule>
    <cfRule type="containsText" dxfId="344" priority="458" operator="containsText" text="efectiva">
      <formula>NOT(ISERROR(SEARCH("efectiva",AS470)))</formula>
    </cfRule>
  </conditionalFormatting>
  <conditionalFormatting sqref="AS471">
    <cfRule type="containsText" dxfId="343" priority="455" operator="containsText" text="No efectiva">
      <formula>NOT(ISERROR(SEARCH("No efectiva",AS471)))</formula>
    </cfRule>
    <cfRule type="containsText" dxfId="342" priority="456" operator="containsText" text="efectiva">
      <formula>NOT(ISERROR(SEARCH("efectiva",AS471)))</formula>
    </cfRule>
  </conditionalFormatting>
  <conditionalFormatting sqref="AS473">
    <cfRule type="containsText" dxfId="341" priority="453" operator="containsText" text="No efectiva">
      <formula>NOT(ISERROR(SEARCH("No efectiva",AS473)))</formula>
    </cfRule>
    <cfRule type="containsText" dxfId="340" priority="454" operator="containsText" text="efectiva">
      <formula>NOT(ISERROR(SEARCH("efectiva",AS473)))</formula>
    </cfRule>
  </conditionalFormatting>
  <conditionalFormatting sqref="AS475">
    <cfRule type="containsText" dxfId="339" priority="451" operator="containsText" text="No efectiva">
      <formula>NOT(ISERROR(SEARCH("No efectiva",AS475)))</formula>
    </cfRule>
    <cfRule type="containsText" dxfId="338" priority="452" operator="containsText" text="efectiva">
      <formula>NOT(ISERROR(SEARCH("efectiva",AS475)))</formula>
    </cfRule>
  </conditionalFormatting>
  <conditionalFormatting sqref="AS488">
    <cfRule type="containsText" dxfId="337" priority="449" operator="containsText" text="No efectiva">
      <formula>NOT(ISERROR(SEARCH("No efectiva",AS488)))</formula>
    </cfRule>
    <cfRule type="containsText" dxfId="336" priority="450" operator="containsText" text="efectiva">
      <formula>NOT(ISERROR(SEARCH("efectiva",AS488)))</formula>
    </cfRule>
  </conditionalFormatting>
  <conditionalFormatting sqref="AS489">
    <cfRule type="containsText" dxfId="335" priority="447" operator="containsText" text="No efectiva">
      <formula>NOT(ISERROR(SEARCH("No efectiva",AS489)))</formula>
    </cfRule>
    <cfRule type="containsText" dxfId="334" priority="448" operator="containsText" text="efectiva">
      <formula>NOT(ISERROR(SEARCH("efectiva",AS489)))</formula>
    </cfRule>
  </conditionalFormatting>
  <conditionalFormatting sqref="AS490">
    <cfRule type="containsText" dxfId="333" priority="445" operator="containsText" text="No efectiva">
      <formula>NOT(ISERROR(SEARCH("No efectiva",AS490)))</formula>
    </cfRule>
    <cfRule type="containsText" dxfId="332" priority="446" operator="containsText" text="efectiva">
      <formula>NOT(ISERROR(SEARCH("efectiva",AS490)))</formula>
    </cfRule>
  </conditionalFormatting>
  <conditionalFormatting sqref="AS491">
    <cfRule type="containsText" dxfId="331" priority="443" operator="containsText" text="No efectiva">
      <formula>NOT(ISERROR(SEARCH("No efectiva",AS491)))</formula>
    </cfRule>
    <cfRule type="containsText" dxfId="330" priority="444" operator="containsText" text="efectiva">
      <formula>NOT(ISERROR(SEARCH("efectiva",AS491)))</formula>
    </cfRule>
  </conditionalFormatting>
  <conditionalFormatting sqref="AS556">
    <cfRule type="containsText" dxfId="329" priority="441" operator="containsText" text="No efectiva">
      <formula>NOT(ISERROR(SEARCH("No efectiva",AS556)))</formula>
    </cfRule>
    <cfRule type="containsText" dxfId="328" priority="442" operator="containsText" text="efectiva">
      <formula>NOT(ISERROR(SEARCH("efectiva",AS556)))</formula>
    </cfRule>
  </conditionalFormatting>
  <conditionalFormatting sqref="AS590">
    <cfRule type="containsText" dxfId="327" priority="439" operator="containsText" text="No efectiva">
      <formula>NOT(ISERROR(SEARCH("No efectiva",AS590)))</formula>
    </cfRule>
    <cfRule type="containsText" dxfId="326" priority="440" operator="containsText" text="efectiva">
      <formula>NOT(ISERROR(SEARCH("efectiva",AS590)))</formula>
    </cfRule>
  </conditionalFormatting>
  <conditionalFormatting sqref="AS659">
    <cfRule type="containsText" dxfId="325" priority="437" operator="containsText" text="No efectiva">
      <formula>NOT(ISERROR(SEARCH("No efectiva",AS659)))</formula>
    </cfRule>
    <cfRule type="containsText" dxfId="324" priority="438" operator="containsText" text="efectiva">
      <formula>NOT(ISERROR(SEARCH("efectiva",AS659)))</formula>
    </cfRule>
  </conditionalFormatting>
  <conditionalFormatting sqref="AS660">
    <cfRule type="containsText" dxfId="323" priority="435" operator="containsText" text="No efectiva">
      <formula>NOT(ISERROR(SEARCH("No efectiva",AS660)))</formula>
    </cfRule>
    <cfRule type="containsText" dxfId="322" priority="436" operator="containsText" text="efectiva">
      <formula>NOT(ISERROR(SEARCH("efectiva",AS660)))</formula>
    </cfRule>
  </conditionalFormatting>
  <conditionalFormatting sqref="AS661">
    <cfRule type="containsText" dxfId="321" priority="433" operator="containsText" text="No efectiva">
      <formula>NOT(ISERROR(SEARCH("No efectiva",AS661)))</formula>
    </cfRule>
    <cfRule type="containsText" dxfId="320" priority="434" operator="containsText" text="efectiva">
      <formula>NOT(ISERROR(SEARCH("efectiva",AS661)))</formula>
    </cfRule>
  </conditionalFormatting>
  <conditionalFormatting sqref="AS662">
    <cfRule type="containsText" dxfId="319" priority="431" operator="containsText" text="No efectiva">
      <formula>NOT(ISERROR(SEARCH("No efectiva",AS662)))</formula>
    </cfRule>
    <cfRule type="containsText" dxfId="318" priority="432" operator="containsText" text="efectiva">
      <formula>NOT(ISERROR(SEARCH("efectiva",AS662)))</formula>
    </cfRule>
  </conditionalFormatting>
  <conditionalFormatting sqref="AS663">
    <cfRule type="containsText" dxfId="317" priority="429" operator="containsText" text="No efectiva">
      <formula>NOT(ISERROR(SEARCH("No efectiva",AS663)))</formula>
    </cfRule>
    <cfRule type="containsText" dxfId="316" priority="430" operator="containsText" text="efectiva">
      <formula>NOT(ISERROR(SEARCH("efectiva",AS663)))</formula>
    </cfRule>
  </conditionalFormatting>
  <conditionalFormatting sqref="AS664">
    <cfRule type="containsText" dxfId="315" priority="427" operator="containsText" text="No efectiva">
      <formula>NOT(ISERROR(SEARCH("No efectiva",AS664)))</formula>
    </cfRule>
    <cfRule type="containsText" dxfId="314" priority="428" operator="containsText" text="efectiva">
      <formula>NOT(ISERROR(SEARCH("efectiva",AS664)))</formula>
    </cfRule>
  </conditionalFormatting>
  <conditionalFormatting sqref="AS665">
    <cfRule type="containsText" dxfId="313" priority="425" operator="containsText" text="No efectiva">
      <formula>NOT(ISERROR(SEARCH("No efectiva",AS665)))</formula>
    </cfRule>
    <cfRule type="containsText" dxfId="312" priority="426" operator="containsText" text="efectiva">
      <formula>NOT(ISERROR(SEARCH("efectiva",AS665)))</formula>
    </cfRule>
  </conditionalFormatting>
  <conditionalFormatting sqref="AS666">
    <cfRule type="containsText" dxfId="311" priority="423" operator="containsText" text="No efectiva">
      <formula>NOT(ISERROR(SEARCH("No efectiva",AS666)))</formula>
    </cfRule>
    <cfRule type="containsText" dxfId="310" priority="424" operator="containsText" text="efectiva">
      <formula>NOT(ISERROR(SEARCH("efectiva",AS666)))</formula>
    </cfRule>
  </conditionalFormatting>
  <conditionalFormatting sqref="AS667">
    <cfRule type="containsText" dxfId="309" priority="421" operator="containsText" text="No efectiva">
      <formula>NOT(ISERROR(SEARCH("No efectiva",AS667)))</formula>
    </cfRule>
    <cfRule type="containsText" dxfId="308" priority="422" operator="containsText" text="efectiva">
      <formula>NOT(ISERROR(SEARCH("efectiva",AS667)))</formula>
    </cfRule>
  </conditionalFormatting>
  <conditionalFormatting sqref="AS668">
    <cfRule type="containsText" dxfId="307" priority="419" operator="containsText" text="No efectiva">
      <formula>NOT(ISERROR(SEARCH("No efectiva",AS668)))</formula>
    </cfRule>
    <cfRule type="containsText" dxfId="306" priority="420" operator="containsText" text="efectiva">
      <formula>NOT(ISERROR(SEARCH("efectiva",AS668)))</formula>
    </cfRule>
  </conditionalFormatting>
  <conditionalFormatting sqref="AS669">
    <cfRule type="containsText" dxfId="305" priority="417" operator="containsText" text="No efectiva">
      <formula>NOT(ISERROR(SEARCH("No efectiva",AS669)))</formula>
    </cfRule>
    <cfRule type="containsText" dxfId="304" priority="418" operator="containsText" text="efectiva">
      <formula>NOT(ISERROR(SEARCH("efectiva",AS669)))</formula>
    </cfRule>
  </conditionalFormatting>
  <conditionalFormatting sqref="A481">
    <cfRule type="duplicateValues" dxfId="303" priority="416"/>
  </conditionalFormatting>
  <conditionalFormatting sqref="A505">
    <cfRule type="duplicateValues" dxfId="302" priority="415"/>
  </conditionalFormatting>
  <conditionalFormatting sqref="AS480">
    <cfRule type="containsText" dxfId="301" priority="413" operator="containsText" text="No efectiva">
      <formula>NOT(ISERROR(SEARCH("No efectiva",AS480)))</formula>
    </cfRule>
    <cfRule type="containsText" dxfId="300" priority="414" operator="containsText" text="efectiva">
      <formula>NOT(ISERROR(SEARCH("efectiva",AS480)))</formula>
    </cfRule>
  </conditionalFormatting>
  <conditionalFormatting sqref="AS504">
    <cfRule type="containsText" dxfId="299" priority="411" operator="containsText" text="No efectiva">
      <formula>NOT(ISERROR(SEARCH("No efectiva",AS504)))</formula>
    </cfRule>
    <cfRule type="containsText" dxfId="298" priority="412" operator="containsText" text="efectiva">
      <formula>NOT(ISERROR(SEARCH("efectiva",AS504)))</formula>
    </cfRule>
  </conditionalFormatting>
  <conditionalFormatting sqref="A507">
    <cfRule type="duplicateValues" dxfId="297" priority="410"/>
  </conditionalFormatting>
  <conditionalFormatting sqref="AS506">
    <cfRule type="containsText" dxfId="296" priority="408" operator="containsText" text="No efectiva">
      <formula>NOT(ISERROR(SEARCH("No efectiva",AS506)))</formula>
    </cfRule>
    <cfRule type="containsText" dxfId="295" priority="409" operator="containsText" text="efectiva">
      <formula>NOT(ISERROR(SEARCH("efectiva",AS506)))</formula>
    </cfRule>
  </conditionalFormatting>
  <conditionalFormatting sqref="A510">
    <cfRule type="duplicateValues" dxfId="294" priority="407"/>
  </conditionalFormatting>
  <conditionalFormatting sqref="AS509">
    <cfRule type="containsText" dxfId="293" priority="405" operator="containsText" text="No efectiva">
      <formula>NOT(ISERROR(SEARCH("No efectiva",AS509)))</formula>
    </cfRule>
    <cfRule type="containsText" dxfId="292" priority="406" operator="containsText" text="efectiva">
      <formula>NOT(ISERROR(SEARCH("efectiva",AS509)))</formula>
    </cfRule>
  </conditionalFormatting>
  <conditionalFormatting sqref="A519">
    <cfRule type="duplicateValues" dxfId="291" priority="404"/>
  </conditionalFormatting>
  <conditionalFormatting sqref="AS518">
    <cfRule type="containsText" dxfId="290" priority="402" operator="containsText" text="No efectiva">
      <formula>NOT(ISERROR(SEARCH("No efectiva",AS518)))</formula>
    </cfRule>
    <cfRule type="containsText" dxfId="289" priority="403" operator="containsText" text="efectiva">
      <formula>NOT(ISERROR(SEARCH("efectiva",AS518)))</formula>
    </cfRule>
  </conditionalFormatting>
  <conditionalFormatting sqref="A524">
    <cfRule type="duplicateValues" dxfId="288" priority="401"/>
  </conditionalFormatting>
  <conditionalFormatting sqref="AS523">
    <cfRule type="containsText" dxfId="287" priority="399" operator="containsText" text="No efectiva">
      <formula>NOT(ISERROR(SEARCH("No efectiva",AS523)))</formula>
    </cfRule>
    <cfRule type="containsText" dxfId="286" priority="400" operator="containsText" text="efectiva">
      <formula>NOT(ISERROR(SEARCH("efectiva",AS523)))</formula>
    </cfRule>
  </conditionalFormatting>
  <conditionalFormatting sqref="A570">
    <cfRule type="duplicateValues" dxfId="285" priority="398"/>
  </conditionalFormatting>
  <conditionalFormatting sqref="AS569">
    <cfRule type="containsText" dxfId="284" priority="396" operator="containsText" text="No efectiva">
      <formula>NOT(ISERROR(SEARCH("No efectiva",AS569)))</formula>
    </cfRule>
    <cfRule type="containsText" dxfId="283" priority="397" operator="containsText" text="efectiva">
      <formula>NOT(ISERROR(SEARCH("efectiva",AS569)))</formula>
    </cfRule>
  </conditionalFormatting>
  <conditionalFormatting sqref="A573">
    <cfRule type="duplicateValues" dxfId="282" priority="395"/>
  </conditionalFormatting>
  <conditionalFormatting sqref="A576">
    <cfRule type="duplicateValues" dxfId="281" priority="392"/>
  </conditionalFormatting>
  <conditionalFormatting sqref="AS575">
    <cfRule type="containsText" dxfId="280" priority="390" operator="containsText" text="No efectiva">
      <formula>NOT(ISERROR(SEARCH("No efectiva",AS575)))</formula>
    </cfRule>
    <cfRule type="containsText" dxfId="279" priority="391" operator="containsText" text="efectiva">
      <formula>NOT(ISERROR(SEARCH("efectiva",AS575)))</formula>
    </cfRule>
  </conditionalFormatting>
  <conditionalFormatting sqref="AS670">
    <cfRule type="containsText" dxfId="278" priority="388" operator="containsText" text="No efectiva">
      <formula>NOT(ISERROR(SEARCH("No efectiva",AS670)))</formula>
    </cfRule>
    <cfRule type="containsText" dxfId="277" priority="389" operator="containsText" text="efectiva">
      <formula>NOT(ISERROR(SEARCH("efectiva",AS670)))</formula>
    </cfRule>
  </conditionalFormatting>
  <conditionalFormatting sqref="AS671">
    <cfRule type="containsText" dxfId="276" priority="386" operator="containsText" text="No efectiva">
      <formula>NOT(ISERROR(SEARCH("No efectiva",AS671)))</formula>
    </cfRule>
    <cfRule type="containsText" dxfId="275" priority="387" operator="containsText" text="efectiva">
      <formula>NOT(ISERROR(SEARCH("efectiva",AS671)))</formula>
    </cfRule>
  </conditionalFormatting>
  <conditionalFormatting sqref="AS543">
    <cfRule type="containsText" dxfId="274" priority="384" operator="containsText" text="No efectiva">
      <formula>NOT(ISERROR(SEARCH("No efectiva",AS543)))</formula>
    </cfRule>
    <cfRule type="containsText" dxfId="273" priority="385" operator="containsText" text="efectiva">
      <formula>NOT(ISERROR(SEARCH("efectiva",AS543)))</formula>
    </cfRule>
  </conditionalFormatting>
  <conditionalFormatting sqref="A324">
    <cfRule type="duplicateValues" dxfId="272" priority="383"/>
  </conditionalFormatting>
  <conditionalFormatting sqref="AS323">
    <cfRule type="containsText" dxfId="271" priority="381" operator="containsText" text="No efectiva">
      <formula>NOT(ISERROR(SEARCH("No efectiva",AS323)))</formula>
    </cfRule>
    <cfRule type="containsText" dxfId="270" priority="382" operator="containsText" text="efectiva">
      <formula>NOT(ISERROR(SEARCH("efectiva",AS323)))</formula>
    </cfRule>
  </conditionalFormatting>
  <conditionalFormatting sqref="AS324">
    <cfRule type="containsText" dxfId="269" priority="379" operator="containsText" text="No efectiva">
      <formula>NOT(ISERROR(SEARCH("No efectiva",AS324)))</formula>
    </cfRule>
    <cfRule type="containsText" dxfId="268" priority="380" operator="containsText" text="efectiva">
      <formula>NOT(ISERROR(SEARCH("efectiva",AS324)))</formula>
    </cfRule>
  </conditionalFormatting>
  <conditionalFormatting sqref="AS338">
    <cfRule type="containsText" dxfId="267" priority="377" operator="containsText" text="No efectiva">
      <formula>NOT(ISERROR(SEARCH("No efectiva",AS338)))</formula>
    </cfRule>
    <cfRule type="containsText" dxfId="266" priority="378" operator="containsText" text="efectiva">
      <formula>NOT(ISERROR(SEARCH("efectiva",AS338)))</formula>
    </cfRule>
  </conditionalFormatting>
  <conditionalFormatting sqref="AS339">
    <cfRule type="containsText" dxfId="265" priority="375" operator="containsText" text="No efectiva">
      <formula>NOT(ISERROR(SEARCH("No efectiva",AS339)))</formula>
    </cfRule>
    <cfRule type="containsText" dxfId="264" priority="376" operator="containsText" text="efectiva">
      <formula>NOT(ISERROR(SEARCH("efectiva",AS339)))</formula>
    </cfRule>
  </conditionalFormatting>
  <conditionalFormatting sqref="AS340">
    <cfRule type="containsText" dxfId="263" priority="373" operator="containsText" text="No efectiva">
      <formula>NOT(ISERROR(SEARCH("No efectiva",AS340)))</formula>
    </cfRule>
    <cfRule type="containsText" dxfId="262" priority="374" operator="containsText" text="efectiva">
      <formula>NOT(ISERROR(SEARCH("efectiva",AS340)))</formula>
    </cfRule>
  </conditionalFormatting>
  <conditionalFormatting sqref="AS672">
    <cfRule type="containsText" dxfId="261" priority="371" operator="containsText" text="No efectiva">
      <formula>NOT(ISERROR(SEARCH("No efectiva",AS672)))</formula>
    </cfRule>
    <cfRule type="containsText" dxfId="260" priority="372" operator="containsText" text="efectiva">
      <formula>NOT(ISERROR(SEARCH("efectiva",AS672)))</formula>
    </cfRule>
  </conditionalFormatting>
  <conditionalFormatting sqref="AS341">
    <cfRule type="containsText" dxfId="259" priority="368" operator="containsText" text="No efectiva">
      <formula>NOT(ISERROR(SEARCH("No efectiva",AS341)))</formula>
    </cfRule>
    <cfRule type="containsText" dxfId="258" priority="369" operator="containsText" text="efectiva">
      <formula>NOT(ISERROR(SEARCH("efectiva",AS341)))</formula>
    </cfRule>
  </conditionalFormatting>
  <conditionalFormatting sqref="AS342">
    <cfRule type="containsText" dxfId="257" priority="366" operator="containsText" text="No efectiva">
      <formula>NOT(ISERROR(SEARCH("No efectiva",AS342)))</formula>
    </cfRule>
    <cfRule type="containsText" dxfId="256" priority="367" operator="containsText" text="efectiva">
      <formula>NOT(ISERROR(SEARCH("efectiva",AS342)))</formula>
    </cfRule>
  </conditionalFormatting>
  <conditionalFormatting sqref="AS356">
    <cfRule type="containsText" dxfId="255" priority="364" operator="containsText" text="No efectiva">
      <formula>NOT(ISERROR(SEARCH("No efectiva",AS356)))</formula>
    </cfRule>
    <cfRule type="containsText" dxfId="254" priority="365" operator="containsText" text="efectiva">
      <formula>NOT(ISERROR(SEARCH("efectiva",AS356)))</formula>
    </cfRule>
  </conditionalFormatting>
  <conditionalFormatting sqref="AS357">
    <cfRule type="containsText" dxfId="253" priority="362" operator="containsText" text="No efectiva">
      <formula>NOT(ISERROR(SEARCH("No efectiva",AS357)))</formula>
    </cfRule>
    <cfRule type="containsText" dxfId="252" priority="363" operator="containsText" text="efectiva">
      <formula>NOT(ISERROR(SEARCH("efectiva",AS357)))</formula>
    </cfRule>
  </conditionalFormatting>
  <conditionalFormatting sqref="AS673">
    <cfRule type="containsText" dxfId="251" priority="360" operator="containsText" text="No efectiva">
      <formula>NOT(ISERROR(SEARCH("No efectiva",AS673)))</formula>
    </cfRule>
    <cfRule type="containsText" dxfId="250" priority="361" operator="containsText" text="efectiva">
      <formula>NOT(ISERROR(SEARCH("efectiva",AS673)))</formula>
    </cfRule>
  </conditionalFormatting>
  <conditionalFormatting sqref="AS385">
    <cfRule type="containsText" dxfId="249" priority="357" operator="containsText" text="No efectiva">
      <formula>NOT(ISERROR(SEARCH("No efectiva",AS385)))</formula>
    </cfRule>
    <cfRule type="containsText" dxfId="248" priority="358" operator="containsText" text="efectiva">
      <formula>NOT(ISERROR(SEARCH("efectiva",AS385)))</formula>
    </cfRule>
  </conditionalFormatting>
  <conditionalFormatting sqref="AS387">
    <cfRule type="containsText" dxfId="247" priority="353" operator="containsText" text="No efectiva">
      <formula>NOT(ISERROR(SEARCH("No efectiva",AS387)))</formula>
    </cfRule>
    <cfRule type="containsText" dxfId="246" priority="354" operator="containsText" text="efectiva">
      <formula>NOT(ISERROR(SEARCH("efectiva",AS387)))</formula>
    </cfRule>
  </conditionalFormatting>
  <conditionalFormatting sqref="AS674">
    <cfRule type="containsText" dxfId="245" priority="351" operator="containsText" text="No efectiva">
      <formula>NOT(ISERROR(SEARCH("No efectiva",AS674)))</formula>
    </cfRule>
    <cfRule type="containsText" dxfId="244" priority="352" operator="containsText" text="efectiva">
      <formula>NOT(ISERROR(SEARCH("efectiva",AS674)))</formula>
    </cfRule>
  </conditionalFormatting>
  <conditionalFormatting sqref="A391">
    <cfRule type="duplicateValues" dxfId="243" priority="350"/>
  </conditionalFormatting>
  <conditionalFormatting sqref="AS390">
    <cfRule type="containsText" dxfId="242" priority="348" operator="containsText" text="No efectiva">
      <formula>NOT(ISERROR(SEARCH("No efectiva",AS390)))</formula>
    </cfRule>
    <cfRule type="containsText" dxfId="241" priority="349" operator="containsText" text="efectiva">
      <formula>NOT(ISERROR(SEARCH("efectiva",AS390)))</formula>
    </cfRule>
  </conditionalFormatting>
  <conditionalFormatting sqref="A395">
    <cfRule type="duplicateValues" dxfId="240" priority="347"/>
  </conditionalFormatting>
  <conditionalFormatting sqref="AS394">
    <cfRule type="containsText" dxfId="239" priority="345" operator="containsText" text="No efectiva">
      <formula>NOT(ISERROR(SEARCH("No efectiva",AS394)))</formula>
    </cfRule>
    <cfRule type="containsText" dxfId="238" priority="346" operator="containsText" text="efectiva">
      <formula>NOT(ISERROR(SEARCH("efectiva",AS394)))</formula>
    </cfRule>
  </conditionalFormatting>
  <conditionalFormatting sqref="A397">
    <cfRule type="duplicateValues" dxfId="237" priority="344"/>
  </conditionalFormatting>
  <conditionalFormatting sqref="AS397">
    <cfRule type="containsText" dxfId="236" priority="342" operator="containsText" text="No efectiva">
      <formula>NOT(ISERROR(SEARCH("No efectiva",AS397)))</formula>
    </cfRule>
    <cfRule type="containsText" dxfId="235" priority="343" operator="containsText" text="efectiva">
      <formula>NOT(ISERROR(SEARCH("efectiva",AS397)))</formula>
    </cfRule>
  </conditionalFormatting>
  <conditionalFormatting sqref="AS396">
    <cfRule type="containsText" dxfId="234" priority="340" operator="containsText" text="No efectiva">
      <formula>NOT(ISERROR(SEARCH("No efectiva",AS396)))</formula>
    </cfRule>
    <cfRule type="containsText" dxfId="233" priority="341" operator="containsText" text="efectiva">
      <formula>NOT(ISERROR(SEARCH("efectiva",AS396)))</formula>
    </cfRule>
  </conditionalFormatting>
  <conditionalFormatting sqref="AS405">
    <cfRule type="containsText" dxfId="232" priority="337" operator="containsText" text="No efectiva">
      <formula>NOT(ISERROR(SEARCH("No efectiva",AS405)))</formula>
    </cfRule>
    <cfRule type="containsText" dxfId="231" priority="338" operator="containsText" text="efectiva">
      <formula>NOT(ISERROR(SEARCH("efectiva",AS405)))</formula>
    </cfRule>
  </conditionalFormatting>
  <conditionalFormatting sqref="AS684">
    <cfRule type="containsText" dxfId="230" priority="335" operator="containsText" text="No efectiva">
      <formula>NOT(ISERROR(SEARCH("No efectiva",AS684)))</formula>
    </cfRule>
    <cfRule type="containsText" dxfId="229" priority="336" operator="containsText" text="efectiva">
      <formula>NOT(ISERROR(SEARCH("efectiva",AS684)))</formula>
    </cfRule>
  </conditionalFormatting>
  <conditionalFormatting sqref="A409">
    <cfRule type="duplicateValues" dxfId="228" priority="334"/>
  </conditionalFormatting>
  <conditionalFormatting sqref="AS408">
    <cfRule type="containsText" dxfId="227" priority="332" operator="containsText" text="No efectiva">
      <formula>NOT(ISERROR(SEARCH("No efectiva",AS408)))</formula>
    </cfRule>
    <cfRule type="containsText" dxfId="226" priority="333" operator="containsText" text="efectiva">
      <formula>NOT(ISERROR(SEARCH("efectiva",AS408)))</formula>
    </cfRule>
  </conditionalFormatting>
  <conditionalFormatting sqref="AS409">
    <cfRule type="containsText" dxfId="225" priority="330" operator="containsText" text="No efectiva">
      <formula>NOT(ISERROR(SEARCH("No efectiva",AS409)))</formula>
    </cfRule>
    <cfRule type="containsText" dxfId="224" priority="331" operator="containsText" text="efectiva">
      <formula>NOT(ISERROR(SEARCH("efectiva",AS409)))</formula>
    </cfRule>
  </conditionalFormatting>
  <conditionalFormatting sqref="AS675">
    <cfRule type="containsText" dxfId="223" priority="328" operator="containsText" text="No efectiva">
      <formula>NOT(ISERROR(SEARCH("No efectiva",AS675)))</formula>
    </cfRule>
    <cfRule type="containsText" dxfId="222" priority="329" operator="containsText" text="efectiva">
      <formula>NOT(ISERROR(SEARCH("efectiva",AS675)))</formula>
    </cfRule>
  </conditionalFormatting>
  <conditionalFormatting sqref="AS676">
    <cfRule type="containsText" dxfId="221" priority="326" operator="containsText" text="No efectiva">
      <formula>NOT(ISERROR(SEARCH("No efectiva",AS676)))</formula>
    </cfRule>
    <cfRule type="containsText" dxfId="220" priority="327" operator="containsText" text="efectiva">
      <formula>NOT(ISERROR(SEARCH("efectiva",AS676)))</formula>
    </cfRule>
  </conditionalFormatting>
  <conditionalFormatting sqref="AS677">
    <cfRule type="containsText" dxfId="219" priority="324" operator="containsText" text="No efectiva">
      <formula>NOT(ISERROR(SEARCH("No efectiva",AS677)))</formula>
    </cfRule>
    <cfRule type="containsText" dxfId="218" priority="325" operator="containsText" text="efectiva">
      <formula>NOT(ISERROR(SEARCH("efectiva",AS677)))</formula>
    </cfRule>
  </conditionalFormatting>
  <conditionalFormatting sqref="AS417">
    <cfRule type="containsText" dxfId="217" priority="322" operator="containsText" text="No efectiva">
      <formula>NOT(ISERROR(SEARCH("No efectiva",AS417)))</formula>
    </cfRule>
    <cfRule type="containsText" dxfId="216" priority="323" operator="containsText" text="efectiva">
      <formula>NOT(ISERROR(SEARCH("efectiva",AS417)))</formula>
    </cfRule>
  </conditionalFormatting>
  <conditionalFormatting sqref="A427">
    <cfRule type="duplicateValues" dxfId="215" priority="321"/>
  </conditionalFormatting>
  <conditionalFormatting sqref="AS426">
    <cfRule type="containsText" dxfId="214" priority="319" operator="containsText" text="No efectiva">
      <formula>NOT(ISERROR(SEARCH("No efectiva",AS426)))</formula>
    </cfRule>
    <cfRule type="containsText" dxfId="213" priority="320" operator="containsText" text="efectiva">
      <formula>NOT(ISERROR(SEARCH("efectiva",AS426)))</formula>
    </cfRule>
  </conditionalFormatting>
  <conditionalFormatting sqref="AS442">
    <cfRule type="containsText" dxfId="212" priority="316" operator="containsText" text="No efectiva">
      <formula>NOT(ISERROR(SEARCH("No efectiva",AS442)))</formula>
    </cfRule>
    <cfRule type="containsText" dxfId="211" priority="317" operator="containsText" text="efectiva">
      <formula>NOT(ISERROR(SEARCH("efectiva",AS442)))</formula>
    </cfRule>
  </conditionalFormatting>
  <conditionalFormatting sqref="AS685">
    <cfRule type="containsText" dxfId="210" priority="314" operator="containsText" text="No efectiva">
      <formula>NOT(ISERROR(SEARCH("No efectiva",AS685)))</formula>
    </cfRule>
    <cfRule type="containsText" dxfId="209" priority="315" operator="containsText" text="efectiva">
      <formula>NOT(ISERROR(SEARCH("efectiva",AS685)))</formula>
    </cfRule>
  </conditionalFormatting>
  <conditionalFormatting sqref="AS388">
    <cfRule type="containsText" dxfId="208" priority="312" operator="containsText" text="No efectiva">
      <formula>NOT(ISERROR(SEARCH("No efectiva",AS388)))</formula>
    </cfRule>
    <cfRule type="containsText" dxfId="207" priority="313" operator="containsText" text="efectiva">
      <formula>NOT(ISERROR(SEARCH("efectiva",AS388)))</formula>
    </cfRule>
  </conditionalFormatting>
  <conditionalFormatting sqref="BO427">
    <cfRule type="containsText" dxfId="206" priority="309" operator="containsText" text="No efectiva">
      <formula>NOT(ISERROR(SEARCH("No efectiva",BO427)))</formula>
    </cfRule>
    <cfRule type="containsText" dxfId="205" priority="310" operator="containsText" text="efectiva">
      <formula>NOT(ISERROR(SEARCH("efectiva",BO427)))</formula>
    </cfRule>
  </conditionalFormatting>
  <conditionalFormatting sqref="AS427">
    <cfRule type="containsText" dxfId="204" priority="307" operator="containsText" text="No efectiva">
      <formula>NOT(ISERROR(SEARCH("No efectiva",AS427)))</formula>
    </cfRule>
    <cfRule type="containsText" dxfId="203" priority="308" operator="containsText" text="efectiva">
      <formula>NOT(ISERROR(SEARCH("efectiva",AS427)))</formula>
    </cfRule>
  </conditionalFormatting>
  <conditionalFormatting sqref="A595">
    <cfRule type="duplicateValues" dxfId="202" priority="304"/>
  </conditionalFormatting>
  <conditionalFormatting sqref="AS448">
    <cfRule type="containsText" dxfId="201" priority="302" operator="containsText" text="No efectiva">
      <formula>NOT(ISERROR(SEARCH("No efectiva",AS448)))</formula>
    </cfRule>
    <cfRule type="containsText" dxfId="200" priority="303" operator="containsText" text="efectiva">
      <formula>NOT(ISERROR(SEARCH("efectiva",AS448)))</formula>
    </cfRule>
  </conditionalFormatting>
  <conditionalFormatting sqref="AS347">
    <cfRule type="containsText" dxfId="199" priority="300" operator="containsText" text="No efectiva">
      <formula>NOT(ISERROR(SEARCH("No efectiva",AS347)))</formula>
    </cfRule>
    <cfRule type="containsText" dxfId="198" priority="301" operator="containsText" text="efectiva">
      <formula>NOT(ISERROR(SEARCH("efectiva",AS347)))</formula>
    </cfRule>
  </conditionalFormatting>
  <conditionalFormatting sqref="AS349">
    <cfRule type="containsText" dxfId="197" priority="298" operator="containsText" text="No efectiva">
      <formula>NOT(ISERROR(SEARCH("No efectiva",AS349)))</formula>
    </cfRule>
    <cfRule type="containsText" dxfId="196" priority="299" operator="containsText" text="efectiva">
      <formula>NOT(ISERROR(SEARCH("efectiva",AS349)))</formula>
    </cfRule>
  </conditionalFormatting>
  <conditionalFormatting sqref="AS678">
    <cfRule type="containsText" dxfId="195" priority="296" operator="containsText" text="No efectiva">
      <formula>NOT(ISERROR(SEARCH("No efectiva",AS678)))</formula>
    </cfRule>
    <cfRule type="containsText" dxfId="194" priority="297" operator="containsText" text="efectiva">
      <formula>NOT(ISERROR(SEARCH("efectiva",AS678)))</formula>
    </cfRule>
  </conditionalFormatting>
  <conditionalFormatting sqref="AS363">
    <cfRule type="containsText" dxfId="193" priority="292" operator="containsText" text="No efectiva">
      <formula>NOT(ISERROR(SEARCH("No efectiva",AS363)))</formula>
    </cfRule>
    <cfRule type="containsText" dxfId="192" priority="293" operator="containsText" text="efectiva">
      <formula>NOT(ISERROR(SEARCH("efectiva",AS363)))</formula>
    </cfRule>
  </conditionalFormatting>
  <conditionalFormatting sqref="AS420:AS421">
    <cfRule type="containsText" dxfId="191" priority="290" operator="containsText" text="No efectiva">
      <formula>NOT(ISERROR(SEARCH("No efectiva",AS420)))</formula>
    </cfRule>
    <cfRule type="containsText" dxfId="190" priority="291" operator="containsText" text="efectiva">
      <formula>NOT(ISERROR(SEARCH("efectiva",AS420)))</formula>
    </cfRule>
  </conditionalFormatting>
  <conditionalFormatting sqref="A421">
    <cfRule type="duplicateValues" dxfId="189" priority="289"/>
  </conditionalFormatting>
  <conditionalFormatting sqref="AS433">
    <cfRule type="containsText" dxfId="188" priority="287" operator="containsText" text="No efectiva">
      <formula>NOT(ISERROR(SEARCH("No efectiva",AS433)))</formula>
    </cfRule>
    <cfRule type="containsText" dxfId="187" priority="288" operator="containsText" text="efectiva">
      <formula>NOT(ISERROR(SEARCH("efectiva",AS433)))</formula>
    </cfRule>
  </conditionalFormatting>
  <conditionalFormatting sqref="AS434">
    <cfRule type="containsText" dxfId="186" priority="285" operator="containsText" text="No efectiva">
      <formula>NOT(ISERROR(SEARCH("No efectiva",AS434)))</formula>
    </cfRule>
    <cfRule type="containsText" dxfId="185" priority="286" operator="containsText" text="efectiva">
      <formula>NOT(ISERROR(SEARCH("efectiva",AS434)))</formula>
    </cfRule>
  </conditionalFormatting>
  <conditionalFormatting sqref="AS679">
    <cfRule type="containsText" dxfId="184" priority="283" operator="containsText" text="No efectiva">
      <formula>NOT(ISERROR(SEARCH("No efectiva",AS679)))</formula>
    </cfRule>
    <cfRule type="containsText" dxfId="183" priority="284" operator="containsText" text="efectiva">
      <formula>NOT(ISERROR(SEARCH("efectiva",AS679)))</formula>
    </cfRule>
  </conditionalFormatting>
  <conditionalFormatting sqref="AS459">
    <cfRule type="containsText" dxfId="182" priority="280" operator="containsText" text="No efectiva">
      <formula>NOT(ISERROR(SEARCH("No efectiva",AS459)))</formula>
    </cfRule>
    <cfRule type="containsText" dxfId="181" priority="281" operator="containsText" text="efectiva">
      <formula>NOT(ISERROR(SEARCH("efectiva",AS459)))</formula>
    </cfRule>
  </conditionalFormatting>
  <conditionalFormatting sqref="AS450">
    <cfRule type="containsText" dxfId="180" priority="274" operator="containsText" text="No efectiva">
      <formula>NOT(ISERROR(SEARCH("No efectiva",AS450)))</formula>
    </cfRule>
    <cfRule type="containsText" dxfId="179" priority="275" operator="containsText" text="efectiva">
      <formula>NOT(ISERROR(SEARCH("efectiva",AS450)))</formula>
    </cfRule>
  </conditionalFormatting>
  <conditionalFormatting sqref="AS680">
    <cfRule type="containsText" dxfId="178" priority="272" operator="containsText" text="No efectiva">
      <formula>NOT(ISERROR(SEARCH("No efectiva",AS680)))</formula>
    </cfRule>
    <cfRule type="containsText" dxfId="177" priority="273" operator="containsText" text="efectiva">
      <formula>NOT(ISERROR(SEARCH("efectiva",AS680)))</formula>
    </cfRule>
  </conditionalFormatting>
  <conditionalFormatting sqref="AS680">
    <cfRule type="containsText" dxfId="176" priority="270" operator="containsText" text="No efectiva">
      <formula>NOT(ISERROR(SEARCH("No efectiva",AS680)))</formula>
    </cfRule>
    <cfRule type="containsText" dxfId="175" priority="271" operator="containsText" text="efectiva">
      <formula>NOT(ISERROR(SEARCH("efectiva",AS680)))</formula>
    </cfRule>
  </conditionalFormatting>
  <conditionalFormatting sqref="AS681">
    <cfRule type="containsText" dxfId="174" priority="268" operator="containsText" text="No efectiva">
      <formula>NOT(ISERROR(SEARCH("No efectiva",AS681)))</formula>
    </cfRule>
    <cfRule type="containsText" dxfId="173" priority="269" operator="containsText" text="efectiva">
      <formula>NOT(ISERROR(SEARCH("efectiva",AS681)))</formula>
    </cfRule>
  </conditionalFormatting>
  <conditionalFormatting sqref="AS681">
    <cfRule type="containsText" dxfId="172" priority="266" operator="containsText" text="No efectiva">
      <formula>NOT(ISERROR(SEARCH("No efectiva",AS681)))</formula>
    </cfRule>
    <cfRule type="containsText" dxfId="171" priority="267" operator="containsText" text="efectiva">
      <formula>NOT(ISERROR(SEARCH("efectiva",AS681)))</formula>
    </cfRule>
  </conditionalFormatting>
  <conditionalFormatting sqref="AS682">
    <cfRule type="containsText" dxfId="170" priority="264" operator="containsText" text="No efectiva">
      <formula>NOT(ISERROR(SEARCH("No efectiva",AS682)))</formula>
    </cfRule>
    <cfRule type="containsText" dxfId="169" priority="265" operator="containsText" text="efectiva">
      <formula>NOT(ISERROR(SEARCH("efectiva",AS682)))</formula>
    </cfRule>
  </conditionalFormatting>
  <conditionalFormatting sqref="AS682">
    <cfRule type="containsText" dxfId="168" priority="262" operator="containsText" text="No efectiva">
      <formula>NOT(ISERROR(SEARCH("No efectiva",AS682)))</formula>
    </cfRule>
    <cfRule type="containsText" dxfId="167" priority="263" operator="containsText" text="efectiva">
      <formula>NOT(ISERROR(SEARCH("efectiva",AS682)))</formula>
    </cfRule>
  </conditionalFormatting>
  <conditionalFormatting sqref="AS683">
    <cfRule type="containsText" dxfId="166" priority="259" operator="containsText" text="No efectiva">
      <formula>NOT(ISERROR(SEARCH("No efectiva",AS683)))</formula>
    </cfRule>
    <cfRule type="containsText" dxfId="165" priority="260" operator="containsText" text="efectiva">
      <formula>NOT(ISERROR(SEARCH("efectiva",AS683)))</formula>
    </cfRule>
  </conditionalFormatting>
  <conditionalFormatting sqref="AS375">
    <cfRule type="containsText" dxfId="164" priority="257" operator="containsText" text="No efectiva">
      <formula>NOT(ISERROR(SEARCH("No efectiva",AS375)))</formula>
    </cfRule>
    <cfRule type="containsText" dxfId="163" priority="258" operator="containsText" text="efectiva">
      <formula>NOT(ISERROR(SEARCH("efectiva",AS375)))</formula>
    </cfRule>
  </conditionalFormatting>
  <conditionalFormatting sqref="AS377">
    <cfRule type="containsText" dxfId="162" priority="255" operator="containsText" text="No efectiva">
      <formula>NOT(ISERROR(SEARCH("No efectiva",AS377)))</formula>
    </cfRule>
    <cfRule type="containsText" dxfId="161" priority="256" operator="containsText" text="efectiva">
      <formula>NOT(ISERROR(SEARCH("efectiva",AS377)))</formula>
    </cfRule>
  </conditionalFormatting>
  <conditionalFormatting sqref="AS524">
    <cfRule type="containsText" dxfId="160" priority="253" operator="containsText" text="No efectiva">
      <formula>NOT(ISERROR(SEARCH("No efectiva",AS524)))</formula>
    </cfRule>
    <cfRule type="containsText" dxfId="159" priority="254" operator="containsText" text="efectiva">
      <formula>NOT(ISERROR(SEARCH("efectiva",AS524)))</formula>
    </cfRule>
  </conditionalFormatting>
  <conditionalFormatting sqref="AS559">
    <cfRule type="containsText" dxfId="158" priority="245" operator="containsText" text="No efectiva">
      <formula>NOT(ISERROR(SEARCH("No efectiva",AS559)))</formula>
    </cfRule>
    <cfRule type="containsText" dxfId="157" priority="246" operator="containsText" text="efectiva">
      <formula>NOT(ISERROR(SEARCH("efectiva",AS559)))</formula>
    </cfRule>
  </conditionalFormatting>
  <conditionalFormatting sqref="R2:R1048576">
    <cfRule type="cellIs" dxfId="156" priority="248" operator="greaterThan">
      <formula>390</formula>
    </cfRule>
  </conditionalFormatting>
  <conditionalFormatting sqref="A559">
    <cfRule type="duplicateValues" dxfId="155" priority="244"/>
  </conditionalFormatting>
  <conditionalFormatting sqref="AS558">
    <cfRule type="containsText" dxfId="154" priority="239" operator="containsText" text="No efectiva">
      <formula>NOT(ISERROR(SEARCH("No efectiva",AS558)))</formula>
    </cfRule>
    <cfRule type="containsText" dxfId="153" priority="240" operator="containsText" text="efectiva">
      <formula>NOT(ISERROR(SEARCH("efectiva",AS558)))</formula>
    </cfRule>
  </conditionalFormatting>
  <conditionalFormatting sqref="AS561">
    <cfRule type="containsText" dxfId="152" priority="233" operator="containsText" text="No efectiva">
      <formula>NOT(ISERROR(SEARCH("No efectiva",AS561)))</formula>
    </cfRule>
    <cfRule type="containsText" dxfId="151" priority="234" operator="containsText" text="efectiva">
      <formula>NOT(ISERROR(SEARCH("efectiva",AS561)))</formula>
    </cfRule>
  </conditionalFormatting>
  <conditionalFormatting sqref="A561">
    <cfRule type="duplicateValues" dxfId="150" priority="236"/>
  </conditionalFormatting>
  <conditionalFormatting sqref="AS560">
    <cfRule type="containsText" dxfId="149" priority="231" operator="containsText" text="No efectiva">
      <formula>NOT(ISERROR(SEARCH("No efectiva",AS560)))</formula>
    </cfRule>
    <cfRule type="containsText" dxfId="148" priority="232" operator="containsText" text="efectiva">
      <formula>NOT(ISERROR(SEARCH("efectiva",AS560)))</formula>
    </cfRule>
  </conditionalFormatting>
  <conditionalFormatting sqref="AS628">
    <cfRule type="containsText" dxfId="147" priority="225" operator="containsText" text="No efectiva">
      <formula>NOT(ISERROR(SEARCH("No efectiva",AS628)))</formula>
    </cfRule>
    <cfRule type="containsText" dxfId="146" priority="226" operator="containsText" text="efectiva">
      <formula>NOT(ISERROR(SEARCH("efectiva",AS628)))</formula>
    </cfRule>
  </conditionalFormatting>
  <conditionalFormatting sqref="A628">
    <cfRule type="duplicateValues" dxfId="145" priority="228"/>
  </conditionalFormatting>
  <conditionalFormatting sqref="AS627">
    <cfRule type="containsText" dxfId="144" priority="223" operator="containsText" text="No efectiva">
      <formula>NOT(ISERROR(SEARCH("No efectiva",AS627)))</formula>
    </cfRule>
    <cfRule type="containsText" dxfId="143" priority="224" operator="containsText" text="efectiva">
      <formula>NOT(ISERROR(SEARCH("efectiva",AS627)))</formula>
    </cfRule>
  </conditionalFormatting>
  <conditionalFormatting sqref="AS634">
    <cfRule type="containsText" dxfId="142" priority="217" operator="containsText" text="No efectiva">
      <formula>NOT(ISERROR(SEARCH("No efectiva",AS634)))</formula>
    </cfRule>
    <cfRule type="containsText" dxfId="141" priority="218" operator="containsText" text="efectiva">
      <formula>NOT(ISERROR(SEARCH("efectiva",AS634)))</formula>
    </cfRule>
  </conditionalFormatting>
  <conditionalFormatting sqref="A634">
    <cfRule type="duplicateValues" dxfId="140" priority="220"/>
  </conditionalFormatting>
  <conditionalFormatting sqref="AS633">
    <cfRule type="containsText" dxfId="139" priority="215" operator="containsText" text="No efectiva">
      <formula>NOT(ISERROR(SEARCH("No efectiva",AS633)))</formula>
    </cfRule>
    <cfRule type="containsText" dxfId="138" priority="216" operator="containsText" text="efectiva">
      <formula>NOT(ISERROR(SEARCH("efectiva",AS633)))</formula>
    </cfRule>
  </conditionalFormatting>
  <conditionalFormatting sqref="AS649">
    <cfRule type="containsText" dxfId="137" priority="209" operator="containsText" text="No efectiva">
      <formula>NOT(ISERROR(SEARCH("No efectiva",AS649)))</formula>
    </cfRule>
    <cfRule type="containsText" dxfId="136" priority="210" operator="containsText" text="efectiva">
      <formula>NOT(ISERROR(SEARCH("efectiva",AS649)))</formula>
    </cfRule>
  </conditionalFormatting>
  <conditionalFormatting sqref="A649">
    <cfRule type="duplicateValues" dxfId="135" priority="212"/>
  </conditionalFormatting>
  <conditionalFormatting sqref="AS648">
    <cfRule type="containsText" dxfId="134" priority="207" operator="containsText" text="No efectiva">
      <formula>NOT(ISERROR(SEARCH("No efectiva",AS648)))</formula>
    </cfRule>
    <cfRule type="containsText" dxfId="133" priority="208" operator="containsText" text="efectiva">
      <formula>NOT(ISERROR(SEARCH("efectiva",AS648)))</formula>
    </cfRule>
  </conditionalFormatting>
  <conditionalFormatting sqref="AS630">
    <cfRule type="containsText" dxfId="132" priority="201" operator="containsText" text="No efectiva">
      <formula>NOT(ISERROR(SEARCH("No efectiva",AS630)))</formula>
    </cfRule>
    <cfRule type="containsText" dxfId="131" priority="202" operator="containsText" text="efectiva">
      <formula>NOT(ISERROR(SEARCH("efectiva",AS630)))</formula>
    </cfRule>
  </conditionalFormatting>
  <conditionalFormatting sqref="A630">
    <cfRule type="duplicateValues" dxfId="130" priority="204"/>
  </conditionalFormatting>
  <conditionalFormatting sqref="AS629">
    <cfRule type="containsText" dxfId="129" priority="199" operator="containsText" text="No efectiva">
      <formula>NOT(ISERROR(SEARCH("No efectiva",AS629)))</formula>
    </cfRule>
    <cfRule type="containsText" dxfId="128" priority="200" operator="containsText" text="efectiva">
      <formula>NOT(ISERROR(SEARCH("efectiva",AS629)))</formula>
    </cfRule>
  </conditionalFormatting>
  <conditionalFormatting sqref="AS632">
    <cfRule type="containsText" dxfId="127" priority="193" operator="containsText" text="No efectiva">
      <formula>NOT(ISERROR(SEARCH("No efectiva",AS632)))</formula>
    </cfRule>
    <cfRule type="containsText" dxfId="126" priority="194" operator="containsText" text="efectiva">
      <formula>NOT(ISERROR(SEARCH("efectiva",AS632)))</formula>
    </cfRule>
  </conditionalFormatting>
  <conditionalFormatting sqref="A632">
    <cfRule type="duplicateValues" dxfId="125" priority="196"/>
  </conditionalFormatting>
  <conditionalFormatting sqref="AS631">
    <cfRule type="containsText" dxfId="124" priority="191" operator="containsText" text="No efectiva">
      <formula>NOT(ISERROR(SEARCH("No efectiva",AS631)))</formula>
    </cfRule>
    <cfRule type="containsText" dxfId="123" priority="192" operator="containsText" text="efectiva">
      <formula>NOT(ISERROR(SEARCH("efectiva",AS631)))</formula>
    </cfRule>
  </conditionalFormatting>
  <conditionalFormatting sqref="AS636">
    <cfRule type="containsText" dxfId="122" priority="185" operator="containsText" text="No efectiva">
      <formula>NOT(ISERROR(SEARCH("No efectiva",AS636)))</formula>
    </cfRule>
    <cfRule type="containsText" dxfId="121" priority="186" operator="containsText" text="efectiva">
      <formula>NOT(ISERROR(SEARCH("efectiva",AS636)))</formula>
    </cfRule>
  </conditionalFormatting>
  <conditionalFormatting sqref="A636">
    <cfRule type="duplicateValues" dxfId="120" priority="188"/>
  </conditionalFormatting>
  <conditionalFormatting sqref="AS635">
    <cfRule type="containsText" dxfId="119" priority="183" operator="containsText" text="No efectiva">
      <formula>NOT(ISERROR(SEARCH("No efectiva",AS635)))</formula>
    </cfRule>
    <cfRule type="containsText" dxfId="118" priority="184" operator="containsText" text="efectiva">
      <formula>NOT(ISERROR(SEARCH("efectiva",AS635)))</formula>
    </cfRule>
  </conditionalFormatting>
  <conditionalFormatting sqref="AS638">
    <cfRule type="containsText" dxfId="117" priority="177" operator="containsText" text="No efectiva">
      <formula>NOT(ISERROR(SEARCH("No efectiva",AS638)))</formula>
    </cfRule>
    <cfRule type="containsText" dxfId="116" priority="178" operator="containsText" text="efectiva">
      <formula>NOT(ISERROR(SEARCH("efectiva",AS638)))</formula>
    </cfRule>
  </conditionalFormatting>
  <conditionalFormatting sqref="A638">
    <cfRule type="duplicateValues" dxfId="115" priority="180"/>
  </conditionalFormatting>
  <conditionalFormatting sqref="AS637">
    <cfRule type="containsText" dxfId="114" priority="175" operator="containsText" text="No efectiva">
      <formula>NOT(ISERROR(SEARCH("No efectiva",AS637)))</formula>
    </cfRule>
    <cfRule type="containsText" dxfId="113" priority="176" operator="containsText" text="efectiva">
      <formula>NOT(ISERROR(SEARCH("efectiva",AS637)))</formula>
    </cfRule>
  </conditionalFormatting>
  <conditionalFormatting sqref="AS650">
    <cfRule type="containsText" dxfId="112" priority="167" operator="containsText" text="No efectiva">
      <formula>NOT(ISERROR(SEARCH("No efectiva",AS650)))</formula>
    </cfRule>
    <cfRule type="containsText" dxfId="111" priority="168" operator="containsText" text="efectiva">
      <formula>NOT(ISERROR(SEARCH("efectiva",AS650)))</formula>
    </cfRule>
  </conditionalFormatting>
  <conditionalFormatting sqref="AS651">
    <cfRule type="containsText" dxfId="110" priority="163" operator="containsText" text="No efectiva">
      <formula>NOT(ISERROR(SEARCH("No efectiva",AS651)))</formula>
    </cfRule>
    <cfRule type="containsText" dxfId="109" priority="164" operator="containsText" text="efectiva">
      <formula>NOT(ISERROR(SEARCH("efectiva",AS651)))</formula>
    </cfRule>
  </conditionalFormatting>
  <conditionalFormatting sqref="A651">
    <cfRule type="duplicateValues" dxfId="108" priority="166"/>
  </conditionalFormatting>
  <conditionalFormatting sqref="AS652">
    <cfRule type="containsText" dxfId="107" priority="153" operator="containsText" text="No efectiva">
      <formula>NOT(ISERROR(SEARCH("No efectiva",AS652)))</formula>
    </cfRule>
    <cfRule type="containsText" dxfId="106" priority="154" operator="containsText" text="efectiva">
      <formula>NOT(ISERROR(SEARCH("efectiva",AS652)))</formula>
    </cfRule>
  </conditionalFormatting>
  <conditionalFormatting sqref="A653">
    <cfRule type="duplicateValues" dxfId="105" priority="160"/>
  </conditionalFormatting>
  <conditionalFormatting sqref="A655">
    <cfRule type="duplicateValues" dxfId="104" priority="156"/>
  </conditionalFormatting>
  <conditionalFormatting sqref="AS653">
    <cfRule type="containsText" dxfId="103" priority="151" operator="containsText" text="No efectiva">
      <formula>NOT(ISERROR(SEARCH("No efectiva",AS653)))</formula>
    </cfRule>
    <cfRule type="containsText" dxfId="102" priority="152" operator="containsText" text="efectiva">
      <formula>NOT(ISERROR(SEARCH("efectiva",AS653)))</formula>
    </cfRule>
  </conditionalFormatting>
  <conditionalFormatting sqref="AS654">
    <cfRule type="containsText" dxfId="101" priority="149" operator="containsText" text="No efectiva">
      <formula>NOT(ISERROR(SEARCH("No efectiva",AS654)))</formula>
    </cfRule>
    <cfRule type="containsText" dxfId="100" priority="150" operator="containsText" text="efectiva">
      <formula>NOT(ISERROR(SEARCH("efectiva",AS654)))</formula>
    </cfRule>
  </conditionalFormatting>
  <conditionalFormatting sqref="AS655">
    <cfRule type="containsText" dxfId="99" priority="147" operator="containsText" text="No efectiva">
      <formula>NOT(ISERROR(SEARCH("No efectiva",AS655)))</formula>
    </cfRule>
    <cfRule type="containsText" dxfId="98" priority="148" operator="containsText" text="efectiva">
      <formula>NOT(ISERROR(SEARCH("efectiva",AS655)))</formula>
    </cfRule>
  </conditionalFormatting>
  <conditionalFormatting sqref="AS640">
    <cfRule type="containsText" dxfId="97" priority="141" operator="containsText" text="No efectiva">
      <formula>NOT(ISERROR(SEARCH("No efectiva",AS640)))</formula>
    </cfRule>
    <cfRule type="containsText" dxfId="96" priority="142" operator="containsText" text="efectiva">
      <formula>NOT(ISERROR(SEARCH("efectiva",AS640)))</formula>
    </cfRule>
  </conditionalFormatting>
  <conditionalFormatting sqref="A640">
    <cfRule type="duplicateValues" dxfId="95" priority="144"/>
  </conditionalFormatting>
  <conditionalFormatting sqref="AS639">
    <cfRule type="containsText" dxfId="94" priority="139" operator="containsText" text="No efectiva">
      <formula>NOT(ISERROR(SEARCH("No efectiva",AS639)))</formula>
    </cfRule>
    <cfRule type="containsText" dxfId="93" priority="140" operator="containsText" text="efectiva">
      <formula>NOT(ISERROR(SEARCH("efectiva",AS639)))</formula>
    </cfRule>
  </conditionalFormatting>
  <conditionalFormatting sqref="AS478">
    <cfRule type="containsText" dxfId="92" priority="133" operator="containsText" text="No efectiva">
      <formula>NOT(ISERROR(SEARCH("No efectiva",AS478)))</formula>
    </cfRule>
    <cfRule type="containsText" dxfId="91" priority="134" operator="containsText" text="efectiva">
      <formula>NOT(ISERROR(SEARCH("efectiva",AS478)))</formula>
    </cfRule>
  </conditionalFormatting>
  <conditionalFormatting sqref="A478">
    <cfRule type="duplicateValues" dxfId="90" priority="136"/>
  </conditionalFormatting>
  <conditionalFormatting sqref="AS477">
    <cfRule type="containsText" dxfId="89" priority="131" operator="containsText" text="No efectiva">
      <formula>NOT(ISERROR(SEARCH("No efectiva",AS477)))</formula>
    </cfRule>
    <cfRule type="containsText" dxfId="88" priority="132" operator="containsText" text="efectiva">
      <formula>NOT(ISERROR(SEARCH("efectiva",AS477)))</formula>
    </cfRule>
  </conditionalFormatting>
  <conditionalFormatting sqref="AS500">
    <cfRule type="containsText" dxfId="87" priority="125" operator="containsText" text="No efectiva">
      <formula>NOT(ISERROR(SEARCH("No efectiva",AS500)))</formula>
    </cfRule>
    <cfRule type="containsText" dxfId="86" priority="126" operator="containsText" text="efectiva">
      <formula>NOT(ISERROR(SEARCH("efectiva",AS500)))</formula>
    </cfRule>
  </conditionalFormatting>
  <conditionalFormatting sqref="A500">
    <cfRule type="duplicateValues" dxfId="85" priority="128"/>
  </conditionalFormatting>
  <conditionalFormatting sqref="AS499">
    <cfRule type="containsText" dxfId="84" priority="123" operator="containsText" text="No efectiva">
      <formula>NOT(ISERROR(SEARCH("No efectiva",AS499)))</formula>
    </cfRule>
    <cfRule type="containsText" dxfId="83" priority="124" operator="containsText" text="efectiva">
      <formula>NOT(ISERROR(SEARCH("efectiva",AS499)))</formula>
    </cfRule>
  </conditionalFormatting>
  <conditionalFormatting sqref="AS537">
    <cfRule type="containsText" dxfId="82" priority="117" operator="containsText" text="No efectiva">
      <formula>NOT(ISERROR(SEARCH("No efectiva",AS537)))</formula>
    </cfRule>
    <cfRule type="containsText" dxfId="81" priority="118" operator="containsText" text="efectiva">
      <formula>NOT(ISERROR(SEARCH("efectiva",AS537)))</formula>
    </cfRule>
  </conditionalFormatting>
  <conditionalFormatting sqref="A537">
    <cfRule type="duplicateValues" dxfId="80" priority="120"/>
  </conditionalFormatting>
  <conditionalFormatting sqref="AS536">
    <cfRule type="containsText" dxfId="79" priority="115" operator="containsText" text="No efectiva">
      <formula>NOT(ISERROR(SEARCH("No efectiva",AS536)))</formula>
    </cfRule>
    <cfRule type="containsText" dxfId="78" priority="116" operator="containsText" text="efectiva">
      <formula>NOT(ISERROR(SEARCH("efectiva",AS536)))</formula>
    </cfRule>
  </conditionalFormatting>
  <conditionalFormatting sqref="AS541">
    <cfRule type="containsText" dxfId="77" priority="109" operator="containsText" text="No efectiva">
      <formula>NOT(ISERROR(SEARCH("No efectiva",AS541)))</formula>
    </cfRule>
    <cfRule type="containsText" dxfId="76" priority="110" operator="containsText" text="efectiva">
      <formula>NOT(ISERROR(SEARCH("efectiva",AS541)))</formula>
    </cfRule>
  </conditionalFormatting>
  <conditionalFormatting sqref="A541">
    <cfRule type="duplicateValues" dxfId="75" priority="112"/>
  </conditionalFormatting>
  <conditionalFormatting sqref="AS540">
    <cfRule type="containsText" dxfId="74" priority="107" operator="containsText" text="No efectiva">
      <formula>NOT(ISERROR(SEARCH("No efectiva",AS540)))</formula>
    </cfRule>
    <cfRule type="containsText" dxfId="73" priority="108" operator="containsText" text="efectiva">
      <formula>NOT(ISERROR(SEARCH("efectiva",AS540)))</formula>
    </cfRule>
  </conditionalFormatting>
  <conditionalFormatting sqref="AS508">
    <cfRule type="containsText" dxfId="72" priority="101" operator="containsText" text="No efectiva">
      <formula>NOT(ISERROR(SEARCH("No efectiva",AS508)))</formula>
    </cfRule>
    <cfRule type="containsText" dxfId="71" priority="102" operator="containsText" text="efectiva">
      <formula>NOT(ISERROR(SEARCH("efectiva",AS508)))</formula>
    </cfRule>
  </conditionalFormatting>
  <conditionalFormatting sqref="A508">
    <cfRule type="duplicateValues" dxfId="70" priority="104"/>
  </conditionalFormatting>
  <conditionalFormatting sqref="AS507">
    <cfRule type="containsText" dxfId="69" priority="99" operator="containsText" text="No efectiva">
      <formula>NOT(ISERROR(SEARCH("No efectiva",AS507)))</formula>
    </cfRule>
    <cfRule type="containsText" dxfId="68" priority="100" operator="containsText" text="efectiva">
      <formula>NOT(ISERROR(SEARCH("efectiva",AS507)))</formula>
    </cfRule>
  </conditionalFormatting>
  <conditionalFormatting sqref="AS511">
    <cfRule type="containsText" dxfId="67" priority="93" operator="containsText" text="No efectiva">
      <formula>NOT(ISERROR(SEARCH("No efectiva",AS511)))</formula>
    </cfRule>
    <cfRule type="containsText" dxfId="66" priority="94" operator="containsText" text="efectiva">
      <formula>NOT(ISERROR(SEARCH("efectiva",AS511)))</formula>
    </cfRule>
  </conditionalFormatting>
  <conditionalFormatting sqref="A511">
    <cfRule type="duplicateValues" dxfId="65" priority="96"/>
  </conditionalFormatting>
  <conditionalFormatting sqref="AS510">
    <cfRule type="containsText" dxfId="64" priority="91" operator="containsText" text="No efectiva">
      <formula>NOT(ISERROR(SEARCH("No efectiva",AS510)))</formula>
    </cfRule>
    <cfRule type="containsText" dxfId="63" priority="92" operator="containsText" text="efectiva">
      <formula>NOT(ISERROR(SEARCH("efectiva",AS510)))</formula>
    </cfRule>
  </conditionalFormatting>
  <conditionalFormatting sqref="AS530">
    <cfRule type="containsText" dxfId="62" priority="85" operator="containsText" text="No efectiva">
      <formula>NOT(ISERROR(SEARCH("No efectiva",AS530)))</formula>
    </cfRule>
    <cfRule type="containsText" dxfId="61" priority="86" operator="containsText" text="efectiva">
      <formula>NOT(ISERROR(SEARCH("efectiva",AS530)))</formula>
    </cfRule>
  </conditionalFormatting>
  <conditionalFormatting sqref="A530">
    <cfRule type="duplicateValues" dxfId="60" priority="88"/>
  </conditionalFormatting>
  <conditionalFormatting sqref="AS529">
    <cfRule type="containsText" dxfId="59" priority="83" operator="containsText" text="No efectiva">
      <formula>NOT(ISERROR(SEARCH("No efectiva",AS529)))</formula>
    </cfRule>
    <cfRule type="containsText" dxfId="58" priority="84" operator="containsText" text="efectiva">
      <formula>NOT(ISERROR(SEARCH("efectiva",AS529)))</formula>
    </cfRule>
  </conditionalFormatting>
  <conditionalFormatting sqref="AS532">
    <cfRule type="containsText" dxfId="57" priority="77" operator="containsText" text="No efectiva">
      <formula>NOT(ISERROR(SEARCH("No efectiva",AS532)))</formula>
    </cfRule>
    <cfRule type="containsText" dxfId="56" priority="78" operator="containsText" text="efectiva">
      <formula>NOT(ISERROR(SEARCH("efectiva",AS532)))</formula>
    </cfRule>
  </conditionalFormatting>
  <conditionalFormatting sqref="A532">
    <cfRule type="duplicateValues" dxfId="55" priority="80"/>
  </conditionalFormatting>
  <conditionalFormatting sqref="AS531">
    <cfRule type="containsText" dxfId="54" priority="75" operator="containsText" text="No efectiva">
      <formula>NOT(ISERROR(SEARCH("No efectiva",AS531)))</formula>
    </cfRule>
    <cfRule type="containsText" dxfId="53" priority="76" operator="containsText" text="efectiva">
      <formula>NOT(ISERROR(SEARCH("efectiva",AS531)))</formula>
    </cfRule>
  </conditionalFormatting>
  <conditionalFormatting sqref="AS571">
    <cfRule type="containsText" dxfId="52" priority="69" operator="containsText" text="No efectiva">
      <formula>NOT(ISERROR(SEARCH("No efectiva",AS571)))</formula>
    </cfRule>
    <cfRule type="containsText" dxfId="51" priority="70" operator="containsText" text="efectiva">
      <formula>NOT(ISERROR(SEARCH("efectiva",AS571)))</formula>
    </cfRule>
  </conditionalFormatting>
  <conditionalFormatting sqref="A571">
    <cfRule type="duplicateValues" dxfId="50" priority="72"/>
  </conditionalFormatting>
  <conditionalFormatting sqref="AS570">
    <cfRule type="containsText" dxfId="49" priority="67" operator="containsText" text="No efectiva">
      <formula>NOT(ISERROR(SEARCH("No efectiva",AS570)))</formula>
    </cfRule>
    <cfRule type="containsText" dxfId="48" priority="68" operator="containsText" text="efectiva">
      <formula>NOT(ISERROR(SEARCH("efectiva",AS570)))</formula>
    </cfRule>
  </conditionalFormatting>
  <conditionalFormatting sqref="A574">
    <cfRule type="duplicateValues" dxfId="47" priority="66"/>
  </conditionalFormatting>
  <conditionalFormatting sqref="AS572">
    <cfRule type="containsText" dxfId="46" priority="61" operator="containsText" text="No efectiva">
      <formula>NOT(ISERROR(SEARCH("No efectiva",AS572)))</formula>
    </cfRule>
    <cfRule type="containsText" dxfId="45" priority="62" operator="containsText" text="efectiva">
      <formula>NOT(ISERROR(SEARCH("efectiva",AS572)))</formula>
    </cfRule>
  </conditionalFormatting>
  <conditionalFormatting sqref="AS574">
    <cfRule type="containsText" dxfId="44" priority="59" operator="containsText" text="No efectiva">
      <formula>NOT(ISERROR(SEARCH("No efectiva",AS574)))</formula>
    </cfRule>
    <cfRule type="containsText" dxfId="43" priority="60" operator="containsText" text="efectiva">
      <formula>NOT(ISERROR(SEARCH("efectiva",AS574)))</formula>
    </cfRule>
  </conditionalFormatting>
  <conditionalFormatting sqref="AS573">
    <cfRule type="containsText" dxfId="42" priority="57" operator="containsText" text="No efectiva">
      <formula>NOT(ISERROR(SEARCH("No efectiva",AS573)))</formula>
    </cfRule>
    <cfRule type="containsText" dxfId="41" priority="58" operator="containsText" text="efectiva">
      <formula>NOT(ISERROR(SEARCH("efectiva",AS573)))</formula>
    </cfRule>
  </conditionalFormatting>
  <conditionalFormatting sqref="A577">
    <cfRule type="duplicateValues" dxfId="40" priority="56"/>
  </conditionalFormatting>
  <conditionalFormatting sqref="AS577">
    <cfRule type="containsText" dxfId="39" priority="51" operator="containsText" text="No efectiva">
      <formula>NOT(ISERROR(SEARCH("No efectiva",AS577)))</formula>
    </cfRule>
    <cfRule type="containsText" dxfId="38" priority="52" operator="containsText" text="efectiva">
      <formula>NOT(ISERROR(SEARCH("efectiva",AS577)))</formula>
    </cfRule>
  </conditionalFormatting>
  <conditionalFormatting sqref="AS576">
    <cfRule type="containsText" dxfId="37" priority="49" operator="containsText" text="No efectiva">
      <formula>NOT(ISERROR(SEARCH("No efectiva",AS576)))</formula>
    </cfRule>
    <cfRule type="containsText" dxfId="36" priority="50" operator="containsText" text="efectiva">
      <formula>NOT(ISERROR(SEARCH("efectiva",AS576)))</formula>
    </cfRule>
  </conditionalFormatting>
  <conditionalFormatting sqref="AS483">
    <cfRule type="containsText" dxfId="35" priority="43" operator="containsText" text="No efectiva">
      <formula>NOT(ISERROR(SEARCH("No efectiva",AS483)))</formula>
    </cfRule>
    <cfRule type="containsText" dxfId="34" priority="44" operator="containsText" text="efectiva">
      <formula>NOT(ISERROR(SEARCH("efectiva",AS483)))</formula>
    </cfRule>
  </conditionalFormatting>
  <conditionalFormatting sqref="A483">
    <cfRule type="duplicateValues" dxfId="33" priority="46"/>
  </conditionalFormatting>
  <conditionalFormatting sqref="AS482">
    <cfRule type="containsText" dxfId="32" priority="41" operator="containsText" text="No efectiva">
      <formula>NOT(ISERROR(SEARCH("No efectiva",AS482)))</formula>
    </cfRule>
    <cfRule type="containsText" dxfId="31" priority="42" operator="containsText" text="efectiva">
      <formula>NOT(ISERROR(SEARCH("efectiva",AS482)))</formula>
    </cfRule>
  </conditionalFormatting>
  <conditionalFormatting sqref="AS487">
    <cfRule type="containsText" dxfId="30" priority="35" operator="containsText" text="No efectiva">
      <formula>NOT(ISERROR(SEARCH("No efectiva",AS487)))</formula>
    </cfRule>
    <cfRule type="containsText" dxfId="29" priority="36" operator="containsText" text="efectiva">
      <formula>NOT(ISERROR(SEARCH("efectiva",AS487)))</formula>
    </cfRule>
  </conditionalFormatting>
  <conditionalFormatting sqref="A487">
    <cfRule type="duplicateValues" dxfId="28" priority="38"/>
  </conditionalFormatting>
  <conditionalFormatting sqref="AS486">
    <cfRule type="containsText" dxfId="27" priority="33" operator="containsText" text="No efectiva">
      <formula>NOT(ISERROR(SEARCH("No efectiva",AS486)))</formula>
    </cfRule>
    <cfRule type="containsText" dxfId="26" priority="34" operator="containsText" text="efectiva">
      <formula>NOT(ISERROR(SEARCH("efectiva",AS486)))</formula>
    </cfRule>
  </conditionalFormatting>
  <conditionalFormatting sqref="AS494">
    <cfRule type="containsText" dxfId="25" priority="27" operator="containsText" text="No efectiva">
      <formula>NOT(ISERROR(SEARCH("No efectiva",AS494)))</formula>
    </cfRule>
    <cfRule type="containsText" dxfId="24" priority="28" operator="containsText" text="efectiva">
      <formula>NOT(ISERROR(SEARCH("efectiva",AS494)))</formula>
    </cfRule>
  </conditionalFormatting>
  <conditionalFormatting sqref="A494">
    <cfRule type="duplicateValues" dxfId="23" priority="30"/>
  </conditionalFormatting>
  <conditionalFormatting sqref="AS493">
    <cfRule type="containsText" dxfId="22" priority="25" operator="containsText" text="No efectiva">
      <formula>NOT(ISERROR(SEARCH("No efectiva",AS493)))</formula>
    </cfRule>
    <cfRule type="containsText" dxfId="21" priority="26" operator="containsText" text="efectiva">
      <formula>NOT(ISERROR(SEARCH("efectiva",AS493)))</formula>
    </cfRule>
  </conditionalFormatting>
  <conditionalFormatting sqref="AS496">
    <cfRule type="containsText" dxfId="20" priority="19" operator="containsText" text="No efectiva">
      <formula>NOT(ISERROR(SEARCH("No efectiva",AS496)))</formula>
    </cfRule>
    <cfRule type="containsText" dxfId="19" priority="20" operator="containsText" text="efectiva">
      <formula>NOT(ISERROR(SEARCH("efectiva",AS496)))</formula>
    </cfRule>
  </conditionalFormatting>
  <conditionalFormatting sqref="A496">
    <cfRule type="duplicateValues" dxfId="18" priority="22"/>
  </conditionalFormatting>
  <conditionalFormatting sqref="AS495">
    <cfRule type="containsText" dxfId="17" priority="17" operator="containsText" text="No efectiva">
      <formula>NOT(ISERROR(SEARCH("No efectiva",AS495)))</formula>
    </cfRule>
    <cfRule type="containsText" dxfId="16" priority="18" operator="containsText" text="efectiva">
      <formula>NOT(ISERROR(SEARCH("efectiva",AS495)))</formula>
    </cfRule>
  </conditionalFormatting>
  <conditionalFormatting sqref="AS498">
    <cfRule type="containsText" dxfId="15" priority="11" operator="containsText" text="No efectiva">
      <formula>NOT(ISERROR(SEARCH("No efectiva",AS498)))</formula>
    </cfRule>
    <cfRule type="containsText" dxfId="14" priority="12" operator="containsText" text="efectiva">
      <formula>NOT(ISERROR(SEARCH("efectiva",AS498)))</formula>
    </cfRule>
  </conditionalFormatting>
  <conditionalFormatting sqref="A498">
    <cfRule type="duplicateValues" dxfId="13" priority="14"/>
  </conditionalFormatting>
  <conditionalFormatting sqref="AS497">
    <cfRule type="containsText" dxfId="12" priority="9" operator="containsText" text="No efectiva">
      <formula>NOT(ISERROR(SEARCH("No efectiva",AS497)))</formula>
    </cfRule>
    <cfRule type="containsText" dxfId="11" priority="10" operator="containsText" text="efectiva">
      <formula>NOT(ISERROR(SEARCH("efectiva",AS497)))</formula>
    </cfRule>
  </conditionalFormatting>
  <conditionalFormatting sqref="A586">
    <cfRule type="duplicateValues" dxfId="10" priority="6"/>
  </conditionalFormatting>
  <conditionalFormatting sqref="AS586">
    <cfRule type="containsText" dxfId="9" priority="3" operator="containsText" text="No efectiva">
      <formula>NOT(ISERROR(SEARCH("No efectiva",AS586)))</formula>
    </cfRule>
    <cfRule type="containsText" dxfId="8" priority="4" operator="containsText" text="efectiva">
      <formula>NOT(ISERROR(SEARCH("efectiva",AS586)))</formula>
    </cfRule>
  </conditionalFormatting>
  <conditionalFormatting sqref="AS585">
    <cfRule type="containsText" dxfId="7" priority="1" operator="containsText" text="No efectiva">
      <formula>NOT(ISERROR(SEARCH("No efectiva",AS585)))</formula>
    </cfRule>
    <cfRule type="containsText" dxfId="6" priority="2" operator="containsText" text="efectiva">
      <formula>NOT(ISERROR(SEARCH("efectiva",AS585)))</formula>
    </cfRule>
  </conditionalFormatting>
  <dataValidations xWindow="757" yWindow="739" count="49">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I365:AI368 AC338:AC342 AC350:AC358 AI363 AI282 AI280 AI325"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226 E231:E232 E244:E248 F360:F361" xr:uid="{00000000-0002-0000-01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231 F225:F226 F362 F424:F429 F274 F320:F321 F672:F674 F243:F248 F460:F463 F417:F419 F338:F358 F263 F470:F475 F250:F261 F265:F272 F280 F326 F380 F323:F324 F680:F683 F100 F384:F389 F685 F440:F457" xr:uid="{00000000-0002-0000-01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231 G225:G226 G438:G450 G312 G320:G321 G360 H381 H567 G243:G248 G457 G417:G418 G338:G343 G660:G669 H475 G674:G677 G274:G276 G283 F265 H446:H447 G250:G260 F275:F279 G278:G281 G680:G683 F325 G326 G424:G429 G323:G324 G100 F262 G472:G475 G380:G382 H672 G384:G389 G685 G568:G570 G572:G574" xr:uid="{00000000-0002-0000-01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31 H225:H226 H312 H449:H457 H343 H660:H669 H360:H361 G451:G456 H378 H243:H248 F554:F556 H464 G419 H250:H262 G470:G471 H417:H419 H429 F284:F311 H274:H276 H278:H281 F273 F264 H470:H475 F281:F282 H438:H439 H283 F675:F677 H320:H326 F313:F319 H380 H443:H445 H674:H677 G277 G325 G265:H272 G261:G263 H100 H683 H384:H389" xr:uid="{00000000-0002-0000-01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0 I231 I225:I226 I320:I322 I312 I360 I680 I243:I248 I449:I457 I417:I419 I397 I429 I265:I283 I470:I475 I325:I326 I250:I262 I438:I439 I378:I381 I443:I447 I674:I677 I391 I395 I660:I669 H277 I683 I384:I389" xr:uid="{00000000-0002-0000-01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11 N35 N127 N129:N131"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40 J35 J38 J100 J231 J449:J457 J225:J226 J192:J196 J312 J320:J322 J360 J362 J221 J205 J236 J238:J241 J29 J185 J165 J180 J187:J189 J13:J14 J16 J167:J176 J138 J145 J104 J127:J131 J141 J243:J248 J210 J417:J419 J269 J538:J539 J384:J389 J660:J669 J429 J274:J277 J279:J283 J250:J263 J470:J475 J325:J326 J271:J272 J438:J439 J265:J267 J378:J381 J443:J447 J674:J677 J683 J533:J536 J567:J577" xr:uid="{00000000-0002-0000-01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I40 I35 I131 I38 I125:I126 I205 I192:I196 I221 I236 I238:I241 I29 I185 I165 J181 I180 I187:I189 I13:I14 I16 I167:I176 I138 I145 I104 I128 I141 I210 I518:J524 I538:I539 I529:J529 I531:J531 I533:I536" xr:uid="{00000000-0002-0000-01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H35 H40 H205 V185:Y185 H192:H196 W221:Y221 H221 W205:Y205 H210 H236 H238:H241 H29 V165:Y165 H185 H518:H524 H165 V192:Y192 H180 U221 V189:Y189 H187:H189 U210 U205 X88:Y88 H13:H14 H16 H11 H167:H176 V151 H138 H515 W15:AC16 H104 H125:H131 U239:Y241 H145 H141 V14:AC14 W210:Y210 H38 AF151:AF152 AF155:AF158 AF13 AF41 AF55 AF90 AF96 AF125 X13:AD13 AD41 AD55 AD90 AD96 AD125 AD151:AD152 AD155:AD158 AD160 AF160 G164 H529 H531 H533:H539" xr:uid="{00000000-0002-0000-01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35 G38 G205 G192:G196 G221 G236 G238:G241 G16 G29 G185 G165 G180 G187:G189 G13:G14 G11 G167:G176 G138 G145 G104 G125:G131 G141 G210 G515 H516 G533:G539 G518:G522 G40 G529" xr:uid="{00000000-0002-0000-01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40 F205 F192:F196 F221 F236 F238:F241 F33 F185 F165 F180 F187:F189 F13:F14 F16 F167:F176 F138 F145 F104 F125:F131 F141 F210 F29 F518:F524 F533:F539" xr:uid="{00000000-0002-0000-0100-00000B000000}">
      <formula1>0</formula1>
      <formula2>390</formula2>
    </dataValidation>
    <dataValidation type="whole" operator="greaterThanOrEqual" allowBlank="1" showInputMessage="1" showErrorMessage="1" sqref="N64 N125 N46:N49 N43:N44 N159" xr:uid="{00000000-0002-0000-01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91 L11 L97:L101 L54 L68:L74 L204:L207 L250:L252 L225:L227 L210 L358:L362 L449:L457 L672:L677 L371 L374:L377 L337:L342 L172 L202 L216:L223 L214 L236 L230:L231 L159 L52 L6 L163:L166 L178 L21 L8 L13:L16 L56:L63 L65:L66 L86 L89 L76 L29:L42 L93:L95 L145 L103:L122 L150 L124:L141 L180:L196 L238:L248 L271:L272 L417:L419 L269 L683 L547:L550 L557:L577 L515:L516 L553 L513 L518:L519 L523:L528 L658:L669 K37 L284:L322 L274:L280 L468:L475 L261 L263:L267 L282 L325:L329 L443:L447 L613 L534:L539 L531 L380:L385 L493:L498" xr:uid="{00000000-0002-0000-01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40:K42 K35 K38 K32 K54 K72:K74 K100 K205 K231 K326:K329 K225:K226 K238:K241 K192:K196 K358:K362 L273 K449:K457 K374:K377 K371 K221 K236 K163 L28 K210 K29 K184:K185 K165 K21 K180:K181 K187:K189 K13:K16 K65 K52 K167:K176 K138 K145 K104 K125:K131 K140:K141 K243:K248 K410:K412 K417:K419 K337:K342 K553 K547:K550 K543 K458:L459 K538:K539 K429:L429 K475:L475 K438:L439 K443:L443 K468:K474 L253:L260 K250:K261 L279:L281 L283 K263:K322 K378:L379 K443:K447 K674:K677 K658:K672 K683:K684 K380:K408 K686:L686 K533:K536 K563:K577" xr:uid="{00000000-0002-0000-01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V8 Q191:Q196 V177:Y179 X112:AC112 V154 V112 V66 S189:S195 V166:Y166 T187 V183:Y183 S163:S186 T195 T189:T192 T163:T185 Q185:Q186 Q163:Q181 Q183 Q189" xr:uid="{00000000-0002-0000-01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N31 N25 N27" xr:uid="{00000000-0002-0000-01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29 E221 E205:E206 E178 E185 E165 E180 E187:E189 E14 E16 E236:E241 E167:E176 E84 E138 E145 E104 E128 E141 E192:E196 E210 E229:E230" xr:uid="{00000000-0002-0000-0100-000011000000}">
      <formula1>0</formula1>
      <formula2>390</formula2>
    </dataValidation>
    <dataValidation type="whole" operator="greaterThanOrEqual" allowBlank="1" showInputMessage="1" showErrorMessage="1" sqref="N45 J64 J43:J49" xr:uid="{00000000-0002-0000-0100-000012000000}">
      <formula1>1</formula1>
    </dataValidation>
    <dataValidation operator="greaterThanOrEqual" allowBlank="1" showInputMessage="1" showErrorMessage="1" sqref="N74" xr:uid="{00000000-0002-0000-0100-000013000000}"/>
    <dataValidation type="textLength" allowBlank="1" showInputMessage="1" showErrorMessage="1" sqref="Z211 Z202 Z214 Z204 Z206:Z207" xr:uid="{00000000-0002-0000-01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V236:V237 V160 AI543 AC249 AD368:AE368 V17:V29 V85:V89 V52:V54 V4 V42:V44 AD386:AE388 V76:V79 V34:V40 AI518:AI524 AD384:AE384 Q28:Q29 AI506:AI514" xr:uid="{00000000-0002-0000-0100-000015000000}">
      <formula1>0</formula1>
      <formula2>390</formula2>
    </dataValidation>
    <dataValidation type="list" allowBlank="1" showInputMessage="1" showErrorMessage="1" sqref="AS350:AS355 AS3:AS232 AS234:AS256 AS327 BN662:BN669 AS544:AS555 AS329:AS333 AS285:AS288 AS314:AS316 AS258:AS261 AS263:AS265 AS267:AS271 AS273:AS279 AS281:AS282 AS312 AS320:AS322 AS460:AS469 AS422:AS425 AS292:AS295 AS299:AS302 AS409:AS414 AS418 BO427 AS427:AS428 AS435:AS437 AS472 AS474 AS449 AS574 AS640:AS647 AS478:AS479 AS505 AS541:AS542 AS508 AS519:AS522 AS670:AS684 AS532:AS535 AS500:AS503 AS376 AS378:AS379 AS382:AS384 AS440:AS441 AS391:AS393 AS395 AS397:AS404 AS364:AS371 AS389 AS342:AS346 AS348 AS358:AS362 AS430:AS432 AS457:AS458 AS561:AS568 AS406:AS407 AS686:AS728 AS373:AS374 AS498 AS557 AS559 AS591:AS626 AS655:AS658 AS632 AS628 AS630 AS634 AS636 AS649 AS651 AS653 AS638 AS476 AS487 AS511:AS517 AS537:AS539 AS525:AS528 AS530 AS571 AS481 AS483:AS485 AS492 AS494 AS496 AS577:AS584 AS586:AS589" xr:uid="{00000000-0002-0000-0100-000016000000}">
      <formula1>$BG$3:$BG$5</formula1>
    </dataValidation>
    <dataValidation type="list" allowBlank="1" showInputMessage="1" showErrorMessage="1" sqref="AY285:AY289 AY292:AY296 AY3:AY256 AY327 V662:V669 AY320:AY325 AY329:AY333 AY258:AY261 AY263:AY265 AY271 AY273:AY279 AY281:AY282 AY312 AY336:AY371 AY373:AY379 AY299:AY303 AY306:AY310 AY314:AY318 W427 AY382:AY437 AY439:AY728" xr:uid="{00000000-0002-0000-0100-000017000000}">
      <formula1>$BH$3:$BH$5</formula1>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670:D671 D282 D280 D325:D326 D675:D677 D380 D417:D437 D439:D475 D679:D682 D685:D687 D477:D577" xr:uid="{00000000-0002-0000-0100-000018000000}">
      <formula1>0</formula1>
      <formula2>9</formula2>
    </dataValidation>
    <dataValidation type="list" allowBlank="1" showInputMessage="1" showErrorMessage="1" sqref="AS372 AS334:AS341 AS296:AS298 AS328 AS381 AS313 AS289:AS291 AS233 AS303:AS311 AS317:AS319 AS415:AS417 AS419:AS421 AS429 AS438:AS439 AS450:AS456 AS470:AS471 AS473 AS475 AS488:AS491 AS556 AS590 AS659:AS669 AS480 AS504 AS506:AS507 AS509:AS510 AS518 AS523:AS524 AS569:AS570 AS531 AS543 AS323:AS325 AS356:AS357 AS385:AS388 AS390 AS394 AS396 AS405 AS408 AS426 AS347 AS349 AS363 AS433:AS434 AS459 AS685 AS442:AS448 AS375 AS377 AS558 AS560 AS627 AS633 AS648 AS629 AS631 AS635 AS637 AS650 AS652 AS654 AS639 AS477 AS499 AS536 AS540 AS529 AS572:AS573 AS575:AS576 AS482 AS486 AS493 AS495 AS497 AS585" xr:uid="{00000000-0002-0000-0100-000019000000}">
      <formula1>$BG$3:$BG$6</formula1>
    </dataValidation>
    <dataValidation type="list" allowBlank="1" showInputMessage="1" showErrorMessage="1" sqref="AY290:AY291 AY267:AY270 AY381 AY372 AY334:AY335 AY328 AY313 AY297:AY298 AY304:AY305 AY311 AY319" xr:uid="{00000000-0002-0000-0100-00001A000000}">
      <formula1>$BH$3:$BH$6</formula1>
    </dataValidation>
    <dataValidation type="textLength" allowBlank="1" showInputMessage="1" showErrorMessage="1" sqref="F600:F603 F578:F581 G603 F608:H608 H600:H603 F692:G692 H688 G687:H687 G690:H691" xr:uid="{00000000-0002-0000-0100-00001B000000}">
      <formula1>1</formula1>
      <formula2>390</formula2>
    </dataValidation>
    <dataValidation type="textLength" allowBlank="1" showInputMessage="1" showErrorMessage="1" sqref="F604:H607 F594:H598 F592:H592 F613:H613" xr:uid="{00000000-0002-0000-0100-00001C000000}">
      <formula1>1</formula1>
      <formula2>1000</formula2>
    </dataValidation>
    <dataValidation type="list" allowBlank="1" showInputMessage="1" showErrorMessage="1" sqref="AY257" xr:uid="{00000000-0002-0000-0100-00001D000000}">
      <formula1>$BC$3:$BC$5</formula1>
    </dataValidation>
    <dataValidation type="list" allowBlank="1" showInputMessage="1" showErrorMessage="1" sqref="AQ257 AY284" xr:uid="{00000000-0002-0000-0100-00001E000000}">
      <formula1>$BA$3:$BA$6</formula1>
    </dataValidation>
    <dataValidation type="list" allowBlank="1" showInputMessage="1" showErrorMessage="1" sqref="AS257" xr:uid="{00000000-0002-0000-0100-00001F000000}">
      <formula1>$BB$3:$BB$5</formula1>
    </dataValidation>
    <dataValidation type="list" allowBlank="1" showInputMessage="1" showErrorMessage="1" sqref="AY262 AY266 AY272 AY280 AY283 AY326 AY438 AY380" xr:uid="{00000000-0002-0000-0100-000020000000}">
      <formula1>$BA$3:$BA$5</formula1>
    </dataValidation>
    <dataValidation type="list" allowBlank="1" showInputMessage="1" showErrorMessage="1" sqref="AQ262 AQ266 AQ272 AQ283 AQ438" xr:uid="{00000000-0002-0000-0100-000021000000}">
      <formula1>$AY$3:$AY$6</formula1>
    </dataValidation>
    <dataValidation type="list" allowBlank="1" showInputMessage="1" showErrorMessage="1" sqref="AS262 AS266 AS272 AS280 AS283 AS326 AS380" xr:uid="{00000000-0002-0000-0100-000022000000}">
      <formula1>$AZ$3:$AZ$5</formula1>
    </dataValidation>
    <dataValidation type="list" allowBlank="1" showInputMessage="1" showErrorMessage="1" sqref="O280 O326" xr:uid="{00000000-0002-0000-0100-000023000000}">
      <formula1>$Y$92:$Y$109</formula1>
    </dataValidation>
    <dataValidation type="list" allowBlank="1" showInputMessage="1" showErrorMessage="1" sqref="AQ280 AQ284 AQ326 AQ380" xr:uid="{00000000-0002-0000-0100-000024000000}">
      <formula1>$AY$3:$AY$8</formula1>
    </dataValidation>
    <dataValidation type="list" allowBlank="1" showInputMessage="1" showErrorMessage="1" sqref="AS284" xr:uid="{00000000-0002-0000-0100-000025000000}">
      <formula1>$AZ$3:$AZ$6</formula1>
    </dataValidation>
    <dataValidation type="list" allowBlank="1" showInputMessage="1" showErrorMessage="1" sqref="O658:O659" xr:uid="{00000000-0002-0000-0100-000026000000}">
      <formula1>$Y$91:$Y$112</formula1>
    </dataValidation>
    <dataValidation type="list" allowBlank="1" showInputMessage="1" showErrorMessage="1" sqref="AQ286:AQ288 AQ395 AQ322 AQ320 AQ364 AQ358:AQ362 AQ315:AQ318 AQ307:AQ310 AQ406:AQ407 AQ391:AQ393 AQ389 AQ378:AQ379 AQ337 AQ312 AQ369:AQ371 AQ273:AQ279 AQ258:AQ261 AQ300:AQ303 AQ330:AQ332 AQ343:AQ346 AQ348 AQ325 AQ293:AQ296 AQ410:AQ412 AQ460:AQ462 AQ350:AQ355 AQ382:AQ384 AQ429 AQ281 AQ475 AQ263:AQ265 AQ327 AQ443 AQ439 AQ234:AQ256 AQ3:AQ232 AQ418 AQ397:AQ404 AQ489 AQ512 AQ542 AQ606 AQ608 AQ644 AQ646 AQ672:AQ673" xr:uid="{00000000-0002-0000-0100-000027000000}">
      <formula1>$BF$3:$BF$7</formula1>
    </dataValidation>
    <dataValidation type="list" allowBlank="1" showInputMessage="1" showErrorMessage="1" sqref="AQ306 AQ289" xr:uid="{00000000-0002-0000-0100-000028000000}">
      <formula1>$BF$3:$BF$8</formula1>
    </dataValidation>
    <dataValidation type="list" allowBlank="1" showInputMessage="1" showErrorMessage="1" sqref="AQ233 AQ586:AQ593 AQ449 AQ443:AQ447 AQ419 AQ478:AQ479 AQ640:AQ643 AQ519:AQ522 AQ500:AQ503 AQ481 AQ421:AQ425 AQ439:AQ441 AQ325 AQ413:AQ416 AQ282 AQ336 AQ298:AQ299 AQ373 AQ428:AQ432 AQ291:AQ292 AQ498 AQ333:AQ334 AQ285 AQ313:AQ314 AQ451:AQ458 AQ483:AQ485 AQ513:AQ517 AQ632 AQ574 AQ584 AQ607 AQ561:AQ568 AQ645 AQ435:AQ437 AQ544:AQ557 AQ559 AQ655:AQ671 AQ647 AQ628 AQ630 AQ634 AQ636 AQ649 AQ651 AQ653 AQ638 AQ463:AQ476 AQ487:AQ488 AQ605 AQ537:AQ539 AQ541 AQ508 AQ694:AQ728 AQ530 AQ532:AQ535 AQ571 AQ674:AQ681 AQ490:AQ492 AQ494 AQ496 AQ609:AQ626 AQ577:AQ582 AQ595:AQ603 AQ686 AQ688:AQ692 AQ524:AQ526 AQ528" xr:uid="{00000000-0002-0000-0100-000029000000}">
      <formula1>$BF$3:$BF$9</formula1>
    </dataValidation>
    <dataValidation type="list" allowBlank="1" showInputMessage="1" showErrorMessage="1" sqref="AQ328:AQ329 AQ381 AQ372 AQ335 AQ386" xr:uid="{00000000-0002-0000-0100-00002A000000}">
      <formula1>$BF$3:$BF$10</formula1>
    </dataValidation>
    <dataValidation type="list" allowBlank="1" showInputMessage="1" showErrorMessage="1" sqref="AQ267:AQ271 AQ594 AQ426:AQ427 AQ394 BL662:BL669 AQ442 AQ459 AQ543 AQ321 AQ682:AQ685 AQ585 AQ540 AQ433:AQ434 AQ365:AQ368 AQ363 AQ482 AQ347 AQ349 AQ448 AQ531 AQ450 AQ374:AQ377 AQ319 AQ311 AQ304:AQ305 AQ297 AQ290 BM427 AQ417 AQ408:AQ409 AQ385 AQ396 AQ390 AQ356:AQ357 AQ387:AQ388 AQ338:AQ342 AQ323:AQ324 AQ523 AQ405 AQ518 AQ558 AQ560 AQ627 AQ633 AQ648 AQ629 AQ631 AQ635 AQ637 AQ650 AQ652 AQ654 AQ639 AQ477 AQ499 AQ536 AQ504:AQ507 AQ509:AQ511 AQ529 AQ569:AQ570 AQ572:AQ573 AQ575:AQ576 AQ486 AQ493 AQ495 AQ497 AQ480 AQ420 AQ583 AQ604 AQ687 AQ693 AQ527" xr:uid="{00000000-0002-0000-0100-00002B000000}">
      <formula1>$BF$3:$BF$11</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K687:K692 M3:M728" xr:uid="{00000000-0002-0000-0100-00002C000000}">
      <formula1>-9223372036854770000</formula1>
      <formula2>9223372036854770000</formula2>
    </dataValidation>
    <dataValidation type="list" allowBlank="1" showInputMessage="1" showErrorMessage="1" sqref="O699:O700" xr:uid="{00000000-0002-0000-0100-00002D000000}">
      <formula1>$N$34:$N$48</formula1>
    </dataValidation>
    <dataValidation type="list" allowBlank="1" showInputMessage="1" showErrorMessage="1" sqref="O724:O725" xr:uid="{00000000-0002-0000-0100-00002E000000}">
      <formula1>$N$47:$N$65</formula1>
    </dataValidation>
    <dataValidation type="list" allowBlank="1" showInputMessage="1" showErrorMessage="1" sqref="O726:O728" xr:uid="{00000000-0002-0000-0100-00002F000000}">
      <formula1>$N$45:$N$63</formula1>
    </dataValidation>
    <dataValidation type="list" allowBlank="1" showInputMessage="1" showErrorMessage="1" sqref="O695" xr:uid="{00000000-0002-0000-0100-000030000000}">
      <formula1>$N$44:$N$62</formula1>
    </dataValidation>
  </dataValidations>
  <pageMargins left="0.7" right="0.7" top="0.75" bottom="0.75" header="0.3" footer="0.3"/>
  <pageSetup scale="27"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BH252"/>
  <sheetViews>
    <sheetView topLeftCell="B1" zoomScaleNormal="100" workbookViewId="0">
      <pane xSplit="1" ySplit="2" topLeftCell="AU3" activePane="bottomRight" state="frozen"/>
      <selection activeCell="B1" sqref="B1"/>
      <selection pane="topRight" activeCell="C1" sqref="C1"/>
      <selection pane="bottomLeft" activeCell="B4" sqref="B4"/>
      <selection pane="bottomRight" activeCell="AX2" sqref="AX2"/>
    </sheetView>
  </sheetViews>
  <sheetFormatPr baseColWidth="10" defaultColWidth="11.42578125" defaultRowHeight="16.5" x14ac:dyDescent="0.3"/>
  <cols>
    <col min="1" max="1" width="8.85546875" style="13" hidden="1" customWidth="1"/>
    <col min="2" max="2" width="15.140625" style="499" customWidth="1"/>
    <col min="3" max="3" width="16" style="169" customWidth="1"/>
    <col min="4" max="4" width="19.42578125" style="15" customWidth="1"/>
    <col min="5" max="5" width="16.42578125" style="13" customWidth="1"/>
    <col min="6" max="6" width="19.28515625" style="15" customWidth="1"/>
    <col min="7" max="7" width="20.140625" style="77" customWidth="1"/>
    <col min="8" max="8" width="53.7109375" style="13" customWidth="1"/>
    <col min="9" max="9" width="52.42578125" style="13" customWidth="1"/>
    <col min="10" max="11" width="50.85546875" style="13" customWidth="1"/>
    <col min="12" max="12" width="21.42578125" style="488" customWidth="1"/>
    <col min="13" max="13" width="15.42578125" style="13" customWidth="1"/>
    <col min="14" max="14" width="18.42578125" style="170" customWidth="1"/>
    <col min="15" max="15" width="18.140625" style="416" customWidth="1"/>
    <col min="16" max="16" width="14.7109375" style="444" customWidth="1"/>
    <col min="17" max="17" width="18.5703125" style="444" customWidth="1"/>
    <col min="18" max="18" width="20.140625" style="15" customWidth="1"/>
    <col min="19" max="19" width="20.140625" style="170" customWidth="1"/>
    <col min="20" max="20" width="45.7109375" style="13" hidden="1" customWidth="1"/>
    <col min="21" max="21" width="45.7109375" style="443" hidden="1" customWidth="1"/>
    <col min="22" max="32" width="45.7109375" style="13" hidden="1" customWidth="1"/>
    <col min="33" max="33" width="45.7109375" style="455" hidden="1" customWidth="1"/>
    <col min="34" max="43" width="45.7109375" style="13" hidden="1" customWidth="1"/>
    <col min="44" max="45" width="70.7109375" style="13" hidden="1" customWidth="1"/>
    <col min="46" max="46" width="70.7109375" style="13" customWidth="1"/>
    <col min="47" max="49" width="70.7109375" style="169" customWidth="1"/>
    <col min="50" max="50" width="18" style="13" customWidth="1"/>
    <col min="51" max="51" width="15.7109375" style="170" customWidth="1"/>
    <col min="52" max="52" width="14.28515625" style="13" customWidth="1"/>
    <col min="53" max="53" width="17.140625" style="170" customWidth="1"/>
    <col min="54" max="54" width="58.85546875" style="13" customWidth="1"/>
    <col min="55" max="55" width="39.7109375" style="13" customWidth="1"/>
    <col min="56" max="56" width="40.140625" style="13" customWidth="1"/>
    <col min="57" max="57" width="31.28515625" style="13" customWidth="1"/>
    <col min="58" max="58" width="17" style="13" customWidth="1"/>
    <col min="59" max="59" width="20.140625" style="13" customWidth="1"/>
    <col min="60" max="60" width="15.140625" style="13" customWidth="1"/>
    <col min="61" max="16384" width="11.42578125" style="13"/>
  </cols>
  <sheetData>
    <row r="1" spans="1:60" s="419" customFormat="1" ht="50.1" customHeight="1" x14ac:dyDescent="0.25">
      <c r="A1" s="447"/>
      <c r="B1" s="711" t="s">
        <v>5543</v>
      </c>
      <c r="C1" s="711"/>
      <c r="D1" s="711"/>
      <c r="E1" s="711"/>
      <c r="F1" s="711"/>
      <c r="G1" s="712"/>
      <c r="H1" s="711"/>
      <c r="I1" s="711" t="s">
        <v>5549</v>
      </c>
      <c r="J1" s="711"/>
      <c r="K1" s="711"/>
      <c r="L1" s="711"/>
      <c r="M1" s="711"/>
      <c r="N1" s="711"/>
      <c r="O1" s="711"/>
      <c r="P1" s="711"/>
      <c r="Q1" s="711"/>
      <c r="R1" s="711"/>
      <c r="S1" s="711"/>
      <c r="T1" s="704" t="s">
        <v>6327</v>
      </c>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c r="AS1" s="704"/>
      <c r="AT1" s="704"/>
      <c r="AU1" s="704"/>
      <c r="AV1" s="704"/>
      <c r="AW1" s="704"/>
      <c r="AX1" s="704"/>
      <c r="AY1" s="704"/>
      <c r="AZ1" s="705" t="s">
        <v>6328</v>
      </c>
      <c r="BA1" s="706"/>
      <c r="BB1" s="706"/>
      <c r="BC1" s="706"/>
      <c r="BD1" s="706"/>
      <c r="BE1" s="706"/>
      <c r="BF1" s="706"/>
      <c r="BG1" s="706"/>
      <c r="BH1" s="707"/>
    </row>
    <row r="2" spans="1:60" s="170" customFormat="1" ht="90" customHeight="1" x14ac:dyDescent="0.3">
      <c r="A2" s="448"/>
      <c r="B2" s="495" t="s">
        <v>2508</v>
      </c>
      <c r="C2" s="495" t="s">
        <v>5550</v>
      </c>
      <c r="D2" s="495" t="s">
        <v>5551</v>
      </c>
      <c r="E2" s="495" t="s">
        <v>5553</v>
      </c>
      <c r="F2" s="495" t="s">
        <v>5544</v>
      </c>
      <c r="G2" s="495" t="s">
        <v>6276</v>
      </c>
      <c r="H2" s="495" t="s">
        <v>0</v>
      </c>
      <c r="I2" s="495" t="s">
        <v>4826</v>
      </c>
      <c r="J2" s="495" t="s">
        <v>6064</v>
      </c>
      <c r="K2" s="495" t="s">
        <v>3</v>
      </c>
      <c r="L2" s="495" t="s">
        <v>4828</v>
      </c>
      <c r="M2" s="495" t="s">
        <v>4829</v>
      </c>
      <c r="N2" s="495" t="s">
        <v>5545</v>
      </c>
      <c r="O2" s="496" t="s">
        <v>5546</v>
      </c>
      <c r="P2" s="496" t="s">
        <v>4827</v>
      </c>
      <c r="Q2" s="495" t="s">
        <v>9</v>
      </c>
      <c r="R2" s="497" t="s">
        <v>5547</v>
      </c>
      <c r="S2" s="496" t="s">
        <v>5548</v>
      </c>
      <c r="T2" s="446" t="s">
        <v>5716</v>
      </c>
      <c r="U2" s="321" t="s">
        <v>5717</v>
      </c>
      <c r="V2" s="446" t="s">
        <v>5718</v>
      </c>
      <c r="W2" s="321" t="s">
        <v>5719</v>
      </c>
      <c r="X2" s="446" t="s">
        <v>5754</v>
      </c>
      <c r="Y2" s="321" t="s">
        <v>5755</v>
      </c>
      <c r="Z2" s="446" t="s">
        <v>5786</v>
      </c>
      <c r="AA2" s="321" t="s">
        <v>5816</v>
      </c>
      <c r="AB2" s="446" t="s">
        <v>5815</v>
      </c>
      <c r="AC2" s="321" t="s">
        <v>5817</v>
      </c>
      <c r="AD2" s="446" t="s">
        <v>5834</v>
      </c>
      <c r="AE2" s="321" t="s">
        <v>5833</v>
      </c>
      <c r="AF2" s="446" t="s">
        <v>5845</v>
      </c>
      <c r="AG2" s="321" t="s">
        <v>5846</v>
      </c>
      <c r="AH2" s="446" t="s">
        <v>5857</v>
      </c>
      <c r="AI2" s="321" t="s">
        <v>5858</v>
      </c>
      <c r="AJ2" s="446" t="s">
        <v>5866</v>
      </c>
      <c r="AK2" s="321" t="s">
        <v>5867</v>
      </c>
      <c r="AL2" s="446" t="s">
        <v>5871</v>
      </c>
      <c r="AM2" s="321" t="s">
        <v>1601</v>
      </c>
      <c r="AN2" s="446" t="s">
        <v>5880</v>
      </c>
      <c r="AO2" s="321" t="s">
        <v>1966</v>
      </c>
      <c r="AP2" s="446" t="s">
        <v>5919</v>
      </c>
      <c r="AQ2" s="321" t="s">
        <v>3039</v>
      </c>
      <c r="AR2" s="446" t="s">
        <v>5995</v>
      </c>
      <c r="AS2" s="321" t="s">
        <v>3690</v>
      </c>
      <c r="AT2" s="446" t="s">
        <v>7140</v>
      </c>
      <c r="AU2" s="321" t="s">
        <v>6220</v>
      </c>
      <c r="AV2" s="446" t="s">
        <v>7141</v>
      </c>
      <c r="AW2" s="321" t="s">
        <v>7053</v>
      </c>
      <c r="AX2" s="493" t="s">
        <v>1026</v>
      </c>
      <c r="AY2" s="86" t="s">
        <v>1334</v>
      </c>
      <c r="AZ2" s="494" t="s">
        <v>1027</v>
      </c>
      <c r="BA2" s="491" t="s">
        <v>1314</v>
      </c>
      <c r="BB2" s="491" t="s">
        <v>1972</v>
      </c>
      <c r="BC2" s="491" t="s">
        <v>1551</v>
      </c>
      <c r="BD2" s="491" t="s">
        <v>3368</v>
      </c>
      <c r="BE2" s="491" t="s">
        <v>3369</v>
      </c>
      <c r="BF2" s="490" t="s">
        <v>1330</v>
      </c>
      <c r="BG2" s="491" t="s">
        <v>3727</v>
      </c>
      <c r="BH2" s="492" t="s">
        <v>3992</v>
      </c>
    </row>
    <row r="3" spans="1:60" s="420" customFormat="1" ht="90" hidden="1" customHeight="1" x14ac:dyDescent="0.25">
      <c r="A3" s="345">
        <v>1</v>
      </c>
      <c r="B3" s="498" t="s">
        <v>5554</v>
      </c>
      <c r="C3" s="481" t="s">
        <v>6222</v>
      </c>
      <c r="D3" s="459" t="s">
        <v>4831</v>
      </c>
      <c r="E3" s="462">
        <v>43091</v>
      </c>
      <c r="F3" s="458" t="s">
        <v>3108</v>
      </c>
      <c r="G3" s="457" t="s">
        <v>6223</v>
      </c>
      <c r="H3" s="324" t="s">
        <v>5121</v>
      </c>
      <c r="I3" s="458" t="s">
        <v>5122</v>
      </c>
      <c r="J3" s="458" t="s">
        <v>5123</v>
      </c>
      <c r="K3" s="458"/>
      <c r="L3" s="485"/>
      <c r="M3" s="458"/>
      <c r="N3" s="462">
        <v>43115</v>
      </c>
      <c r="O3" s="462">
        <v>43465</v>
      </c>
      <c r="P3" s="445">
        <f>+WEEKNUM(O3-N3)</f>
        <v>50</v>
      </c>
      <c r="Q3" s="553"/>
      <c r="R3" s="458" t="s">
        <v>16</v>
      </c>
      <c r="S3" s="458"/>
      <c r="T3" s="32" t="s">
        <v>5124</v>
      </c>
      <c r="U3" s="422" t="s">
        <v>5665</v>
      </c>
      <c r="V3" s="329" t="s">
        <v>5125</v>
      </c>
      <c r="W3" s="422" t="s">
        <v>5731</v>
      </c>
      <c r="X3" s="10" t="s">
        <v>5126</v>
      </c>
      <c r="Y3" s="422" t="s">
        <v>5760</v>
      </c>
      <c r="Z3" s="424" t="s">
        <v>5127</v>
      </c>
      <c r="AA3" s="466" t="s">
        <v>5787</v>
      </c>
      <c r="AB3" s="450" t="s">
        <v>1599</v>
      </c>
      <c r="AC3" s="466" t="s">
        <v>5828</v>
      </c>
      <c r="AD3" s="418" t="s">
        <v>1599</v>
      </c>
      <c r="AE3" s="466" t="s">
        <v>5828</v>
      </c>
      <c r="AF3" s="225" t="s">
        <v>1599</v>
      </c>
      <c r="AG3" s="466" t="s">
        <v>5828</v>
      </c>
      <c r="AH3" s="225" t="s">
        <v>1599</v>
      </c>
      <c r="AI3" s="466" t="s">
        <v>5828</v>
      </c>
      <c r="AJ3" s="225" t="s">
        <v>1599</v>
      </c>
      <c r="AK3" s="466" t="s">
        <v>5828</v>
      </c>
      <c r="AL3" s="225" t="s">
        <v>1599</v>
      </c>
      <c r="AM3" s="466" t="s">
        <v>5828</v>
      </c>
      <c r="AN3" s="225" t="s">
        <v>1599</v>
      </c>
      <c r="AO3" s="466" t="s">
        <v>5828</v>
      </c>
      <c r="AP3" s="225" t="s">
        <v>1599</v>
      </c>
      <c r="AQ3" s="466" t="s">
        <v>5828</v>
      </c>
      <c r="AR3" s="225" t="s">
        <v>1599</v>
      </c>
      <c r="AS3" s="466" t="s">
        <v>5828</v>
      </c>
      <c r="AT3" s="225" t="s">
        <v>1599</v>
      </c>
      <c r="AU3" s="484" t="s">
        <v>5828</v>
      </c>
      <c r="AV3" s="225" t="s">
        <v>1599</v>
      </c>
      <c r="AW3" s="484" t="s">
        <v>5828</v>
      </c>
      <c r="AX3" s="418" t="s">
        <v>882</v>
      </c>
      <c r="AY3" s="423">
        <v>43522</v>
      </c>
      <c r="AZ3" s="484" t="s">
        <v>1032</v>
      </c>
      <c r="BA3" s="345"/>
      <c r="BB3" s="418"/>
      <c r="BC3" s="418"/>
      <c r="BD3" s="418"/>
      <c r="BE3" s="418"/>
      <c r="BF3" s="418" t="s">
        <v>1332</v>
      </c>
      <c r="BG3" s="418"/>
      <c r="BH3" s="418"/>
    </row>
    <row r="4" spans="1:60" s="420" customFormat="1" ht="90" hidden="1" customHeight="1" x14ac:dyDescent="0.25">
      <c r="A4" s="345">
        <v>2</v>
      </c>
      <c r="B4" s="498" t="s">
        <v>5555</v>
      </c>
      <c r="C4" s="481" t="s">
        <v>6222</v>
      </c>
      <c r="D4" s="459" t="s">
        <v>4831</v>
      </c>
      <c r="E4" s="462">
        <v>43091</v>
      </c>
      <c r="F4" s="458" t="s">
        <v>3108</v>
      </c>
      <c r="G4" s="457" t="s">
        <v>6224</v>
      </c>
      <c r="H4" s="324" t="s">
        <v>5128</v>
      </c>
      <c r="I4" s="458" t="s">
        <v>5129</v>
      </c>
      <c r="J4" s="461" t="s">
        <v>5130</v>
      </c>
      <c r="K4" s="461"/>
      <c r="L4" s="485"/>
      <c r="M4" s="461"/>
      <c r="N4" s="456">
        <v>43115</v>
      </c>
      <c r="O4" s="462">
        <v>43273</v>
      </c>
      <c r="P4" s="445">
        <f t="shared" ref="P4:P67" si="0">+WEEKNUM(O4-N4)</f>
        <v>23</v>
      </c>
      <c r="Q4" s="553"/>
      <c r="R4" s="461" t="s">
        <v>16</v>
      </c>
      <c r="S4" s="461"/>
      <c r="T4" s="458" t="s">
        <v>5131</v>
      </c>
      <c r="U4" s="422" t="s">
        <v>5666</v>
      </c>
      <c r="V4" s="458" t="s">
        <v>5132</v>
      </c>
      <c r="W4" s="422" t="s">
        <v>5732</v>
      </c>
      <c r="X4" s="10" t="s">
        <v>5133</v>
      </c>
      <c r="Y4" s="422" t="s">
        <v>5761</v>
      </c>
      <c r="Z4" s="324" t="s">
        <v>5134</v>
      </c>
      <c r="AA4" s="324" t="s">
        <v>5802</v>
      </c>
      <c r="AB4" s="324" t="s">
        <v>5135</v>
      </c>
      <c r="AC4" s="324" t="s">
        <v>5818</v>
      </c>
      <c r="AD4" s="418"/>
      <c r="AE4" s="324" t="s">
        <v>5835</v>
      </c>
      <c r="AF4" s="225" t="s">
        <v>5137</v>
      </c>
      <c r="AG4" s="452" t="s">
        <v>5848</v>
      </c>
      <c r="AH4" s="418" t="s">
        <v>1599</v>
      </c>
      <c r="AI4" s="418" t="s">
        <v>5859</v>
      </c>
      <c r="AJ4" s="418" t="s">
        <v>1599</v>
      </c>
      <c r="AK4" s="418" t="s">
        <v>5859</v>
      </c>
      <c r="AL4" s="418" t="s">
        <v>1599</v>
      </c>
      <c r="AM4" s="418" t="s">
        <v>5859</v>
      </c>
      <c r="AN4" s="418" t="s">
        <v>1599</v>
      </c>
      <c r="AO4" s="418" t="s">
        <v>5859</v>
      </c>
      <c r="AP4" s="418" t="s">
        <v>1599</v>
      </c>
      <c r="AQ4" s="418" t="s">
        <v>5859</v>
      </c>
      <c r="AR4" s="418" t="s">
        <v>1599</v>
      </c>
      <c r="AS4" s="418" t="s">
        <v>5859</v>
      </c>
      <c r="AT4" s="418" t="s">
        <v>1599</v>
      </c>
      <c r="AU4" s="484" t="s">
        <v>5859</v>
      </c>
      <c r="AV4" s="418" t="s">
        <v>1599</v>
      </c>
      <c r="AW4" s="484" t="s">
        <v>5859</v>
      </c>
      <c r="AX4" s="418" t="s">
        <v>882</v>
      </c>
      <c r="AY4" s="423">
        <v>43769</v>
      </c>
      <c r="AZ4" s="484" t="s">
        <v>1032</v>
      </c>
      <c r="BA4" s="345"/>
      <c r="BB4" s="418"/>
      <c r="BC4" s="418"/>
      <c r="BD4" s="418"/>
      <c r="BE4" s="418"/>
      <c r="BF4" s="418" t="s">
        <v>1332</v>
      </c>
      <c r="BG4" s="418"/>
      <c r="BH4" s="418"/>
    </row>
    <row r="5" spans="1:60" s="420" customFormat="1" ht="90" hidden="1" customHeight="1" x14ac:dyDescent="0.25">
      <c r="A5" s="345">
        <v>3</v>
      </c>
      <c r="B5" s="498" t="s">
        <v>5556</v>
      </c>
      <c r="C5" s="481" t="s">
        <v>6222</v>
      </c>
      <c r="D5" s="459" t="s">
        <v>4831</v>
      </c>
      <c r="E5" s="462">
        <v>43091</v>
      </c>
      <c r="F5" s="458" t="s">
        <v>3108</v>
      </c>
      <c r="G5" s="457" t="s">
        <v>6224</v>
      </c>
      <c r="H5" s="324" t="s">
        <v>5128</v>
      </c>
      <c r="I5" s="458" t="s">
        <v>5138</v>
      </c>
      <c r="J5" s="461" t="s">
        <v>5139</v>
      </c>
      <c r="K5" s="461"/>
      <c r="L5" s="429"/>
      <c r="M5" s="461"/>
      <c r="N5" s="456">
        <v>43104</v>
      </c>
      <c r="O5" s="462">
        <v>43311</v>
      </c>
      <c r="P5" s="445">
        <f t="shared" si="0"/>
        <v>30</v>
      </c>
      <c r="Q5" s="553"/>
      <c r="R5" s="461" t="s">
        <v>70</v>
      </c>
      <c r="S5" s="461" t="s">
        <v>6277</v>
      </c>
      <c r="T5" s="422" t="s">
        <v>5140</v>
      </c>
      <c r="U5" s="422" t="s">
        <v>5667</v>
      </c>
      <c r="V5" s="422" t="s">
        <v>1599</v>
      </c>
      <c r="W5" s="422" t="s">
        <v>5730</v>
      </c>
      <c r="X5" s="422" t="s">
        <v>1599</v>
      </c>
      <c r="Y5" s="422" t="s">
        <v>5730</v>
      </c>
      <c r="Z5" s="10" t="s">
        <v>1599</v>
      </c>
      <c r="AA5" s="324" t="s">
        <v>5800</v>
      </c>
      <c r="AB5" s="10" t="s">
        <v>1599</v>
      </c>
      <c r="AC5" s="324" t="s">
        <v>5800</v>
      </c>
      <c r="AD5" s="418" t="s">
        <v>1599</v>
      </c>
      <c r="AE5" s="324" t="s">
        <v>5800</v>
      </c>
      <c r="AF5" s="225" t="s">
        <v>1599</v>
      </c>
      <c r="AG5" s="324" t="s">
        <v>5800</v>
      </c>
      <c r="AH5" s="225" t="s">
        <v>1599</v>
      </c>
      <c r="AI5" s="324" t="s">
        <v>5800</v>
      </c>
      <c r="AJ5" s="225" t="s">
        <v>1599</v>
      </c>
      <c r="AK5" s="324" t="s">
        <v>5730</v>
      </c>
      <c r="AL5" s="225" t="s">
        <v>1599</v>
      </c>
      <c r="AM5" s="324" t="s">
        <v>5730</v>
      </c>
      <c r="AN5" s="225" t="s">
        <v>1599</v>
      </c>
      <c r="AO5" s="324" t="s">
        <v>5730</v>
      </c>
      <c r="AP5" s="225" t="s">
        <v>1599</v>
      </c>
      <c r="AQ5" s="324" t="s">
        <v>5730</v>
      </c>
      <c r="AR5" s="225" t="s">
        <v>1599</v>
      </c>
      <c r="AS5" s="324" t="s">
        <v>5730</v>
      </c>
      <c r="AT5" s="225" t="s">
        <v>1599</v>
      </c>
      <c r="AU5" s="324" t="s">
        <v>5730</v>
      </c>
      <c r="AV5" s="225" t="s">
        <v>1599</v>
      </c>
      <c r="AW5" s="324" t="s">
        <v>5730</v>
      </c>
      <c r="AX5" s="418" t="s">
        <v>882</v>
      </c>
      <c r="AY5" s="423">
        <v>43189</v>
      </c>
      <c r="AZ5" s="484" t="s">
        <v>1032</v>
      </c>
      <c r="BA5" s="345"/>
      <c r="BB5" s="418"/>
      <c r="BC5" s="418"/>
      <c r="BD5" s="418"/>
      <c r="BE5" s="418"/>
      <c r="BF5" s="418" t="s">
        <v>1332</v>
      </c>
      <c r="BG5" s="418"/>
      <c r="BH5" s="418"/>
    </row>
    <row r="6" spans="1:60" s="420" customFormat="1" ht="90" hidden="1" customHeight="1" x14ac:dyDescent="0.25">
      <c r="A6" s="345">
        <v>4</v>
      </c>
      <c r="B6" s="498" t="s">
        <v>5557</v>
      </c>
      <c r="C6" s="481" t="s">
        <v>6222</v>
      </c>
      <c r="D6" s="459" t="s">
        <v>4831</v>
      </c>
      <c r="E6" s="462">
        <v>43091</v>
      </c>
      <c r="F6" s="458" t="s">
        <v>3108</v>
      </c>
      <c r="G6" s="457" t="s">
        <v>6224</v>
      </c>
      <c r="H6" s="324" t="s">
        <v>5128</v>
      </c>
      <c r="I6" s="458" t="s">
        <v>5138</v>
      </c>
      <c r="J6" s="461" t="s">
        <v>5141</v>
      </c>
      <c r="K6" s="461"/>
      <c r="L6" s="485"/>
      <c r="M6" s="461"/>
      <c r="N6" s="456">
        <v>43130</v>
      </c>
      <c r="O6" s="462">
        <v>43206</v>
      </c>
      <c r="P6" s="445">
        <f t="shared" si="0"/>
        <v>11</v>
      </c>
      <c r="Q6" s="553"/>
      <c r="R6" s="461" t="s">
        <v>5142</v>
      </c>
      <c r="S6" s="461"/>
      <c r="T6" s="32" t="s">
        <v>5124</v>
      </c>
      <c r="U6" s="422" t="s">
        <v>5665</v>
      </c>
      <c r="V6" s="32" t="s">
        <v>5143</v>
      </c>
      <c r="W6" s="422" t="s">
        <v>5733</v>
      </c>
      <c r="X6" s="422" t="s">
        <v>5144</v>
      </c>
      <c r="Y6" s="10" t="s">
        <v>5953</v>
      </c>
      <c r="Z6" s="425" t="s">
        <v>1599</v>
      </c>
      <c r="AA6" s="324" t="s">
        <v>5801</v>
      </c>
      <c r="AB6" s="425" t="s">
        <v>1599</v>
      </c>
      <c r="AC6" s="324" t="s">
        <v>5801</v>
      </c>
      <c r="AD6" s="418" t="s">
        <v>1599</v>
      </c>
      <c r="AE6" s="324" t="s">
        <v>5801</v>
      </c>
      <c r="AF6" s="225" t="s">
        <v>1599</v>
      </c>
      <c r="AG6" s="324" t="s">
        <v>5801</v>
      </c>
      <c r="AH6" s="225" t="s">
        <v>1599</v>
      </c>
      <c r="AI6" s="324" t="s">
        <v>5801</v>
      </c>
      <c r="AJ6" s="225" t="s">
        <v>1599</v>
      </c>
      <c r="AK6" s="324" t="s">
        <v>5801</v>
      </c>
      <c r="AL6" s="225" t="s">
        <v>1599</v>
      </c>
      <c r="AM6" s="324" t="s">
        <v>5801</v>
      </c>
      <c r="AN6" s="225" t="s">
        <v>1599</v>
      </c>
      <c r="AO6" s="324" t="s">
        <v>5801</v>
      </c>
      <c r="AP6" s="225" t="s">
        <v>1599</v>
      </c>
      <c r="AQ6" s="324" t="s">
        <v>5801</v>
      </c>
      <c r="AR6" s="225" t="s">
        <v>1599</v>
      </c>
      <c r="AS6" s="324" t="s">
        <v>5801</v>
      </c>
      <c r="AT6" s="225" t="s">
        <v>1599</v>
      </c>
      <c r="AU6" s="324" t="s">
        <v>5801</v>
      </c>
      <c r="AV6" s="225" t="s">
        <v>1599</v>
      </c>
      <c r="AW6" s="324" t="s">
        <v>5801</v>
      </c>
      <c r="AX6" s="418" t="s">
        <v>882</v>
      </c>
      <c r="AY6" s="423">
        <v>43383</v>
      </c>
      <c r="AZ6" s="484" t="s">
        <v>1032</v>
      </c>
      <c r="BA6" s="345"/>
      <c r="BB6" s="418"/>
      <c r="BC6" s="418"/>
      <c r="BD6" s="418"/>
      <c r="BE6" s="418"/>
      <c r="BF6" s="418" t="s">
        <v>1332</v>
      </c>
      <c r="BG6" s="418"/>
      <c r="BH6" s="418"/>
    </row>
    <row r="7" spans="1:60" s="420" customFormat="1" ht="90" hidden="1" customHeight="1" x14ac:dyDescent="0.25">
      <c r="A7" s="345">
        <v>5</v>
      </c>
      <c r="B7" s="498" t="s">
        <v>5558</v>
      </c>
      <c r="C7" s="481" t="s">
        <v>6222</v>
      </c>
      <c r="D7" s="459" t="s">
        <v>4831</v>
      </c>
      <c r="E7" s="462">
        <v>43091</v>
      </c>
      <c r="F7" s="458" t="s">
        <v>3108</v>
      </c>
      <c r="G7" s="457" t="s">
        <v>6224</v>
      </c>
      <c r="H7" s="324" t="s">
        <v>5128</v>
      </c>
      <c r="I7" s="458" t="s">
        <v>5138</v>
      </c>
      <c r="J7" s="461" t="s">
        <v>5145</v>
      </c>
      <c r="K7" s="461"/>
      <c r="L7" s="485"/>
      <c r="M7" s="461"/>
      <c r="N7" s="456">
        <v>43104</v>
      </c>
      <c r="O7" s="462">
        <v>43311</v>
      </c>
      <c r="P7" s="445">
        <f t="shared" si="0"/>
        <v>30</v>
      </c>
      <c r="Q7" s="553"/>
      <c r="R7" s="461" t="s">
        <v>16</v>
      </c>
      <c r="S7" s="461"/>
      <c r="T7" s="32" t="s">
        <v>5124</v>
      </c>
      <c r="U7" s="422" t="s">
        <v>5665</v>
      </c>
      <c r="V7" s="32" t="s">
        <v>5146</v>
      </c>
      <c r="W7" s="422" t="s">
        <v>5720</v>
      </c>
      <c r="X7" s="10" t="s">
        <v>1599</v>
      </c>
      <c r="Y7" s="10" t="s">
        <v>5759</v>
      </c>
      <c r="Z7" s="425" t="s">
        <v>1599</v>
      </c>
      <c r="AA7" s="324" t="s">
        <v>5759</v>
      </c>
      <c r="AB7" s="425" t="s">
        <v>1599</v>
      </c>
      <c r="AC7" s="324" t="s">
        <v>5759</v>
      </c>
      <c r="AD7" s="418" t="s">
        <v>1599</v>
      </c>
      <c r="AE7" s="324" t="s">
        <v>5759</v>
      </c>
      <c r="AF7" s="425" t="s">
        <v>1599</v>
      </c>
      <c r="AG7" s="324" t="s">
        <v>5759</v>
      </c>
      <c r="AH7" s="425" t="s">
        <v>1599</v>
      </c>
      <c r="AI7" s="324" t="s">
        <v>5759</v>
      </c>
      <c r="AJ7" s="425" t="s">
        <v>1599</v>
      </c>
      <c r="AK7" s="324" t="s">
        <v>5759</v>
      </c>
      <c r="AL7" s="425" t="s">
        <v>1599</v>
      </c>
      <c r="AM7" s="324" t="s">
        <v>5759</v>
      </c>
      <c r="AN7" s="425" t="s">
        <v>1599</v>
      </c>
      <c r="AO7" s="324" t="s">
        <v>5759</v>
      </c>
      <c r="AP7" s="425" t="s">
        <v>1599</v>
      </c>
      <c r="AQ7" s="324" t="s">
        <v>5759</v>
      </c>
      <c r="AR7" s="425" t="s">
        <v>1599</v>
      </c>
      <c r="AS7" s="324" t="s">
        <v>5759</v>
      </c>
      <c r="AT7" s="425" t="s">
        <v>1599</v>
      </c>
      <c r="AU7" s="324" t="s">
        <v>5759</v>
      </c>
      <c r="AV7" s="425" t="s">
        <v>1599</v>
      </c>
      <c r="AW7" s="324" t="s">
        <v>5759</v>
      </c>
      <c r="AX7" s="418" t="s">
        <v>882</v>
      </c>
      <c r="AY7" s="423">
        <v>43281</v>
      </c>
      <c r="AZ7" s="484" t="s">
        <v>1032</v>
      </c>
      <c r="BA7" s="345"/>
      <c r="BB7" s="418"/>
      <c r="BC7" s="418"/>
      <c r="BD7" s="418"/>
      <c r="BE7" s="418"/>
      <c r="BF7" s="418" t="s">
        <v>1332</v>
      </c>
      <c r="BG7" s="418"/>
      <c r="BH7" s="418"/>
    </row>
    <row r="8" spans="1:60" s="420" customFormat="1" ht="90" hidden="1" customHeight="1" x14ac:dyDescent="0.25">
      <c r="A8" s="345">
        <v>6</v>
      </c>
      <c r="B8" s="498" t="s">
        <v>5559</v>
      </c>
      <c r="C8" s="481" t="s">
        <v>6222</v>
      </c>
      <c r="D8" s="459" t="s">
        <v>4831</v>
      </c>
      <c r="E8" s="462">
        <v>43091</v>
      </c>
      <c r="F8" s="458" t="s">
        <v>3108</v>
      </c>
      <c r="G8" s="457" t="s">
        <v>6225</v>
      </c>
      <c r="H8" s="324" t="s">
        <v>5147</v>
      </c>
      <c r="I8" s="461" t="s">
        <v>5148</v>
      </c>
      <c r="J8" s="461" t="s">
        <v>5149</v>
      </c>
      <c r="K8" s="461"/>
      <c r="L8" s="485"/>
      <c r="M8" s="461"/>
      <c r="N8" s="456">
        <v>43080</v>
      </c>
      <c r="O8" s="462">
        <v>43080</v>
      </c>
      <c r="P8" s="445">
        <f t="shared" si="0"/>
        <v>0</v>
      </c>
      <c r="Q8" s="553"/>
      <c r="R8" s="461" t="s">
        <v>16</v>
      </c>
      <c r="S8" s="461"/>
      <c r="T8" s="466" t="s">
        <v>5150</v>
      </c>
      <c r="U8" s="422" t="s">
        <v>5668</v>
      </c>
      <c r="V8" s="422" t="s">
        <v>1599</v>
      </c>
      <c r="W8" s="422" t="s">
        <v>5730</v>
      </c>
      <c r="X8" s="422" t="s">
        <v>1599</v>
      </c>
      <c r="Y8" s="422" t="s">
        <v>5730</v>
      </c>
      <c r="Z8" s="10" t="s">
        <v>1599</v>
      </c>
      <c r="AA8" s="324" t="s">
        <v>5800</v>
      </c>
      <c r="AB8" s="10" t="s">
        <v>1599</v>
      </c>
      <c r="AC8" s="324" t="s">
        <v>5800</v>
      </c>
      <c r="AD8" s="418" t="s">
        <v>1599</v>
      </c>
      <c r="AE8" s="324" t="s">
        <v>5800</v>
      </c>
      <c r="AF8" s="418" t="s">
        <v>1599</v>
      </c>
      <c r="AG8" s="324" t="s">
        <v>5800</v>
      </c>
      <c r="AH8" s="225" t="s">
        <v>1599</v>
      </c>
      <c r="AI8" s="324" t="s">
        <v>5800</v>
      </c>
      <c r="AJ8" s="225" t="s">
        <v>1599</v>
      </c>
      <c r="AK8" s="324" t="s">
        <v>5730</v>
      </c>
      <c r="AL8" s="225" t="s">
        <v>1599</v>
      </c>
      <c r="AM8" s="324" t="s">
        <v>5730</v>
      </c>
      <c r="AN8" s="225" t="s">
        <v>1599</v>
      </c>
      <c r="AO8" s="324" t="s">
        <v>5730</v>
      </c>
      <c r="AP8" s="225" t="s">
        <v>1599</v>
      </c>
      <c r="AQ8" s="324" t="s">
        <v>5730</v>
      </c>
      <c r="AR8" s="225" t="s">
        <v>1599</v>
      </c>
      <c r="AS8" s="324" t="s">
        <v>5730</v>
      </c>
      <c r="AT8" s="225" t="s">
        <v>1599</v>
      </c>
      <c r="AU8" s="324" t="s">
        <v>5730</v>
      </c>
      <c r="AV8" s="225" t="s">
        <v>1599</v>
      </c>
      <c r="AW8" s="324" t="s">
        <v>5730</v>
      </c>
      <c r="AX8" s="418" t="s">
        <v>882</v>
      </c>
      <c r="AY8" s="423">
        <v>43189</v>
      </c>
      <c r="AZ8" s="484" t="s">
        <v>1032</v>
      </c>
      <c r="BA8" s="345"/>
      <c r="BB8" s="418"/>
      <c r="BC8" s="418"/>
      <c r="BD8" s="418"/>
      <c r="BE8" s="418"/>
      <c r="BF8" s="418" t="s">
        <v>1332</v>
      </c>
      <c r="BG8" s="418"/>
      <c r="BH8" s="418"/>
    </row>
    <row r="9" spans="1:60" s="420" customFormat="1" ht="90" hidden="1" customHeight="1" x14ac:dyDescent="0.25">
      <c r="A9" s="345">
        <v>7</v>
      </c>
      <c r="B9" s="498" t="s">
        <v>5560</v>
      </c>
      <c r="C9" s="481" t="s">
        <v>6222</v>
      </c>
      <c r="D9" s="459" t="s">
        <v>4831</v>
      </c>
      <c r="E9" s="462">
        <v>43091</v>
      </c>
      <c r="F9" s="458" t="s">
        <v>3108</v>
      </c>
      <c r="G9" s="457" t="s">
        <v>6225</v>
      </c>
      <c r="H9" s="324" t="s">
        <v>5147</v>
      </c>
      <c r="I9" s="708" t="s">
        <v>5151</v>
      </c>
      <c r="J9" s="461" t="s">
        <v>5152</v>
      </c>
      <c r="K9" s="461"/>
      <c r="L9" s="485"/>
      <c r="M9" s="461"/>
      <c r="N9" s="456">
        <v>43146</v>
      </c>
      <c r="O9" s="462">
        <v>43189</v>
      </c>
      <c r="P9" s="445">
        <f t="shared" si="0"/>
        <v>7</v>
      </c>
      <c r="Q9" s="553"/>
      <c r="R9" s="461" t="s">
        <v>16</v>
      </c>
      <c r="S9" s="461"/>
      <c r="T9" s="458" t="s">
        <v>5153</v>
      </c>
      <c r="U9" s="422" t="s">
        <v>5669</v>
      </c>
      <c r="V9" s="422" t="s">
        <v>1599</v>
      </c>
      <c r="W9" s="422" t="s">
        <v>5730</v>
      </c>
      <c r="X9" s="422" t="s">
        <v>1599</v>
      </c>
      <c r="Y9" s="422" t="s">
        <v>5730</v>
      </c>
      <c r="Z9" s="10" t="s">
        <v>1599</v>
      </c>
      <c r="AA9" s="324" t="s">
        <v>5800</v>
      </c>
      <c r="AB9" s="10" t="s">
        <v>1599</v>
      </c>
      <c r="AC9" s="324" t="s">
        <v>5800</v>
      </c>
      <c r="AD9" s="418" t="s">
        <v>1599</v>
      </c>
      <c r="AE9" s="324" t="s">
        <v>5800</v>
      </c>
      <c r="AF9" s="418" t="s">
        <v>1599</v>
      </c>
      <c r="AG9" s="324" t="s">
        <v>5800</v>
      </c>
      <c r="AH9" s="225" t="s">
        <v>1599</v>
      </c>
      <c r="AI9" s="324" t="s">
        <v>5800</v>
      </c>
      <c r="AJ9" s="225" t="s">
        <v>1599</v>
      </c>
      <c r="AK9" s="324" t="s">
        <v>5730</v>
      </c>
      <c r="AL9" s="225" t="s">
        <v>1599</v>
      </c>
      <c r="AM9" s="324" t="s">
        <v>5730</v>
      </c>
      <c r="AN9" s="225" t="s">
        <v>1599</v>
      </c>
      <c r="AO9" s="324" t="s">
        <v>5730</v>
      </c>
      <c r="AP9" s="225" t="s">
        <v>1599</v>
      </c>
      <c r="AQ9" s="324" t="s">
        <v>5730</v>
      </c>
      <c r="AR9" s="225" t="s">
        <v>1599</v>
      </c>
      <c r="AS9" s="324" t="s">
        <v>5730</v>
      </c>
      <c r="AT9" s="225" t="s">
        <v>1599</v>
      </c>
      <c r="AU9" s="324" t="s">
        <v>5730</v>
      </c>
      <c r="AV9" s="225" t="s">
        <v>1599</v>
      </c>
      <c r="AW9" s="324" t="s">
        <v>5730</v>
      </c>
      <c r="AX9" s="418" t="s">
        <v>882</v>
      </c>
      <c r="AY9" s="423">
        <v>43189</v>
      </c>
      <c r="AZ9" s="484" t="s">
        <v>1032</v>
      </c>
      <c r="BA9" s="345"/>
      <c r="BB9" s="418"/>
      <c r="BC9" s="418"/>
      <c r="BD9" s="418"/>
      <c r="BE9" s="418"/>
      <c r="BF9" s="418" t="s">
        <v>1332</v>
      </c>
      <c r="BG9" s="418"/>
      <c r="BH9" s="418"/>
    </row>
    <row r="10" spans="1:60" s="420" customFormat="1" ht="90" hidden="1" customHeight="1" x14ac:dyDescent="0.25">
      <c r="A10" s="345">
        <v>8</v>
      </c>
      <c r="B10" s="498" t="s">
        <v>5561</v>
      </c>
      <c r="C10" s="481" t="s">
        <v>6222</v>
      </c>
      <c r="D10" s="459" t="s">
        <v>4831</v>
      </c>
      <c r="E10" s="462">
        <v>43091</v>
      </c>
      <c r="F10" s="458" t="s">
        <v>3108</v>
      </c>
      <c r="G10" s="457" t="s">
        <v>6225</v>
      </c>
      <c r="H10" s="324" t="s">
        <v>5147</v>
      </c>
      <c r="I10" s="708"/>
      <c r="J10" s="461" t="s">
        <v>5154</v>
      </c>
      <c r="K10" s="461"/>
      <c r="L10" s="485"/>
      <c r="M10" s="461"/>
      <c r="N10" s="456">
        <v>43160</v>
      </c>
      <c r="O10" s="462">
        <v>43455</v>
      </c>
      <c r="P10" s="445">
        <f t="shared" si="0"/>
        <v>43</v>
      </c>
      <c r="Q10" s="553"/>
      <c r="R10" s="461" t="s">
        <v>5142</v>
      </c>
      <c r="S10" s="461"/>
      <c r="T10" s="458" t="s">
        <v>5155</v>
      </c>
      <c r="U10" s="422" t="s">
        <v>5670</v>
      </c>
      <c r="V10" s="422" t="s">
        <v>1599</v>
      </c>
      <c r="W10" s="422" t="s">
        <v>5730</v>
      </c>
      <c r="X10" s="422" t="s">
        <v>1599</v>
      </c>
      <c r="Y10" s="422" t="s">
        <v>5730</v>
      </c>
      <c r="Z10" s="10" t="s">
        <v>1599</v>
      </c>
      <c r="AA10" s="324" t="s">
        <v>5800</v>
      </c>
      <c r="AB10" s="10" t="s">
        <v>1599</v>
      </c>
      <c r="AC10" s="324" t="s">
        <v>5800</v>
      </c>
      <c r="AD10" s="418" t="s">
        <v>1599</v>
      </c>
      <c r="AE10" s="324" t="s">
        <v>5800</v>
      </c>
      <c r="AF10" s="418" t="s">
        <v>1599</v>
      </c>
      <c r="AG10" s="324" t="s">
        <v>5800</v>
      </c>
      <c r="AH10" s="225" t="s">
        <v>1599</v>
      </c>
      <c r="AI10" s="324" t="s">
        <v>5800</v>
      </c>
      <c r="AJ10" s="225" t="s">
        <v>1599</v>
      </c>
      <c r="AK10" s="324" t="s">
        <v>5730</v>
      </c>
      <c r="AL10" s="225" t="s">
        <v>1599</v>
      </c>
      <c r="AM10" s="324" t="s">
        <v>5730</v>
      </c>
      <c r="AN10" s="225" t="s">
        <v>1599</v>
      </c>
      <c r="AO10" s="324" t="s">
        <v>5730</v>
      </c>
      <c r="AP10" s="225" t="s">
        <v>1599</v>
      </c>
      <c r="AQ10" s="324" t="s">
        <v>5730</v>
      </c>
      <c r="AR10" s="225" t="s">
        <v>1599</v>
      </c>
      <c r="AS10" s="324" t="s">
        <v>5730</v>
      </c>
      <c r="AT10" s="225" t="s">
        <v>1599</v>
      </c>
      <c r="AU10" s="324" t="s">
        <v>5730</v>
      </c>
      <c r="AV10" s="225" t="s">
        <v>1599</v>
      </c>
      <c r="AW10" s="324" t="s">
        <v>5730</v>
      </c>
      <c r="AX10" s="418" t="s">
        <v>882</v>
      </c>
      <c r="AY10" s="423">
        <v>43189</v>
      </c>
      <c r="AZ10" s="484" t="s">
        <v>1032</v>
      </c>
      <c r="BA10" s="345"/>
      <c r="BB10" s="418"/>
      <c r="BC10" s="418"/>
      <c r="BD10" s="418"/>
      <c r="BE10" s="418"/>
      <c r="BF10" s="418" t="s">
        <v>1332</v>
      </c>
      <c r="BG10" s="418"/>
      <c r="BH10" s="418"/>
    </row>
    <row r="11" spans="1:60" s="420" customFormat="1" ht="90" hidden="1" customHeight="1" x14ac:dyDescent="0.25">
      <c r="A11" s="345">
        <v>9</v>
      </c>
      <c r="B11" s="498" t="s">
        <v>5562</v>
      </c>
      <c r="C11" s="481" t="s">
        <v>6222</v>
      </c>
      <c r="D11" s="459" t="s">
        <v>4831</v>
      </c>
      <c r="E11" s="456">
        <v>43091</v>
      </c>
      <c r="F11" s="461" t="s">
        <v>5156</v>
      </c>
      <c r="G11" s="347" t="s">
        <v>6226</v>
      </c>
      <c r="H11" s="460" t="s">
        <v>5157</v>
      </c>
      <c r="I11" s="461" t="s">
        <v>5158</v>
      </c>
      <c r="J11" s="461" t="s">
        <v>5159</v>
      </c>
      <c r="K11" s="461"/>
      <c r="L11" s="485"/>
      <c r="M11" s="461"/>
      <c r="N11" s="456">
        <v>43130</v>
      </c>
      <c r="O11" s="462">
        <v>43189</v>
      </c>
      <c r="P11" s="445">
        <f t="shared" si="0"/>
        <v>9</v>
      </c>
      <c r="Q11" s="553"/>
      <c r="R11" s="461" t="s">
        <v>5160</v>
      </c>
      <c r="S11" s="461"/>
      <c r="T11" s="324" t="s">
        <v>5161</v>
      </c>
      <c r="U11" s="346" t="s">
        <v>5671</v>
      </c>
      <c r="V11" s="422" t="s">
        <v>1599</v>
      </c>
      <c r="W11" s="422" t="s">
        <v>5730</v>
      </c>
      <c r="X11" s="422" t="s">
        <v>1599</v>
      </c>
      <c r="Y11" s="422" t="s">
        <v>5730</v>
      </c>
      <c r="Z11" s="10" t="s">
        <v>1599</v>
      </c>
      <c r="AA11" s="324" t="s">
        <v>5800</v>
      </c>
      <c r="AB11" s="10" t="s">
        <v>1599</v>
      </c>
      <c r="AC11" s="324" t="s">
        <v>5800</v>
      </c>
      <c r="AD11" s="418" t="s">
        <v>1599</v>
      </c>
      <c r="AE11" s="324" t="s">
        <v>5800</v>
      </c>
      <c r="AF11" s="225" t="s">
        <v>1599</v>
      </c>
      <c r="AG11" s="324" t="s">
        <v>5800</v>
      </c>
      <c r="AH11" s="225" t="s">
        <v>1599</v>
      </c>
      <c r="AI11" s="324" t="s">
        <v>5800</v>
      </c>
      <c r="AJ11" s="225" t="s">
        <v>1599</v>
      </c>
      <c r="AK11" s="324" t="s">
        <v>5730</v>
      </c>
      <c r="AL11" s="225" t="s">
        <v>1599</v>
      </c>
      <c r="AM11" s="324" t="s">
        <v>5730</v>
      </c>
      <c r="AN11" s="225" t="s">
        <v>1599</v>
      </c>
      <c r="AO11" s="324" t="s">
        <v>5730</v>
      </c>
      <c r="AP11" s="225" t="s">
        <v>1599</v>
      </c>
      <c r="AQ11" s="324" t="s">
        <v>5730</v>
      </c>
      <c r="AR11" s="225" t="s">
        <v>1599</v>
      </c>
      <c r="AS11" s="324" t="s">
        <v>5730</v>
      </c>
      <c r="AT11" s="225" t="s">
        <v>1599</v>
      </c>
      <c r="AU11" s="324" t="s">
        <v>5730</v>
      </c>
      <c r="AV11" s="225" t="s">
        <v>1599</v>
      </c>
      <c r="AW11" s="324" t="s">
        <v>5730</v>
      </c>
      <c r="AX11" s="418" t="s">
        <v>882</v>
      </c>
      <c r="AY11" s="423">
        <v>43189</v>
      </c>
      <c r="AZ11" s="484" t="s">
        <v>1032</v>
      </c>
      <c r="BA11" s="345"/>
      <c r="BB11" s="418"/>
      <c r="BC11" s="418"/>
      <c r="BD11" s="418"/>
      <c r="BE11" s="418"/>
      <c r="BF11" s="418" t="s">
        <v>1332</v>
      </c>
      <c r="BG11" s="418"/>
      <c r="BH11" s="418"/>
    </row>
    <row r="12" spans="1:60" s="420" customFormat="1" ht="90" hidden="1" customHeight="1" x14ac:dyDescent="0.25">
      <c r="A12" s="345">
        <v>10</v>
      </c>
      <c r="B12" s="498" t="s">
        <v>5563</v>
      </c>
      <c r="C12" s="481" t="s">
        <v>6222</v>
      </c>
      <c r="D12" s="459" t="s">
        <v>4831</v>
      </c>
      <c r="E12" s="428">
        <v>43091</v>
      </c>
      <c r="F12" s="458" t="s">
        <v>5162</v>
      </c>
      <c r="G12" s="457" t="s">
        <v>6227</v>
      </c>
      <c r="H12" s="466" t="s">
        <v>5163</v>
      </c>
      <c r="I12" s="461" t="s">
        <v>5164</v>
      </c>
      <c r="J12" s="461" t="s">
        <v>5165</v>
      </c>
      <c r="K12" s="461"/>
      <c r="L12" s="485"/>
      <c r="M12" s="461"/>
      <c r="N12" s="456">
        <v>43102</v>
      </c>
      <c r="O12" s="462">
        <v>43102</v>
      </c>
      <c r="P12" s="445">
        <f t="shared" si="0"/>
        <v>0</v>
      </c>
      <c r="Q12" s="553"/>
      <c r="R12" s="461" t="s">
        <v>899</v>
      </c>
      <c r="S12" s="461"/>
      <c r="T12" s="422" t="s">
        <v>5166</v>
      </c>
      <c r="U12" s="422" t="s">
        <v>5672</v>
      </c>
      <c r="V12" s="422" t="s">
        <v>1599</v>
      </c>
      <c r="W12" s="422" t="s">
        <v>5730</v>
      </c>
      <c r="X12" s="422" t="s">
        <v>1599</v>
      </c>
      <c r="Y12" s="422" t="s">
        <v>5730</v>
      </c>
      <c r="Z12" s="10" t="s">
        <v>1599</v>
      </c>
      <c r="AA12" s="324" t="s">
        <v>5800</v>
      </c>
      <c r="AB12" s="10" t="s">
        <v>1599</v>
      </c>
      <c r="AC12" s="324" t="s">
        <v>5800</v>
      </c>
      <c r="AD12" s="418" t="s">
        <v>1599</v>
      </c>
      <c r="AE12" s="324" t="s">
        <v>5800</v>
      </c>
      <c r="AF12" s="418" t="s">
        <v>1599</v>
      </c>
      <c r="AG12" s="324" t="s">
        <v>5800</v>
      </c>
      <c r="AH12" s="225" t="s">
        <v>1599</v>
      </c>
      <c r="AI12" s="324" t="s">
        <v>5800</v>
      </c>
      <c r="AJ12" s="225" t="s">
        <v>1599</v>
      </c>
      <c r="AK12" s="324" t="s">
        <v>5730</v>
      </c>
      <c r="AL12" s="225" t="s">
        <v>1599</v>
      </c>
      <c r="AM12" s="324" t="s">
        <v>5730</v>
      </c>
      <c r="AN12" s="225" t="s">
        <v>1599</v>
      </c>
      <c r="AO12" s="324" t="s">
        <v>5730</v>
      </c>
      <c r="AP12" s="225" t="s">
        <v>1599</v>
      </c>
      <c r="AQ12" s="324" t="s">
        <v>5730</v>
      </c>
      <c r="AR12" s="225" t="s">
        <v>1599</v>
      </c>
      <c r="AS12" s="324" t="s">
        <v>5730</v>
      </c>
      <c r="AT12" s="225" t="s">
        <v>1599</v>
      </c>
      <c r="AU12" s="324" t="s">
        <v>5730</v>
      </c>
      <c r="AV12" s="225" t="s">
        <v>1599</v>
      </c>
      <c r="AW12" s="324" t="s">
        <v>5730</v>
      </c>
      <c r="AX12" s="418" t="s">
        <v>882</v>
      </c>
      <c r="AY12" s="423">
        <v>43189</v>
      </c>
      <c r="AZ12" s="484" t="s">
        <v>1032</v>
      </c>
      <c r="BA12" s="345"/>
      <c r="BB12" s="418"/>
      <c r="BC12" s="418"/>
      <c r="BD12" s="418"/>
      <c r="BE12" s="418"/>
      <c r="BF12" s="418" t="s">
        <v>1332</v>
      </c>
      <c r="BG12" s="418"/>
      <c r="BH12" s="418"/>
    </row>
    <row r="13" spans="1:60" s="420" customFormat="1" ht="90" hidden="1" customHeight="1" x14ac:dyDescent="0.25">
      <c r="A13" s="345">
        <v>11</v>
      </c>
      <c r="B13" s="498" t="s">
        <v>5564</v>
      </c>
      <c r="C13" s="481" t="s">
        <v>6222</v>
      </c>
      <c r="D13" s="459" t="s">
        <v>4831</v>
      </c>
      <c r="E13" s="428">
        <v>43091</v>
      </c>
      <c r="F13" s="458" t="s">
        <v>5162</v>
      </c>
      <c r="G13" s="457" t="s">
        <v>6227</v>
      </c>
      <c r="H13" s="466" t="s">
        <v>5163</v>
      </c>
      <c r="I13" s="458" t="s">
        <v>5167</v>
      </c>
      <c r="J13" s="458" t="s">
        <v>5168</v>
      </c>
      <c r="K13" s="458"/>
      <c r="L13" s="485"/>
      <c r="M13" s="458"/>
      <c r="N13" s="462">
        <v>43132</v>
      </c>
      <c r="O13" s="462">
        <v>43140</v>
      </c>
      <c r="P13" s="445">
        <f t="shared" si="0"/>
        <v>2</v>
      </c>
      <c r="Q13" s="553"/>
      <c r="R13" s="461" t="s">
        <v>899</v>
      </c>
      <c r="S13" s="461"/>
      <c r="T13" s="422" t="s">
        <v>5169</v>
      </c>
      <c r="U13" s="422" t="s">
        <v>5673</v>
      </c>
      <c r="V13" s="422" t="s">
        <v>1599</v>
      </c>
      <c r="W13" s="422" t="s">
        <v>5730</v>
      </c>
      <c r="X13" s="422" t="s">
        <v>1599</v>
      </c>
      <c r="Y13" s="422" t="s">
        <v>5730</v>
      </c>
      <c r="Z13" s="10" t="s">
        <v>1599</v>
      </c>
      <c r="AA13" s="324" t="s">
        <v>5800</v>
      </c>
      <c r="AB13" s="10" t="s">
        <v>1599</v>
      </c>
      <c r="AC13" s="324" t="s">
        <v>5800</v>
      </c>
      <c r="AD13" s="418" t="s">
        <v>1599</v>
      </c>
      <c r="AE13" s="324" t="s">
        <v>5800</v>
      </c>
      <c r="AF13" s="418" t="s">
        <v>1599</v>
      </c>
      <c r="AG13" s="324" t="s">
        <v>5800</v>
      </c>
      <c r="AH13" s="225" t="s">
        <v>1599</v>
      </c>
      <c r="AI13" s="324" t="s">
        <v>5800</v>
      </c>
      <c r="AJ13" s="225" t="s">
        <v>1599</v>
      </c>
      <c r="AK13" s="324" t="s">
        <v>5730</v>
      </c>
      <c r="AL13" s="225" t="s">
        <v>1599</v>
      </c>
      <c r="AM13" s="324" t="s">
        <v>5730</v>
      </c>
      <c r="AN13" s="225" t="s">
        <v>1599</v>
      </c>
      <c r="AO13" s="324" t="s">
        <v>5730</v>
      </c>
      <c r="AP13" s="225" t="s">
        <v>1599</v>
      </c>
      <c r="AQ13" s="324" t="s">
        <v>5730</v>
      </c>
      <c r="AR13" s="225" t="s">
        <v>1599</v>
      </c>
      <c r="AS13" s="324" t="s">
        <v>5730</v>
      </c>
      <c r="AT13" s="225" t="s">
        <v>1599</v>
      </c>
      <c r="AU13" s="324" t="s">
        <v>5730</v>
      </c>
      <c r="AV13" s="225" t="s">
        <v>1599</v>
      </c>
      <c r="AW13" s="324" t="s">
        <v>5730</v>
      </c>
      <c r="AX13" s="418" t="s">
        <v>882</v>
      </c>
      <c r="AY13" s="423">
        <v>43189</v>
      </c>
      <c r="AZ13" s="484" t="s">
        <v>1032</v>
      </c>
      <c r="BA13" s="345"/>
      <c r="BB13" s="418"/>
      <c r="BC13" s="418"/>
      <c r="BD13" s="418"/>
      <c r="BE13" s="418"/>
      <c r="BF13" s="418" t="s">
        <v>1332</v>
      </c>
      <c r="BG13" s="418"/>
      <c r="BH13" s="418"/>
    </row>
    <row r="14" spans="1:60" s="420" customFormat="1" ht="90" hidden="1" customHeight="1" x14ac:dyDescent="0.25">
      <c r="A14" s="345">
        <v>12</v>
      </c>
      <c r="B14" s="498" t="s">
        <v>5565</v>
      </c>
      <c r="C14" s="481" t="s">
        <v>6222</v>
      </c>
      <c r="D14" s="459" t="s">
        <v>4831</v>
      </c>
      <c r="E14" s="428">
        <v>43091</v>
      </c>
      <c r="F14" s="458" t="s">
        <v>5162</v>
      </c>
      <c r="G14" s="457" t="s">
        <v>6227</v>
      </c>
      <c r="H14" s="466" t="s">
        <v>5163</v>
      </c>
      <c r="I14" s="458" t="s">
        <v>5170</v>
      </c>
      <c r="J14" s="458" t="s">
        <v>5171</v>
      </c>
      <c r="K14" s="458"/>
      <c r="L14" s="429"/>
      <c r="M14" s="458"/>
      <c r="N14" s="462">
        <v>43132</v>
      </c>
      <c r="O14" s="462">
        <v>43160</v>
      </c>
      <c r="P14" s="445">
        <f t="shared" si="0"/>
        <v>4</v>
      </c>
      <c r="Q14" s="553"/>
      <c r="R14" s="458" t="s">
        <v>6278</v>
      </c>
      <c r="S14" s="458" t="s">
        <v>135</v>
      </c>
      <c r="T14" s="346" t="s">
        <v>5172</v>
      </c>
      <c r="U14" s="324" t="s">
        <v>5674</v>
      </c>
      <c r="V14" s="422" t="s">
        <v>1599</v>
      </c>
      <c r="W14" s="422" t="s">
        <v>5730</v>
      </c>
      <c r="X14" s="422" t="s">
        <v>1599</v>
      </c>
      <c r="Y14" s="422" t="s">
        <v>5730</v>
      </c>
      <c r="Z14" s="10" t="s">
        <v>1599</v>
      </c>
      <c r="AA14" s="324" t="s">
        <v>5800</v>
      </c>
      <c r="AB14" s="10" t="s">
        <v>1599</v>
      </c>
      <c r="AC14" s="324" t="s">
        <v>5800</v>
      </c>
      <c r="AD14" s="418" t="s">
        <v>1599</v>
      </c>
      <c r="AE14" s="324" t="s">
        <v>5800</v>
      </c>
      <c r="AF14" s="418" t="s">
        <v>1599</v>
      </c>
      <c r="AG14" s="324" t="s">
        <v>5800</v>
      </c>
      <c r="AH14" s="225" t="s">
        <v>1599</v>
      </c>
      <c r="AI14" s="324" t="s">
        <v>5800</v>
      </c>
      <c r="AJ14" s="225" t="s">
        <v>1599</v>
      </c>
      <c r="AK14" s="324" t="s">
        <v>5730</v>
      </c>
      <c r="AL14" s="225" t="s">
        <v>1599</v>
      </c>
      <c r="AM14" s="324" t="s">
        <v>5730</v>
      </c>
      <c r="AN14" s="225" t="s">
        <v>1599</v>
      </c>
      <c r="AO14" s="324" t="s">
        <v>5730</v>
      </c>
      <c r="AP14" s="225" t="s">
        <v>1599</v>
      </c>
      <c r="AQ14" s="324" t="s">
        <v>5730</v>
      </c>
      <c r="AR14" s="225" t="s">
        <v>1599</v>
      </c>
      <c r="AS14" s="324" t="s">
        <v>5730</v>
      </c>
      <c r="AT14" s="225" t="s">
        <v>1599</v>
      </c>
      <c r="AU14" s="324" t="s">
        <v>5730</v>
      </c>
      <c r="AV14" s="225" t="s">
        <v>1599</v>
      </c>
      <c r="AW14" s="324" t="s">
        <v>5730</v>
      </c>
      <c r="AX14" s="418" t="s">
        <v>882</v>
      </c>
      <c r="AY14" s="423">
        <v>43189</v>
      </c>
      <c r="AZ14" s="484" t="s">
        <v>1032</v>
      </c>
      <c r="BA14" s="345"/>
      <c r="BB14" s="418"/>
      <c r="BC14" s="418"/>
      <c r="BD14" s="418"/>
      <c r="BE14" s="418"/>
      <c r="BF14" s="418" t="s">
        <v>1332</v>
      </c>
      <c r="BG14" s="418"/>
      <c r="BH14" s="418"/>
    </row>
    <row r="15" spans="1:60" s="420" customFormat="1" ht="90" hidden="1" customHeight="1" x14ac:dyDescent="0.25">
      <c r="A15" s="345">
        <v>13</v>
      </c>
      <c r="B15" s="498" t="s">
        <v>5566</v>
      </c>
      <c r="C15" s="481" t="s">
        <v>6222</v>
      </c>
      <c r="D15" s="459" t="s">
        <v>4831</v>
      </c>
      <c r="E15" s="456">
        <v>43091</v>
      </c>
      <c r="F15" s="458" t="s">
        <v>5162</v>
      </c>
      <c r="G15" s="457" t="s">
        <v>6227</v>
      </c>
      <c r="H15" s="458" t="s">
        <v>5163</v>
      </c>
      <c r="I15" s="324" t="s">
        <v>5167</v>
      </c>
      <c r="J15" s="324" t="s">
        <v>5168</v>
      </c>
      <c r="K15" s="324"/>
      <c r="L15" s="485"/>
      <c r="M15" s="324"/>
      <c r="N15" s="462">
        <v>43132</v>
      </c>
      <c r="O15" s="462">
        <v>43140</v>
      </c>
      <c r="P15" s="445">
        <f t="shared" si="0"/>
        <v>2</v>
      </c>
      <c r="Q15" s="553"/>
      <c r="R15" s="461" t="s">
        <v>899</v>
      </c>
      <c r="S15" s="461"/>
      <c r="T15" s="422" t="s">
        <v>5173</v>
      </c>
      <c r="U15" s="324" t="s">
        <v>5675</v>
      </c>
      <c r="V15" s="422" t="s">
        <v>1599</v>
      </c>
      <c r="W15" s="422" t="s">
        <v>5730</v>
      </c>
      <c r="X15" s="422" t="s">
        <v>1599</v>
      </c>
      <c r="Y15" s="422" t="s">
        <v>5730</v>
      </c>
      <c r="Z15" s="10" t="s">
        <v>1599</v>
      </c>
      <c r="AA15" s="324" t="s">
        <v>5800</v>
      </c>
      <c r="AB15" s="10" t="s">
        <v>1599</v>
      </c>
      <c r="AC15" s="324" t="s">
        <v>5800</v>
      </c>
      <c r="AD15" s="418" t="s">
        <v>1599</v>
      </c>
      <c r="AE15" s="324" t="s">
        <v>5800</v>
      </c>
      <c r="AF15" s="418" t="s">
        <v>1599</v>
      </c>
      <c r="AG15" s="324" t="s">
        <v>5800</v>
      </c>
      <c r="AH15" s="225" t="s">
        <v>1599</v>
      </c>
      <c r="AI15" s="324" t="s">
        <v>5800</v>
      </c>
      <c r="AJ15" s="225" t="s">
        <v>1599</v>
      </c>
      <c r="AK15" s="324" t="s">
        <v>5730</v>
      </c>
      <c r="AL15" s="225" t="s">
        <v>1599</v>
      </c>
      <c r="AM15" s="324" t="s">
        <v>5730</v>
      </c>
      <c r="AN15" s="225" t="s">
        <v>1599</v>
      </c>
      <c r="AO15" s="324" t="s">
        <v>5730</v>
      </c>
      <c r="AP15" s="225" t="s">
        <v>1599</v>
      </c>
      <c r="AQ15" s="324" t="s">
        <v>5730</v>
      </c>
      <c r="AR15" s="225" t="s">
        <v>1599</v>
      </c>
      <c r="AS15" s="324" t="s">
        <v>5730</v>
      </c>
      <c r="AT15" s="225" t="s">
        <v>1599</v>
      </c>
      <c r="AU15" s="324" t="s">
        <v>5730</v>
      </c>
      <c r="AV15" s="225" t="s">
        <v>1599</v>
      </c>
      <c r="AW15" s="324" t="s">
        <v>5730</v>
      </c>
      <c r="AX15" s="418" t="s">
        <v>882</v>
      </c>
      <c r="AY15" s="423">
        <v>43189</v>
      </c>
      <c r="AZ15" s="484" t="s">
        <v>1032</v>
      </c>
      <c r="BA15" s="345"/>
      <c r="BB15" s="418"/>
      <c r="BC15" s="418"/>
      <c r="BD15" s="418"/>
      <c r="BE15" s="418"/>
      <c r="BF15" s="418" t="s">
        <v>1332</v>
      </c>
      <c r="BG15" s="418"/>
      <c r="BH15" s="418"/>
    </row>
    <row r="16" spans="1:60" s="420" customFormat="1" ht="90" hidden="1" customHeight="1" x14ac:dyDescent="0.25">
      <c r="A16" s="345">
        <v>14</v>
      </c>
      <c r="B16" s="498" t="s">
        <v>5567</v>
      </c>
      <c r="C16" s="481" t="s">
        <v>6222</v>
      </c>
      <c r="D16" s="459" t="s">
        <v>4831</v>
      </c>
      <c r="E16" s="428">
        <v>43091</v>
      </c>
      <c r="F16" s="458" t="s">
        <v>5162</v>
      </c>
      <c r="G16" s="457" t="s">
        <v>6228</v>
      </c>
      <c r="H16" s="466" t="s">
        <v>5174</v>
      </c>
      <c r="I16" s="466" t="s">
        <v>5175</v>
      </c>
      <c r="J16" s="458" t="s">
        <v>5176</v>
      </c>
      <c r="K16" s="458"/>
      <c r="L16" s="485"/>
      <c r="M16" s="458"/>
      <c r="N16" s="462">
        <v>43132</v>
      </c>
      <c r="O16" s="462">
        <v>43140</v>
      </c>
      <c r="P16" s="445">
        <f t="shared" si="0"/>
        <v>2</v>
      </c>
      <c r="Q16" s="553"/>
      <c r="R16" s="458" t="s">
        <v>6279</v>
      </c>
      <c r="S16" s="458" t="s">
        <v>234</v>
      </c>
      <c r="T16" s="324" t="s">
        <v>5177</v>
      </c>
      <c r="U16" s="460" t="s">
        <v>5676</v>
      </c>
      <c r="V16" s="422" t="s">
        <v>1599</v>
      </c>
      <c r="W16" s="422" t="s">
        <v>5730</v>
      </c>
      <c r="X16" s="422" t="s">
        <v>1599</v>
      </c>
      <c r="Y16" s="422" t="s">
        <v>5730</v>
      </c>
      <c r="Z16" s="10" t="s">
        <v>1599</v>
      </c>
      <c r="AA16" s="324" t="s">
        <v>5800</v>
      </c>
      <c r="AB16" s="10" t="s">
        <v>1599</v>
      </c>
      <c r="AC16" s="324" t="s">
        <v>5800</v>
      </c>
      <c r="AD16" s="418" t="s">
        <v>1599</v>
      </c>
      <c r="AE16" s="324" t="s">
        <v>5800</v>
      </c>
      <c r="AF16" s="418" t="s">
        <v>1599</v>
      </c>
      <c r="AG16" s="324" t="s">
        <v>5800</v>
      </c>
      <c r="AH16" s="225" t="s">
        <v>1599</v>
      </c>
      <c r="AI16" s="324" t="s">
        <v>5800</v>
      </c>
      <c r="AJ16" s="225" t="s">
        <v>1599</v>
      </c>
      <c r="AK16" s="324" t="s">
        <v>5730</v>
      </c>
      <c r="AL16" s="225" t="s">
        <v>1599</v>
      </c>
      <c r="AM16" s="324" t="s">
        <v>5730</v>
      </c>
      <c r="AN16" s="225" t="s">
        <v>1599</v>
      </c>
      <c r="AO16" s="324" t="s">
        <v>5730</v>
      </c>
      <c r="AP16" s="225" t="s">
        <v>1599</v>
      </c>
      <c r="AQ16" s="324" t="s">
        <v>5730</v>
      </c>
      <c r="AR16" s="225" t="s">
        <v>1599</v>
      </c>
      <c r="AS16" s="324" t="s">
        <v>5730</v>
      </c>
      <c r="AT16" s="225" t="s">
        <v>1599</v>
      </c>
      <c r="AU16" s="324" t="s">
        <v>5730</v>
      </c>
      <c r="AV16" s="225" t="s">
        <v>1599</v>
      </c>
      <c r="AW16" s="324" t="s">
        <v>5730</v>
      </c>
      <c r="AX16" s="418" t="s">
        <v>882</v>
      </c>
      <c r="AY16" s="423">
        <v>43189</v>
      </c>
      <c r="AZ16" s="484" t="s">
        <v>1032</v>
      </c>
      <c r="BA16" s="345"/>
      <c r="BB16" s="418"/>
      <c r="BC16" s="418"/>
      <c r="BD16" s="418"/>
      <c r="BE16" s="418"/>
      <c r="BF16" s="418" t="s">
        <v>1332</v>
      </c>
      <c r="BG16" s="418"/>
      <c r="BH16" s="418"/>
    </row>
    <row r="17" spans="1:60" s="420" customFormat="1" ht="90" hidden="1" customHeight="1" x14ac:dyDescent="0.25">
      <c r="A17" s="345">
        <v>15</v>
      </c>
      <c r="B17" s="498" t="s">
        <v>5568</v>
      </c>
      <c r="C17" s="481" t="s">
        <v>6222</v>
      </c>
      <c r="D17" s="459" t="s">
        <v>4831</v>
      </c>
      <c r="E17" s="428">
        <v>43091</v>
      </c>
      <c r="F17" s="458" t="s">
        <v>5162</v>
      </c>
      <c r="G17" s="457" t="s">
        <v>6228</v>
      </c>
      <c r="H17" s="324" t="s">
        <v>5174</v>
      </c>
      <c r="I17" s="466" t="s">
        <v>5175</v>
      </c>
      <c r="J17" s="458" t="s">
        <v>5178</v>
      </c>
      <c r="K17" s="458"/>
      <c r="L17" s="485"/>
      <c r="M17" s="458"/>
      <c r="N17" s="462">
        <v>43132</v>
      </c>
      <c r="O17" s="462">
        <v>43140</v>
      </c>
      <c r="P17" s="445">
        <f t="shared" si="0"/>
        <v>2</v>
      </c>
      <c r="Q17" s="553"/>
      <c r="R17" s="458" t="s">
        <v>6279</v>
      </c>
      <c r="S17" s="458" t="s">
        <v>16</v>
      </c>
      <c r="T17" s="324" t="s">
        <v>5179</v>
      </c>
      <c r="U17" s="417" t="s">
        <v>5677</v>
      </c>
      <c r="V17" s="422" t="s">
        <v>1599</v>
      </c>
      <c r="W17" s="422" t="s">
        <v>5730</v>
      </c>
      <c r="X17" s="422" t="s">
        <v>1599</v>
      </c>
      <c r="Y17" s="422" t="s">
        <v>5730</v>
      </c>
      <c r="Z17" s="10" t="s">
        <v>1599</v>
      </c>
      <c r="AA17" s="324" t="s">
        <v>5800</v>
      </c>
      <c r="AB17" s="10" t="s">
        <v>1599</v>
      </c>
      <c r="AC17" s="324" t="s">
        <v>5800</v>
      </c>
      <c r="AD17" s="418" t="s">
        <v>1599</v>
      </c>
      <c r="AE17" s="324" t="s">
        <v>5800</v>
      </c>
      <c r="AF17" s="225" t="s">
        <v>1599</v>
      </c>
      <c r="AG17" s="324" t="s">
        <v>5800</v>
      </c>
      <c r="AH17" s="225" t="s">
        <v>1599</v>
      </c>
      <c r="AI17" s="324" t="s">
        <v>5800</v>
      </c>
      <c r="AJ17" s="225" t="s">
        <v>1599</v>
      </c>
      <c r="AK17" s="324" t="s">
        <v>5730</v>
      </c>
      <c r="AL17" s="225" t="s">
        <v>1599</v>
      </c>
      <c r="AM17" s="324" t="s">
        <v>5730</v>
      </c>
      <c r="AN17" s="225" t="s">
        <v>1599</v>
      </c>
      <c r="AO17" s="324" t="s">
        <v>5730</v>
      </c>
      <c r="AP17" s="225" t="s">
        <v>1599</v>
      </c>
      <c r="AQ17" s="324" t="s">
        <v>5730</v>
      </c>
      <c r="AR17" s="225" t="s">
        <v>1599</v>
      </c>
      <c r="AS17" s="324" t="s">
        <v>5730</v>
      </c>
      <c r="AT17" s="225" t="s">
        <v>1599</v>
      </c>
      <c r="AU17" s="324" t="s">
        <v>5730</v>
      </c>
      <c r="AV17" s="225" t="s">
        <v>1599</v>
      </c>
      <c r="AW17" s="324" t="s">
        <v>5730</v>
      </c>
      <c r="AX17" s="418" t="s">
        <v>882</v>
      </c>
      <c r="AY17" s="423">
        <v>43189</v>
      </c>
      <c r="AZ17" s="484" t="s">
        <v>1032</v>
      </c>
      <c r="BA17" s="345"/>
      <c r="BB17" s="418"/>
      <c r="BC17" s="418"/>
      <c r="BD17" s="418"/>
      <c r="BE17" s="418"/>
      <c r="BF17" s="418" t="s">
        <v>1332</v>
      </c>
      <c r="BG17" s="418"/>
      <c r="BH17" s="418"/>
    </row>
    <row r="18" spans="1:60" s="420" customFormat="1" ht="90" hidden="1" customHeight="1" x14ac:dyDescent="0.25">
      <c r="A18" s="345">
        <v>16</v>
      </c>
      <c r="B18" s="498" t="s">
        <v>5569</v>
      </c>
      <c r="C18" s="481" t="s">
        <v>6222</v>
      </c>
      <c r="D18" s="459" t="s">
        <v>4831</v>
      </c>
      <c r="E18" s="456">
        <v>43091</v>
      </c>
      <c r="F18" s="458" t="s">
        <v>5162</v>
      </c>
      <c r="G18" s="457" t="s">
        <v>6228</v>
      </c>
      <c r="H18" s="458" t="s">
        <v>5174</v>
      </c>
      <c r="I18" s="458" t="s">
        <v>5175</v>
      </c>
      <c r="J18" s="324" t="s">
        <v>5178</v>
      </c>
      <c r="K18" s="324"/>
      <c r="L18" s="485"/>
      <c r="M18" s="324"/>
      <c r="N18" s="462">
        <v>43132</v>
      </c>
      <c r="O18" s="462">
        <v>43140</v>
      </c>
      <c r="P18" s="445">
        <f t="shared" si="0"/>
        <v>2</v>
      </c>
      <c r="Q18" s="553"/>
      <c r="R18" s="461" t="s">
        <v>899</v>
      </c>
      <c r="S18" s="461"/>
      <c r="T18" s="324" t="s">
        <v>5180</v>
      </c>
      <c r="U18" s="460" t="s">
        <v>5678</v>
      </c>
      <c r="V18" s="422" t="s">
        <v>1599</v>
      </c>
      <c r="W18" s="422" t="s">
        <v>5730</v>
      </c>
      <c r="X18" s="422" t="s">
        <v>1599</v>
      </c>
      <c r="Y18" s="422" t="s">
        <v>5730</v>
      </c>
      <c r="Z18" s="10" t="s">
        <v>1599</v>
      </c>
      <c r="AA18" s="324" t="s">
        <v>5800</v>
      </c>
      <c r="AB18" s="10" t="s">
        <v>1599</v>
      </c>
      <c r="AC18" s="324" t="s">
        <v>5800</v>
      </c>
      <c r="AD18" s="418" t="s">
        <v>1599</v>
      </c>
      <c r="AE18" s="324" t="s">
        <v>5800</v>
      </c>
      <c r="AF18" s="418" t="s">
        <v>1599</v>
      </c>
      <c r="AG18" s="324" t="s">
        <v>5800</v>
      </c>
      <c r="AH18" s="225" t="s">
        <v>1599</v>
      </c>
      <c r="AI18" s="324" t="s">
        <v>5800</v>
      </c>
      <c r="AJ18" s="225" t="s">
        <v>1599</v>
      </c>
      <c r="AK18" s="324" t="s">
        <v>5730</v>
      </c>
      <c r="AL18" s="225" t="s">
        <v>1599</v>
      </c>
      <c r="AM18" s="324" t="s">
        <v>5730</v>
      </c>
      <c r="AN18" s="225" t="s">
        <v>1599</v>
      </c>
      <c r="AO18" s="324" t="s">
        <v>5730</v>
      </c>
      <c r="AP18" s="225" t="s">
        <v>1599</v>
      </c>
      <c r="AQ18" s="324" t="s">
        <v>5730</v>
      </c>
      <c r="AR18" s="225" t="s">
        <v>1599</v>
      </c>
      <c r="AS18" s="324" t="s">
        <v>5730</v>
      </c>
      <c r="AT18" s="225" t="s">
        <v>1599</v>
      </c>
      <c r="AU18" s="324" t="s">
        <v>5730</v>
      </c>
      <c r="AV18" s="225" t="s">
        <v>1599</v>
      </c>
      <c r="AW18" s="324" t="s">
        <v>5730</v>
      </c>
      <c r="AX18" s="418" t="s">
        <v>882</v>
      </c>
      <c r="AY18" s="423">
        <v>43189</v>
      </c>
      <c r="AZ18" s="484" t="s">
        <v>1032</v>
      </c>
      <c r="BA18" s="345"/>
      <c r="BB18" s="418"/>
      <c r="BC18" s="418"/>
      <c r="BD18" s="418"/>
      <c r="BE18" s="418"/>
      <c r="BF18" s="418" t="s">
        <v>1332</v>
      </c>
      <c r="BG18" s="418"/>
      <c r="BH18" s="418"/>
    </row>
    <row r="19" spans="1:60" s="420" customFormat="1" ht="90" hidden="1" customHeight="1" x14ac:dyDescent="0.25">
      <c r="A19" s="345">
        <v>17</v>
      </c>
      <c r="B19" s="498" t="s">
        <v>5570</v>
      </c>
      <c r="C19" s="481" t="s">
        <v>6222</v>
      </c>
      <c r="D19" s="459" t="s">
        <v>4831</v>
      </c>
      <c r="E19" s="428">
        <v>43091</v>
      </c>
      <c r="F19" s="461" t="s">
        <v>5156</v>
      </c>
      <c r="G19" s="347" t="s">
        <v>6229</v>
      </c>
      <c r="H19" s="461" t="s">
        <v>5181</v>
      </c>
      <c r="I19" s="460" t="s">
        <v>5182</v>
      </c>
      <c r="J19" s="458" t="s">
        <v>5183</v>
      </c>
      <c r="K19" s="458"/>
      <c r="L19" s="429"/>
      <c r="M19" s="458"/>
      <c r="N19" s="462">
        <v>43133</v>
      </c>
      <c r="O19" s="462">
        <v>43281</v>
      </c>
      <c r="P19" s="445">
        <f t="shared" si="0"/>
        <v>22</v>
      </c>
      <c r="Q19" s="553"/>
      <c r="R19" s="458" t="s">
        <v>6278</v>
      </c>
      <c r="S19" s="458" t="s">
        <v>234</v>
      </c>
      <c r="T19" s="346" t="s">
        <v>5184</v>
      </c>
      <c r="U19" s="466" t="s">
        <v>5679</v>
      </c>
      <c r="V19" s="346" t="s">
        <v>5185</v>
      </c>
      <c r="W19" s="466" t="s">
        <v>5734</v>
      </c>
      <c r="X19" s="346" t="s">
        <v>1599</v>
      </c>
      <c r="Y19" s="10" t="s">
        <v>5759</v>
      </c>
      <c r="Z19" s="425" t="s">
        <v>1599</v>
      </c>
      <c r="AA19" s="324" t="s">
        <v>5759</v>
      </c>
      <c r="AB19" s="425" t="s">
        <v>1599</v>
      </c>
      <c r="AC19" s="324" t="s">
        <v>5759</v>
      </c>
      <c r="AD19" s="418" t="s">
        <v>1599</v>
      </c>
      <c r="AE19" s="324" t="s">
        <v>5759</v>
      </c>
      <c r="AF19" s="425" t="s">
        <v>1599</v>
      </c>
      <c r="AG19" s="324" t="s">
        <v>5759</v>
      </c>
      <c r="AH19" s="425" t="s">
        <v>1599</v>
      </c>
      <c r="AI19" s="324" t="s">
        <v>5759</v>
      </c>
      <c r="AJ19" s="425" t="s">
        <v>1599</v>
      </c>
      <c r="AK19" s="324" t="s">
        <v>5759</v>
      </c>
      <c r="AL19" s="425" t="s">
        <v>1599</v>
      </c>
      <c r="AM19" s="324" t="s">
        <v>5759</v>
      </c>
      <c r="AN19" s="425" t="s">
        <v>1599</v>
      </c>
      <c r="AO19" s="324" t="s">
        <v>5759</v>
      </c>
      <c r="AP19" s="425" t="s">
        <v>1599</v>
      </c>
      <c r="AQ19" s="324" t="s">
        <v>5759</v>
      </c>
      <c r="AR19" s="425" t="s">
        <v>1599</v>
      </c>
      <c r="AS19" s="324" t="s">
        <v>5759</v>
      </c>
      <c r="AT19" s="425" t="s">
        <v>1599</v>
      </c>
      <c r="AU19" s="324" t="s">
        <v>5759</v>
      </c>
      <c r="AV19" s="425" t="s">
        <v>1599</v>
      </c>
      <c r="AW19" s="324" t="s">
        <v>5759</v>
      </c>
      <c r="AX19" s="418" t="s">
        <v>882</v>
      </c>
      <c r="AY19" s="423">
        <v>43281</v>
      </c>
      <c r="AZ19" s="484" t="s">
        <v>1032</v>
      </c>
      <c r="BA19" s="345"/>
      <c r="BB19" s="418"/>
      <c r="BC19" s="418"/>
      <c r="BD19" s="418"/>
      <c r="BE19" s="418"/>
      <c r="BF19" s="418" t="s">
        <v>1332</v>
      </c>
      <c r="BG19" s="418"/>
      <c r="BH19" s="418"/>
    </row>
    <row r="20" spans="1:60" s="420" customFormat="1" ht="90" hidden="1" customHeight="1" x14ac:dyDescent="0.25">
      <c r="A20" s="345">
        <v>18</v>
      </c>
      <c r="B20" s="498" t="s">
        <v>5571</v>
      </c>
      <c r="C20" s="481" t="s">
        <v>6222</v>
      </c>
      <c r="D20" s="459" t="s">
        <v>4831</v>
      </c>
      <c r="E20" s="428">
        <v>43091</v>
      </c>
      <c r="F20" s="461" t="s">
        <v>5156</v>
      </c>
      <c r="G20" s="347" t="s">
        <v>6229</v>
      </c>
      <c r="H20" s="460" t="s">
        <v>5181</v>
      </c>
      <c r="I20" s="460" t="s">
        <v>5182</v>
      </c>
      <c r="J20" s="458" t="s">
        <v>5176</v>
      </c>
      <c r="K20" s="458"/>
      <c r="L20" s="485"/>
      <c r="M20" s="458"/>
      <c r="N20" s="462">
        <v>43132</v>
      </c>
      <c r="O20" s="462">
        <v>43140</v>
      </c>
      <c r="P20" s="445">
        <f t="shared" si="0"/>
        <v>2</v>
      </c>
      <c r="Q20" s="553"/>
      <c r="R20" s="458" t="s">
        <v>6279</v>
      </c>
      <c r="S20" s="458" t="s">
        <v>234</v>
      </c>
      <c r="T20" s="324" t="s">
        <v>5177</v>
      </c>
      <c r="U20" s="417" t="s">
        <v>5680</v>
      </c>
      <c r="V20" s="422" t="s">
        <v>1599</v>
      </c>
      <c r="W20" s="422" t="s">
        <v>5730</v>
      </c>
      <c r="X20" s="422" t="s">
        <v>1599</v>
      </c>
      <c r="Y20" s="422" t="s">
        <v>5730</v>
      </c>
      <c r="Z20" s="10" t="s">
        <v>1599</v>
      </c>
      <c r="AA20" s="324" t="s">
        <v>5800</v>
      </c>
      <c r="AB20" s="10" t="s">
        <v>1599</v>
      </c>
      <c r="AC20" s="324" t="s">
        <v>5800</v>
      </c>
      <c r="AD20" s="418" t="s">
        <v>1599</v>
      </c>
      <c r="AE20" s="324" t="s">
        <v>5800</v>
      </c>
      <c r="AF20" s="418" t="s">
        <v>1599</v>
      </c>
      <c r="AG20" s="324" t="s">
        <v>5800</v>
      </c>
      <c r="AH20" s="225" t="s">
        <v>1599</v>
      </c>
      <c r="AI20" s="324" t="s">
        <v>5800</v>
      </c>
      <c r="AJ20" s="225" t="s">
        <v>1599</v>
      </c>
      <c r="AK20" s="324" t="s">
        <v>5730</v>
      </c>
      <c r="AL20" s="225" t="s">
        <v>1599</v>
      </c>
      <c r="AM20" s="324" t="s">
        <v>5730</v>
      </c>
      <c r="AN20" s="225" t="s">
        <v>1599</v>
      </c>
      <c r="AO20" s="324" t="s">
        <v>5730</v>
      </c>
      <c r="AP20" s="225" t="s">
        <v>1599</v>
      </c>
      <c r="AQ20" s="324" t="s">
        <v>5730</v>
      </c>
      <c r="AR20" s="225" t="s">
        <v>1599</v>
      </c>
      <c r="AS20" s="324" t="s">
        <v>5730</v>
      </c>
      <c r="AT20" s="225" t="s">
        <v>1599</v>
      </c>
      <c r="AU20" s="324" t="s">
        <v>5730</v>
      </c>
      <c r="AV20" s="225" t="s">
        <v>1599</v>
      </c>
      <c r="AW20" s="324" t="s">
        <v>5730</v>
      </c>
      <c r="AX20" s="418" t="s">
        <v>882</v>
      </c>
      <c r="AY20" s="423">
        <v>43189</v>
      </c>
      <c r="AZ20" s="484" t="s">
        <v>1032</v>
      </c>
      <c r="BA20" s="345"/>
      <c r="BB20" s="418"/>
      <c r="BC20" s="418"/>
      <c r="BD20" s="418"/>
      <c r="BE20" s="418"/>
      <c r="BF20" s="418" t="s">
        <v>1332</v>
      </c>
      <c r="BG20" s="418"/>
      <c r="BH20" s="418"/>
    </row>
    <row r="21" spans="1:60" s="420" customFormat="1" ht="90" hidden="1" customHeight="1" x14ac:dyDescent="0.25">
      <c r="A21" s="345">
        <v>19</v>
      </c>
      <c r="B21" s="498" t="s">
        <v>5572</v>
      </c>
      <c r="C21" s="481" t="s">
        <v>6222</v>
      </c>
      <c r="D21" s="459" t="s">
        <v>4831</v>
      </c>
      <c r="E21" s="428">
        <v>43091</v>
      </c>
      <c r="F21" s="461" t="s">
        <v>5156</v>
      </c>
      <c r="G21" s="347" t="s">
        <v>6229</v>
      </c>
      <c r="H21" s="460" t="s">
        <v>5181</v>
      </c>
      <c r="I21" s="460" t="s">
        <v>5182</v>
      </c>
      <c r="J21" s="461" t="s">
        <v>5186</v>
      </c>
      <c r="K21" s="461"/>
      <c r="L21" s="429"/>
      <c r="M21" s="461"/>
      <c r="N21" s="462">
        <v>43133</v>
      </c>
      <c r="O21" s="462">
        <v>43160</v>
      </c>
      <c r="P21" s="445">
        <f t="shared" si="0"/>
        <v>4</v>
      </c>
      <c r="Q21" s="553"/>
      <c r="R21" s="461" t="s">
        <v>70</v>
      </c>
      <c r="S21" s="461"/>
      <c r="T21" s="346" t="s">
        <v>5187</v>
      </c>
      <c r="U21" s="466" t="s">
        <v>5681</v>
      </c>
      <c r="V21" s="346" t="s">
        <v>5188</v>
      </c>
      <c r="W21" s="346" t="s">
        <v>5735</v>
      </c>
      <c r="X21" s="346" t="s">
        <v>5189</v>
      </c>
      <c r="Y21" s="10" t="s">
        <v>5762</v>
      </c>
      <c r="Z21" s="324" t="s">
        <v>5190</v>
      </c>
      <c r="AA21" s="324" t="s">
        <v>5788</v>
      </c>
      <c r="AB21" s="450" t="s">
        <v>1599</v>
      </c>
      <c r="AC21" s="466" t="s">
        <v>5828</v>
      </c>
      <c r="AD21" s="418" t="s">
        <v>1599</v>
      </c>
      <c r="AE21" s="466" t="s">
        <v>5828</v>
      </c>
      <c r="AF21" s="425" t="s">
        <v>1599</v>
      </c>
      <c r="AG21" s="466" t="s">
        <v>5828</v>
      </c>
      <c r="AH21" s="225" t="s">
        <v>1599</v>
      </c>
      <c r="AI21" s="466" t="s">
        <v>5828</v>
      </c>
      <c r="AJ21" s="225" t="s">
        <v>1599</v>
      </c>
      <c r="AK21" s="466" t="s">
        <v>5828</v>
      </c>
      <c r="AL21" s="225" t="s">
        <v>1599</v>
      </c>
      <c r="AM21" s="466" t="s">
        <v>5828</v>
      </c>
      <c r="AN21" s="225" t="s">
        <v>1599</v>
      </c>
      <c r="AO21" s="466" t="s">
        <v>5828</v>
      </c>
      <c r="AP21" s="225" t="s">
        <v>1599</v>
      </c>
      <c r="AQ21" s="466" t="s">
        <v>5828</v>
      </c>
      <c r="AR21" s="225" t="s">
        <v>1599</v>
      </c>
      <c r="AS21" s="466" t="s">
        <v>5828</v>
      </c>
      <c r="AT21" s="225" t="s">
        <v>1599</v>
      </c>
      <c r="AU21" s="484" t="s">
        <v>5828</v>
      </c>
      <c r="AV21" s="225" t="s">
        <v>1599</v>
      </c>
      <c r="AW21" s="484" t="s">
        <v>5828</v>
      </c>
      <c r="AX21" s="418" t="s">
        <v>882</v>
      </c>
      <c r="AY21" s="423">
        <v>43522</v>
      </c>
      <c r="AZ21" s="484" t="s">
        <v>1032</v>
      </c>
      <c r="BA21" s="345"/>
      <c r="BB21" s="418"/>
      <c r="BC21" s="418"/>
      <c r="BD21" s="418"/>
      <c r="BE21" s="418"/>
      <c r="BF21" s="418" t="s">
        <v>1332</v>
      </c>
      <c r="BG21" s="418"/>
      <c r="BH21" s="418"/>
    </row>
    <row r="22" spans="1:60" s="14" customFormat="1" ht="90" hidden="1" customHeight="1" x14ac:dyDescent="0.25">
      <c r="A22" s="345">
        <v>20</v>
      </c>
      <c r="B22" s="498" t="s">
        <v>5573</v>
      </c>
      <c r="C22" s="481" t="s">
        <v>6222</v>
      </c>
      <c r="D22" s="461" t="s">
        <v>4831</v>
      </c>
      <c r="E22" s="456">
        <v>43091</v>
      </c>
      <c r="F22" s="461" t="s">
        <v>3107</v>
      </c>
      <c r="G22" s="347" t="s">
        <v>6230</v>
      </c>
      <c r="H22" s="346" t="s">
        <v>5191</v>
      </c>
      <c r="I22" s="461" t="s">
        <v>5192</v>
      </c>
      <c r="J22" s="461" t="s">
        <v>5193</v>
      </c>
      <c r="K22" s="461"/>
      <c r="L22" s="486"/>
      <c r="M22" s="461"/>
      <c r="N22" s="426">
        <v>43115</v>
      </c>
      <c r="O22" s="423">
        <v>43220</v>
      </c>
      <c r="P22" s="445">
        <f t="shared" si="0"/>
        <v>15</v>
      </c>
      <c r="Q22" s="553"/>
      <c r="R22" s="461" t="s">
        <v>16</v>
      </c>
      <c r="S22" s="461"/>
      <c r="T22" s="461" t="s">
        <v>5194</v>
      </c>
      <c r="U22" s="329" t="s">
        <v>5682</v>
      </c>
      <c r="V22" s="461" t="s">
        <v>5195</v>
      </c>
      <c r="W22" s="329" t="s">
        <v>5721</v>
      </c>
      <c r="X22" s="10" t="s">
        <v>1599</v>
      </c>
      <c r="Y22" s="10" t="s">
        <v>5759</v>
      </c>
      <c r="Z22" s="425" t="s">
        <v>1599</v>
      </c>
      <c r="AA22" s="324" t="s">
        <v>5759</v>
      </c>
      <c r="AB22" s="425" t="s">
        <v>1599</v>
      </c>
      <c r="AC22" s="324" t="s">
        <v>5759</v>
      </c>
      <c r="AD22" s="418" t="s">
        <v>1599</v>
      </c>
      <c r="AE22" s="324" t="s">
        <v>5759</v>
      </c>
      <c r="AF22" s="425" t="s">
        <v>1599</v>
      </c>
      <c r="AG22" s="324" t="s">
        <v>5759</v>
      </c>
      <c r="AH22" s="425" t="s">
        <v>1599</v>
      </c>
      <c r="AI22" s="324" t="s">
        <v>5759</v>
      </c>
      <c r="AJ22" s="425" t="s">
        <v>1599</v>
      </c>
      <c r="AK22" s="324" t="s">
        <v>5759</v>
      </c>
      <c r="AL22" s="425" t="s">
        <v>1599</v>
      </c>
      <c r="AM22" s="324" t="s">
        <v>5759</v>
      </c>
      <c r="AN22" s="425" t="s">
        <v>1599</v>
      </c>
      <c r="AO22" s="324" t="s">
        <v>5759</v>
      </c>
      <c r="AP22" s="425" t="s">
        <v>1599</v>
      </c>
      <c r="AQ22" s="324" t="s">
        <v>5759</v>
      </c>
      <c r="AR22" s="425" t="s">
        <v>1599</v>
      </c>
      <c r="AS22" s="324" t="s">
        <v>5759</v>
      </c>
      <c r="AT22" s="425" t="s">
        <v>1599</v>
      </c>
      <c r="AU22" s="324" t="s">
        <v>5759</v>
      </c>
      <c r="AV22" s="425" t="s">
        <v>1599</v>
      </c>
      <c r="AW22" s="324" t="s">
        <v>5759</v>
      </c>
      <c r="AX22" s="418" t="s">
        <v>882</v>
      </c>
      <c r="AY22" s="456">
        <v>43281</v>
      </c>
      <c r="AZ22" s="484" t="s">
        <v>1032</v>
      </c>
      <c r="BA22" s="345"/>
      <c r="BB22" s="418"/>
      <c r="BC22" s="418"/>
      <c r="BD22" s="418"/>
      <c r="BE22" s="418"/>
      <c r="BF22" s="418" t="s">
        <v>1332</v>
      </c>
      <c r="BG22" s="418"/>
      <c r="BH22" s="30"/>
    </row>
    <row r="23" spans="1:60" s="14" customFormat="1" ht="90" hidden="1" customHeight="1" x14ac:dyDescent="0.25">
      <c r="A23" s="345">
        <v>21</v>
      </c>
      <c r="B23" s="498" t="s">
        <v>5574</v>
      </c>
      <c r="C23" s="481" t="s">
        <v>6222</v>
      </c>
      <c r="D23" s="461" t="s">
        <v>4831</v>
      </c>
      <c r="E23" s="710">
        <v>43091</v>
      </c>
      <c r="F23" s="461" t="s">
        <v>5197</v>
      </c>
      <c r="G23" s="347" t="s">
        <v>6231</v>
      </c>
      <c r="H23" s="460" t="s">
        <v>5198</v>
      </c>
      <c r="I23" s="460" t="s">
        <v>5199</v>
      </c>
      <c r="J23" s="458" t="s">
        <v>5200</v>
      </c>
      <c r="K23" s="458"/>
      <c r="L23" s="485"/>
      <c r="M23" s="458"/>
      <c r="N23" s="456" t="s">
        <v>5201</v>
      </c>
      <c r="O23" s="462" t="s">
        <v>5202</v>
      </c>
      <c r="P23" s="445" t="e">
        <f t="shared" si="0"/>
        <v>#VALUE!</v>
      </c>
      <c r="Q23" s="553"/>
      <c r="R23" s="458" t="s">
        <v>234</v>
      </c>
      <c r="S23" s="458"/>
      <c r="T23" s="346" t="s">
        <v>5203</v>
      </c>
      <c r="U23" s="422" t="s">
        <v>5683</v>
      </c>
      <c r="V23" s="422" t="s">
        <v>1599</v>
      </c>
      <c r="W23" s="422" t="s">
        <v>5730</v>
      </c>
      <c r="X23" s="422" t="s">
        <v>1599</v>
      </c>
      <c r="Y23" s="422" t="s">
        <v>5730</v>
      </c>
      <c r="Z23" s="10" t="s">
        <v>1599</v>
      </c>
      <c r="AA23" s="324" t="s">
        <v>5800</v>
      </c>
      <c r="AB23" s="10" t="s">
        <v>1599</v>
      </c>
      <c r="AC23" s="324" t="s">
        <v>5800</v>
      </c>
      <c r="AD23" s="418" t="s">
        <v>1599</v>
      </c>
      <c r="AE23" s="324" t="s">
        <v>5800</v>
      </c>
      <c r="AF23" s="418" t="s">
        <v>1599</v>
      </c>
      <c r="AG23" s="324" t="s">
        <v>5800</v>
      </c>
      <c r="AH23" s="225" t="s">
        <v>1599</v>
      </c>
      <c r="AI23" s="324" t="s">
        <v>5800</v>
      </c>
      <c r="AJ23" s="225" t="s">
        <v>1599</v>
      </c>
      <c r="AK23" s="324" t="s">
        <v>5730</v>
      </c>
      <c r="AL23" s="225" t="s">
        <v>1599</v>
      </c>
      <c r="AM23" s="324" t="s">
        <v>5730</v>
      </c>
      <c r="AN23" s="225" t="s">
        <v>1599</v>
      </c>
      <c r="AO23" s="324" t="s">
        <v>5730</v>
      </c>
      <c r="AP23" s="225" t="s">
        <v>1599</v>
      </c>
      <c r="AQ23" s="324" t="s">
        <v>5730</v>
      </c>
      <c r="AR23" s="225" t="s">
        <v>1599</v>
      </c>
      <c r="AS23" s="324" t="s">
        <v>5730</v>
      </c>
      <c r="AT23" s="225" t="s">
        <v>1599</v>
      </c>
      <c r="AU23" s="324" t="s">
        <v>5730</v>
      </c>
      <c r="AV23" s="225" t="s">
        <v>1599</v>
      </c>
      <c r="AW23" s="324" t="s">
        <v>5730</v>
      </c>
      <c r="AX23" s="418" t="s">
        <v>882</v>
      </c>
      <c r="AY23" s="423">
        <v>43189</v>
      </c>
      <c r="AZ23" s="484" t="s">
        <v>1032</v>
      </c>
      <c r="BA23" s="345"/>
      <c r="BB23" s="418"/>
      <c r="BC23" s="418"/>
      <c r="BD23" s="418"/>
      <c r="BE23" s="418"/>
      <c r="BF23" s="418" t="s">
        <v>1332</v>
      </c>
      <c r="BG23" s="418"/>
      <c r="BH23" s="30"/>
    </row>
    <row r="24" spans="1:60" s="14" customFormat="1" ht="90" hidden="1" customHeight="1" x14ac:dyDescent="0.25">
      <c r="A24" s="345">
        <v>22</v>
      </c>
      <c r="B24" s="498" t="s">
        <v>5575</v>
      </c>
      <c r="C24" s="481" t="s">
        <v>6222</v>
      </c>
      <c r="D24" s="461" t="s">
        <v>4831</v>
      </c>
      <c r="E24" s="710"/>
      <c r="F24" s="461" t="s">
        <v>5197</v>
      </c>
      <c r="G24" s="347" t="s">
        <v>6231</v>
      </c>
      <c r="H24" s="460" t="s">
        <v>5198</v>
      </c>
      <c r="I24" s="460" t="s">
        <v>5199</v>
      </c>
      <c r="J24" s="458" t="s">
        <v>5204</v>
      </c>
      <c r="K24" s="458"/>
      <c r="L24" s="429"/>
      <c r="M24" s="458"/>
      <c r="N24" s="462">
        <v>43115</v>
      </c>
      <c r="O24" s="462">
        <v>43159</v>
      </c>
      <c r="P24" s="445">
        <f t="shared" si="0"/>
        <v>7</v>
      </c>
      <c r="Q24" s="553"/>
      <c r="R24" s="458" t="s">
        <v>70</v>
      </c>
      <c r="S24" s="458"/>
      <c r="T24" s="346" t="s">
        <v>5205</v>
      </c>
      <c r="U24" s="32" t="s">
        <v>5684</v>
      </c>
      <c r="V24" s="422" t="s">
        <v>1599</v>
      </c>
      <c r="W24" s="422" t="s">
        <v>5730</v>
      </c>
      <c r="X24" s="422" t="s">
        <v>1599</v>
      </c>
      <c r="Y24" s="422" t="s">
        <v>5730</v>
      </c>
      <c r="Z24" s="422" t="s">
        <v>1599</v>
      </c>
      <c r="AA24" s="422" t="s">
        <v>5730</v>
      </c>
      <c r="AB24" s="422" t="s">
        <v>1599</v>
      </c>
      <c r="AC24" s="422" t="s">
        <v>5730</v>
      </c>
      <c r="AD24" s="422" t="s">
        <v>1599</v>
      </c>
      <c r="AE24" s="422" t="s">
        <v>5730</v>
      </c>
      <c r="AF24" s="422" t="s">
        <v>1599</v>
      </c>
      <c r="AG24" s="422" t="s">
        <v>5730</v>
      </c>
      <c r="AH24" s="422" t="s">
        <v>1599</v>
      </c>
      <c r="AI24" s="422" t="s">
        <v>5730</v>
      </c>
      <c r="AJ24" s="422" t="s">
        <v>1599</v>
      </c>
      <c r="AK24" s="422" t="s">
        <v>5730</v>
      </c>
      <c r="AL24" s="422" t="s">
        <v>1599</v>
      </c>
      <c r="AM24" s="422" t="s">
        <v>5730</v>
      </c>
      <c r="AN24" s="422" t="s">
        <v>1599</v>
      </c>
      <c r="AO24" s="422" t="s">
        <v>5730</v>
      </c>
      <c r="AP24" s="422" t="s">
        <v>1599</v>
      </c>
      <c r="AQ24" s="422" t="s">
        <v>5730</v>
      </c>
      <c r="AR24" s="422" t="s">
        <v>1599</v>
      </c>
      <c r="AS24" s="422" t="s">
        <v>5730</v>
      </c>
      <c r="AT24" s="422" t="s">
        <v>1599</v>
      </c>
      <c r="AU24" s="422" t="s">
        <v>5730</v>
      </c>
      <c r="AV24" s="225" t="s">
        <v>1599</v>
      </c>
      <c r="AW24" s="324" t="s">
        <v>5730</v>
      </c>
      <c r="AX24" s="418" t="s">
        <v>882</v>
      </c>
      <c r="AY24" s="423">
        <v>43189</v>
      </c>
      <c r="AZ24" s="484" t="s">
        <v>1032</v>
      </c>
      <c r="BA24" s="345"/>
      <c r="BB24" s="418"/>
      <c r="BC24" s="418"/>
      <c r="BD24" s="418"/>
      <c r="BE24" s="418"/>
      <c r="BF24" s="418" t="s">
        <v>1332</v>
      </c>
      <c r="BG24" s="418"/>
      <c r="BH24" s="30"/>
    </row>
    <row r="25" spans="1:60" s="14" customFormat="1" ht="90" hidden="1" customHeight="1" x14ac:dyDescent="0.25">
      <c r="A25" s="345">
        <v>23</v>
      </c>
      <c r="B25" s="498" t="s">
        <v>5576</v>
      </c>
      <c r="C25" s="481" t="s">
        <v>6222</v>
      </c>
      <c r="D25" s="461" t="s">
        <v>4831</v>
      </c>
      <c r="E25" s="710"/>
      <c r="F25" s="461" t="s">
        <v>5197</v>
      </c>
      <c r="G25" s="347" t="s">
        <v>6231</v>
      </c>
      <c r="H25" s="460" t="s">
        <v>5198</v>
      </c>
      <c r="I25" s="460" t="s">
        <v>5199</v>
      </c>
      <c r="J25" s="458" t="s">
        <v>5206</v>
      </c>
      <c r="K25" s="458"/>
      <c r="L25" s="485"/>
      <c r="M25" s="458"/>
      <c r="N25" s="462">
        <v>43160</v>
      </c>
      <c r="O25" s="462">
        <v>43251</v>
      </c>
      <c r="P25" s="445">
        <f t="shared" si="0"/>
        <v>13</v>
      </c>
      <c r="Q25" s="553"/>
      <c r="R25" s="458" t="s">
        <v>234</v>
      </c>
      <c r="S25" s="458"/>
      <c r="T25" s="427" t="s">
        <v>5207</v>
      </c>
      <c r="U25" s="32" t="s">
        <v>5665</v>
      </c>
      <c r="V25" s="427" t="s">
        <v>5208</v>
      </c>
      <c r="W25" s="329" t="s">
        <v>5722</v>
      </c>
      <c r="X25" s="422" t="s">
        <v>1599</v>
      </c>
      <c r="Y25" s="422" t="s">
        <v>5759</v>
      </c>
      <c r="Z25" s="422" t="s">
        <v>1599</v>
      </c>
      <c r="AA25" s="422" t="s">
        <v>5759</v>
      </c>
      <c r="AB25" s="422" t="s">
        <v>1599</v>
      </c>
      <c r="AC25" s="422" t="s">
        <v>5759</v>
      </c>
      <c r="AD25" s="422" t="s">
        <v>1599</v>
      </c>
      <c r="AE25" s="422" t="s">
        <v>5759</v>
      </c>
      <c r="AF25" s="422" t="s">
        <v>1599</v>
      </c>
      <c r="AG25" s="422" t="s">
        <v>5759</v>
      </c>
      <c r="AH25" s="422" t="s">
        <v>1599</v>
      </c>
      <c r="AI25" s="422" t="s">
        <v>5759</v>
      </c>
      <c r="AJ25" s="422" t="s">
        <v>1599</v>
      </c>
      <c r="AK25" s="422" t="s">
        <v>5759</v>
      </c>
      <c r="AL25" s="422" t="s">
        <v>1599</v>
      </c>
      <c r="AM25" s="422" t="s">
        <v>5759</v>
      </c>
      <c r="AN25" s="422" t="s">
        <v>1599</v>
      </c>
      <c r="AO25" s="422" t="s">
        <v>5759</v>
      </c>
      <c r="AP25" s="422" t="s">
        <v>1599</v>
      </c>
      <c r="AQ25" s="422" t="s">
        <v>5759</v>
      </c>
      <c r="AR25" s="422" t="s">
        <v>1599</v>
      </c>
      <c r="AS25" s="422" t="s">
        <v>5759</v>
      </c>
      <c r="AT25" s="422" t="s">
        <v>1599</v>
      </c>
      <c r="AU25" s="422" t="s">
        <v>5759</v>
      </c>
      <c r="AV25" s="425" t="s">
        <v>1599</v>
      </c>
      <c r="AW25" s="324" t="s">
        <v>5759</v>
      </c>
      <c r="AX25" s="418" t="s">
        <v>882</v>
      </c>
      <c r="AY25" s="456">
        <v>43281</v>
      </c>
      <c r="AZ25" s="484" t="s">
        <v>1032</v>
      </c>
      <c r="BA25" s="345"/>
      <c r="BB25" s="418"/>
      <c r="BC25" s="418"/>
      <c r="BD25" s="418"/>
      <c r="BE25" s="418"/>
      <c r="BF25" s="418" t="s">
        <v>1332</v>
      </c>
      <c r="BG25" s="418"/>
      <c r="BH25" s="30"/>
    </row>
    <row r="26" spans="1:60" s="14" customFormat="1" ht="90" hidden="1" customHeight="1" x14ac:dyDescent="0.25">
      <c r="A26" s="345">
        <v>24</v>
      </c>
      <c r="B26" s="498" t="s">
        <v>5577</v>
      </c>
      <c r="C26" s="481" t="s">
        <v>6222</v>
      </c>
      <c r="D26" s="461" t="s">
        <v>4831</v>
      </c>
      <c r="E26" s="710"/>
      <c r="F26" s="461" t="s">
        <v>5197</v>
      </c>
      <c r="G26" s="347" t="s">
        <v>6231</v>
      </c>
      <c r="H26" s="460" t="s">
        <v>5198</v>
      </c>
      <c r="I26" s="460" t="s">
        <v>5199</v>
      </c>
      <c r="J26" s="458" t="s">
        <v>5209</v>
      </c>
      <c r="K26" s="458"/>
      <c r="L26" s="485"/>
      <c r="M26" s="458"/>
      <c r="N26" s="462">
        <v>43076</v>
      </c>
      <c r="O26" s="462">
        <v>43098</v>
      </c>
      <c r="P26" s="445">
        <f t="shared" si="0"/>
        <v>4</v>
      </c>
      <c r="Q26" s="553"/>
      <c r="R26" s="458" t="s">
        <v>234</v>
      </c>
      <c r="S26" s="458"/>
      <c r="T26" s="346" t="s">
        <v>5210</v>
      </c>
      <c r="U26" s="460" t="s">
        <v>5685</v>
      </c>
      <c r="V26" s="422" t="s">
        <v>1599</v>
      </c>
      <c r="W26" s="422" t="s">
        <v>5730</v>
      </c>
      <c r="X26" s="422" t="s">
        <v>1599</v>
      </c>
      <c r="Y26" s="422" t="s">
        <v>5730</v>
      </c>
      <c r="Z26" s="422" t="s">
        <v>1599</v>
      </c>
      <c r="AA26" s="422" t="s">
        <v>5730</v>
      </c>
      <c r="AB26" s="422" t="s">
        <v>1599</v>
      </c>
      <c r="AC26" s="422" t="s">
        <v>5730</v>
      </c>
      <c r="AD26" s="422" t="s">
        <v>1599</v>
      </c>
      <c r="AE26" s="422" t="s">
        <v>5730</v>
      </c>
      <c r="AF26" s="422" t="s">
        <v>1599</v>
      </c>
      <c r="AG26" s="422" t="s">
        <v>5730</v>
      </c>
      <c r="AH26" s="422" t="s">
        <v>1599</v>
      </c>
      <c r="AI26" s="422" t="s">
        <v>5730</v>
      </c>
      <c r="AJ26" s="422" t="s">
        <v>1599</v>
      </c>
      <c r="AK26" s="422" t="s">
        <v>5730</v>
      </c>
      <c r="AL26" s="422" t="s">
        <v>1599</v>
      </c>
      <c r="AM26" s="422" t="s">
        <v>5730</v>
      </c>
      <c r="AN26" s="422" t="s">
        <v>1599</v>
      </c>
      <c r="AO26" s="422" t="s">
        <v>5730</v>
      </c>
      <c r="AP26" s="422" t="s">
        <v>1599</v>
      </c>
      <c r="AQ26" s="422" t="s">
        <v>5730</v>
      </c>
      <c r="AR26" s="422" t="s">
        <v>1599</v>
      </c>
      <c r="AS26" s="422" t="s">
        <v>5730</v>
      </c>
      <c r="AT26" s="422" t="s">
        <v>1599</v>
      </c>
      <c r="AU26" s="422" t="s">
        <v>5730</v>
      </c>
      <c r="AV26" s="225" t="s">
        <v>1599</v>
      </c>
      <c r="AW26" s="324" t="s">
        <v>5730</v>
      </c>
      <c r="AX26" s="418" t="s">
        <v>882</v>
      </c>
      <c r="AY26" s="423">
        <v>43189</v>
      </c>
      <c r="AZ26" s="484" t="s">
        <v>1032</v>
      </c>
      <c r="BA26" s="345"/>
      <c r="BB26" s="418"/>
      <c r="BC26" s="418"/>
      <c r="BD26" s="418"/>
      <c r="BE26" s="418"/>
      <c r="BF26" s="418" t="s">
        <v>1332</v>
      </c>
      <c r="BG26" s="418"/>
      <c r="BH26" s="30"/>
    </row>
    <row r="27" spans="1:60" s="14" customFormat="1" ht="90" hidden="1" customHeight="1" x14ac:dyDescent="0.25">
      <c r="A27" s="345">
        <v>25</v>
      </c>
      <c r="B27" s="498" t="s">
        <v>5578</v>
      </c>
      <c r="C27" s="481" t="s">
        <v>6222</v>
      </c>
      <c r="D27" s="461" t="s">
        <v>4831</v>
      </c>
      <c r="E27" s="710"/>
      <c r="F27" s="461" t="s">
        <v>5197</v>
      </c>
      <c r="G27" s="347" t="s">
        <v>6231</v>
      </c>
      <c r="H27" s="460" t="s">
        <v>5198</v>
      </c>
      <c r="I27" s="460" t="s">
        <v>5199</v>
      </c>
      <c r="J27" s="458" t="s">
        <v>5211</v>
      </c>
      <c r="K27" s="458"/>
      <c r="L27" s="485"/>
      <c r="M27" s="458"/>
      <c r="N27" s="469">
        <v>43076</v>
      </c>
      <c r="O27" s="462">
        <v>43098</v>
      </c>
      <c r="P27" s="445">
        <f t="shared" si="0"/>
        <v>4</v>
      </c>
      <c r="Q27" s="553"/>
      <c r="R27" s="458" t="s">
        <v>234</v>
      </c>
      <c r="S27" s="458"/>
      <c r="T27" s="346" t="s">
        <v>5212</v>
      </c>
      <c r="U27" s="460" t="s">
        <v>5686</v>
      </c>
      <c r="V27" s="422" t="s">
        <v>1599</v>
      </c>
      <c r="W27" s="422" t="s">
        <v>5730</v>
      </c>
      <c r="X27" s="422" t="s">
        <v>1599</v>
      </c>
      <c r="Y27" s="422" t="s">
        <v>5730</v>
      </c>
      <c r="Z27" s="422" t="s">
        <v>1599</v>
      </c>
      <c r="AA27" s="422" t="s">
        <v>5730</v>
      </c>
      <c r="AB27" s="422" t="s">
        <v>1599</v>
      </c>
      <c r="AC27" s="422" t="s">
        <v>5730</v>
      </c>
      <c r="AD27" s="422" t="s">
        <v>1599</v>
      </c>
      <c r="AE27" s="422" t="s">
        <v>5730</v>
      </c>
      <c r="AF27" s="422" t="s">
        <v>1599</v>
      </c>
      <c r="AG27" s="422" t="s">
        <v>5730</v>
      </c>
      <c r="AH27" s="422" t="s">
        <v>1599</v>
      </c>
      <c r="AI27" s="422" t="s">
        <v>5730</v>
      </c>
      <c r="AJ27" s="422" t="s">
        <v>1599</v>
      </c>
      <c r="AK27" s="422" t="s">
        <v>5730</v>
      </c>
      <c r="AL27" s="422" t="s">
        <v>1599</v>
      </c>
      <c r="AM27" s="422" t="s">
        <v>5730</v>
      </c>
      <c r="AN27" s="422" t="s">
        <v>1599</v>
      </c>
      <c r="AO27" s="422" t="s">
        <v>5730</v>
      </c>
      <c r="AP27" s="422" t="s">
        <v>1599</v>
      </c>
      <c r="AQ27" s="422" t="s">
        <v>5730</v>
      </c>
      <c r="AR27" s="422" t="s">
        <v>1599</v>
      </c>
      <c r="AS27" s="422" t="s">
        <v>5730</v>
      </c>
      <c r="AT27" s="422" t="s">
        <v>1599</v>
      </c>
      <c r="AU27" s="422" t="s">
        <v>5730</v>
      </c>
      <c r="AV27" s="225" t="s">
        <v>1599</v>
      </c>
      <c r="AW27" s="324" t="s">
        <v>5730</v>
      </c>
      <c r="AX27" s="418" t="s">
        <v>882</v>
      </c>
      <c r="AY27" s="423">
        <v>43189</v>
      </c>
      <c r="AZ27" s="484" t="s">
        <v>1032</v>
      </c>
      <c r="BA27" s="345"/>
      <c r="BB27" s="418"/>
      <c r="BC27" s="418"/>
      <c r="BD27" s="418"/>
      <c r="BE27" s="418"/>
      <c r="BF27" s="418" t="s">
        <v>1332</v>
      </c>
      <c r="BG27" s="418"/>
      <c r="BH27" s="30"/>
    </row>
    <row r="28" spans="1:60" s="14" customFormat="1" ht="90" hidden="1" customHeight="1" x14ac:dyDescent="0.25">
      <c r="A28" s="345">
        <v>26</v>
      </c>
      <c r="B28" s="498" t="s">
        <v>5579</v>
      </c>
      <c r="C28" s="481" t="s">
        <v>6222</v>
      </c>
      <c r="D28" s="461" t="s">
        <v>4831</v>
      </c>
      <c r="E28" s="710"/>
      <c r="F28" s="461" t="s">
        <v>5197</v>
      </c>
      <c r="G28" s="347" t="s">
        <v>6231</v>
      </c>
      <c r="H28" s="460" t="s">
        <v>5198</v>
      </c>
      <c r="I28" s="460" t="s">
        <v>5199</v>
      </c>
      <c r="J28" s="458" t="s">
        <v>5213</v>
      </c>
      <c r="K28" s="458"/>
      <c r="L28" s="485"/>
      <c r="M28" s="458"/>
      <c r="N28" s="469">
        <v>43115</v>
      </c>
      <c r="O28" s="462">
        <v>46783</v>
      </c>
      <c r="P28" s="445">
        <f t="shared" si="0"/>
        <v>3</v>
      </c>
      <c r="Q28" s="553"/>
      <c r="R28" s="458" t="s">
        <v>234</v>
      </c>
      <c r="S28" s="458"/>
      <c r="T28" s="427" t="s">
        <v>5214</v>
      </c>
      <c r="U28" s="466" t="s">
        <v>5687</v>
      </c>
      <c r="V28" s="422" t="s">
        <v>1599</v>
      </c>
      <c r="W28" s="422" t="s">
        <v>5730</v>
      </c>
      <c r="X28" s="422" t="s">
        <v>1599</v>
      </c>
      <c r="Y28" s="422" t="s">
        <v>5730</v>
      </c>
      <c r="Z28" s="422" t="s">
        <v>1599</v>
      </c>
      <c r="AA28" s="422" t="s">
        <v>5730</v>
      </c>
      <c r="AB28" s="422" t="s">
        <v>1599</v>
      </c>
      <c r="AC28" s="422" t="s">
        <v>5730</v>
      </c>
      <c r="AD28" s="422" t="s">
        <v>1599</v>
      </c>
      <c r="AE28" s="422" t="s">
        <v>5730</v>
      </c>
      <c r="AF28" s="422" t="s">
        <v>1599</v>
      </c>
      <c r="AG28" s="422" t="s">
        <v>5730</v>
      </c>
      <c r="AH28" s="422" t="s">
        <v>1599</v>
      </c>
      <c r="AI28" s="422" t="s">
        <v>5730</v>
      </c>
      <c r="AJ28" s="422" t="s">
        <v>1599</v>
      </c>
      <c r="AK28" s="422" t="s">
        <v>5730</v>
      </c>
      <c r="AL28" s="422" t="s">
        <v>1599</v>
      </c>
      <c r="AM28" s="422" t="s">
        <v>5730</v>
      </c>
      <c r="AN28" s="422" t="s">
        <v>1599</v>
      </c>
      <c r="AO28" s="422" t="s">
        <v>5730</v>
      </c>
      <c r="AP28" s="422" t="s">
        <v>1599</v>
      </c>
      <c r="AQ28" s="422" t="s">
        <v>5730</v>
      </c>
      <c r="AR28" s="422" t="s">
        <v>1599</v>
      </c>
      <c r="AS28" s="422" t="s">
        <v>5730</v>
      </c>
      <c r="AT28" s="422" t="s">
        <v>1599</v>
      </c>
      <c r="AU28" s="422" t="s">
        <v>5730</v>
      </c>
      <c r="AV28" s="225" t="s">
        <v>1599</v>
      </c>
      <c r="AW28" s="324" t="s">
        <v>5730</v>
      </c>
      <c r="AX28" s="418" t="s">
        <v>882</v>
      </c>
      <c r="AY28" s="423">
        <v>43189</v>
      </c>
      <c r="AZ28" s="484" t="s">
        <v>1032</v>
      </c>
      <c r="BA28" s="345"/>
      <c r="BB28" s="418"/>
      <c r="BC28" s="418"/>
      <c r="BD28" s="418"/>
      <c r="BE28" s="418"/>
      <c r="BF28" s="418" t="s">
        <v>1332</v>
      </c>
      <c r="BG28" s="418"/>
      <c r="BH28" s="30"/>
    </row>
    <row r="29" spans="1:60" s="14" customFormat="1" ht="90" hidden="1" customHeight="1" x14ac:dyDescent="0.25">
      <c r="A29" s="345">
        <v>27</v>
      </c>
      <c r="B29" s="498" t="s">
        <v>5580</v>
      </c>
      <c r="C29" s="481" t="s">
        <v>6222</v>
      </c>
      <c r="D29" s="461" t="s">
        <v>4831</v>
      </c>
      <c r="E29" s="710"/>
      <c r="F29" s="461" t="s">
        <v>5197</v>
      </c>
      <c r="G29" s="347" t="s">
        <v>6231</v>
      </c>
      <c r="H29" s="460" t="s">
        <v>5198</v>
      </c>
      <c r="I29" s="460" t="s">
        <v>5199</v>
      </c>
      <c r="J29" s="458" t="s">
        <v>5215</v>
      </c>
      <c r="K29" s="458"/>
      <c r="L29" s="429"/>
      <c r="M29" s="458"/>
      <c r="N29" s="462">
        <v>43115</v>
      </c>
      <c r="O29" s="462">
        <v>43146</v>
      </c>
      <c r="P29" s="445">
        <f t="shared" si="0"/>
        <v>5</v>
      </c>
      <c r="Q29" s="553"/>
      <c r="R29" s="458" t="s">
        <v>70</v>
      </c>
      <c r="S29" s="458"/>
      <c r="T29" s="427" t="s">
        <v>5216</v>
      </c>
      <c r="U29" s="32" t="s">
        <v>5688</v>
      </c>
      <c r="V29" s="422" t="s">
        <v>1599</v>
      </c>
      <c r="W29" s="422" t="s">
        <v>5730</v>
      </c>
      <c r="X29" s="422" t="s">
        <v>1599</v>
      </c>
      <c r="Y29" s="422" t="s">
        <v>5730</v>
      </c>
      <c r="Z29" s="422" t="s">
        <v>1599</v>
      </c>
      <c r="AA29" s="422" t="s">
        <v>5730</v>
      </c>
      <c r="AB29" s="422" t="s">
        <v>1599</v>
      </c>
      <c r="AC29" s="422" t="s">
        <v>5730</v>
      </c>
      <c r="AD29" s="422" t="s">
        <v>1599</v>
      </c>
      <c r="AE29" s="422" t="s">
        <v>5730</v>
      </c>
      <c r="AF29" s="422" t="s">
        <v>1599</v>
      </c>
      <c r="AG29" s="422" t="s">
        <v>5730</v>
      </c>
      <c r="AH29" s="422" t="s">
        <v>1599</v>
      </c>
      <c r="AI29" s="422" t="s">
        <v>5730</v>
      </c>
      <c r="AJ29" s="422" t="s">
        <v>1599</v>
      </c>
      <c r="AK29" s="422" t="s">
        <v>5730</v>
      </c>
      <c r="AL29" s="422" t="s">
        <v>1599</v>
      </c>
      <c r="AM29" s="422" t="s">
        <v>5730</v>
      </c>
      <c r="AN29" s="422" t="s">
        <v>1599</v>
      </c>
      <c r="AO29" s="422" t="s">
        <v>5730</v>
      </c>
      <c r="AP29" s="422" t="s">
        <v>1599</v>
      </c>
      <c r="AQ29" s="422" t="s">
        <v>5730</v>
      </c>
      <c r="AR29" s="422" t="s">
        <v>1599</v>
      </c>
      <c r="AS29" s="422" t="s">
        <v>5730</v>
      </c>
      <c r="AT29" s="422" t="s">
        <v>1599</v>
      </c>
      <c r="AU29" s="422" t="s">
        <v>5730</v>
      </c>
      <c r="AV29" s="225" t="s">
        <v>1599</v>
      </c>
      <c r="AW29" s="324" t="s">
        <v>5730</v>
      </c>
      <c r="AX29" s="418" t="s">
        <v>882</v>
      </c>
      <c r="AY29" s="423">
        <v>43189</v>
      </c>
      <c r="AZ29" s="484" t="s">
        <v>1032</v>
      </c>
      <c r="BA29" s="345"/>
      <c r="BB29" s="418"/>
      <c r="BC29" s="418"/>
      <c r="BD29" s="418"/>
      <c r="BE29" s="418"/>
      <c r="BF29" s="418" t="s">
        <v>1332</v>
      </c>
      <c r="BG29" s="418"/>
      <c r="BH29" s="30"/>
    </row>
    <row r="30" spans="1:60" s="14" customFormat="1" ht="90" hidden="1" customHeight="1" x14ac:dyDescent="0.25">
      <c r="A30" s="345">
        <v>28</v>
      </c>
      <c r="B30" s="498" t="s">
        <v>5581</v>
      </c>
      <c r="C30" s="481" t="s">
        <v>6222</v>
      </c>
      <c r="D30" s="461" t="s">
        <v>4831</v>
      </c>
      <c r="E30" s="710"/>
      <c r="F30" s="461" t="s">
        <v>5197</v>
      </c>
      <c r="G30" s="347" t="s">
        <v>6231</v>
      </c>
      <c r="H30" s="460" t="s">
        <v>5198</v>
      </c>
      <c r="I30" s="460" t="s">
        <v>5199</v>
      </c>
      <c r="J30" s="458" t="s">
        <v>5217</v>
      </c>
      <c r="K30" s="458"/>
      <c r="L30" s="485"/>
      <c r="M30" s="458"/>
      <c r="N30" s="462">
        <v>43146</v>
      </c>
      <c r="O30" s="462">
        <v>43465</v>
      </c>
      <c r="P30" s="445">
        <f t="shared" si="0"/>
        <v>46</v>
      </c>
      <c r="Q30" s="553"/>
      <c r="R30" s="458" t="s">
        <v>234</v>
      </c>
      <c r="S30" s="458"/>
      <c r="T30" s="30" t="s">
        <v>5124</v>
      </c>
      <c r="U30" s="32" t="s">
        <v>5665</v>
      </c>
      <c r="V30" s="32" t="s">
        <v>5124</v>
      </c>
      <c r="W30" s="32" t="s">
        <v>5124</v>
      </c>
      <c r="X30" s="422" t="s">
        <v>6036</v>
      </c>
      <c r="Y30" s="346" t="s">
        <v>6037</v>
      </c>
      <c r="Z30" s="422" t="s">
        <v>1599</v>
      </c>
      <c r="AA30" s="422" t="s">
        <v>5801</v>
      </c>
      <c r="AB30" s="422" t="s">
        <v>1599</v>
      </c>
      <c r="AC30" s="422" t="s">
        <v>5801</v>
      </c>
      <c r="AD30" s="422" t="s">
        <v>1599</v>
      </c>
      <c r="AE30" s="422" t="s">
        <v>5801</v>
      </c>
      <c r="AF30" s="422" t="s">
        <v>1599</v>
      </c>
      <c r="AG30" s="422" t="s">
        <v>5801</v>
      </c>
      <c r="AH30" s="422" t="s">
        <v>1599</v>
      </c>
      <c r="AI30" s="422" t="s">
        <v>5801</v>
      </c>
      <c r="AJ30" s="422" t="s">
        <v>1599</v>
      </c>
      <c r="AK30" s="422" t="s">
        <v>5801</v>
      </c>
      <c r="AL30" s="422" t="s">
        <v>1599</v>
      </c>
      <c r="AM30" s="422" t="s">
        <v>5801</v>
      </c>
      <c r="AN30" s="422" t="s">
        <v>1599</v>
      </c>
      <c r="AO30" s="422" t="s">
        <v>5801</v>
      </c>
      <c r="AP30" s="422" t="s">
        <v>1599</v>
      </c>
      <c r="AQ30" s="422" t="s">
        <v>5801</v>
      </c>
      <c r="AR30" s="422" t="s">
        <v>1599</v>
      </c>
      <c r="AS30" s="422" t="s">
        <v>5801</v>
      </c>
      <c r="AT30" s="422" t="s">
        <v>1599</v>
      </c>
      <c r="AU30" s="422" t="s">
        <v>5801</v>
      </c>
      <c r="AV30" s="225" t="s">
        <v>1599</v>
      </c>
      <c r="AW30" s="324" t="s">
        <v>5801</v>
      </c>
      <c r="AX30" s="466" t="s">
        <v>5106</v>
      </c>
      <c r="AY30" s="423">
        <v>43391</v>
      </c>
      <c r="AZ30" s="484" t="s">
        <v>1032</v>
      </c>
      <c r="BA30" s="345"/>
      <c r="BB30" s="418"/>
      <c r="BC30" s="418"/>
      <c r="BD30" s="418"/>
      <c r="BE30" s="418"/>
      <c r="BF30" s="418" t="s">
        <v>1332</v>
      </c>
      <c r="BG30" s="418"/>
      <c r="BH30" s="30"/>
    </row>
    <row r="31" spans="1:60" s="14" customFormat="1" ht="90" hidden="1" customHeight="1" x14ac:dyDescent="0.25">
      <c r="A31" s="345">
        <v>29</v>
      </c>
      <c r="B31" s="498" t="s">
        <v>5582</v>
      </c>
      <c r="C31" s="481" t="s">
        <v>6222</v>
      </c>
      <c r="D31" s="461" t="s">
        <v>4831</v>
      </c>
      <c r="E31" s="428">
        <v>43091</v>
      </c>
      <c r="F31" s="461" t="s">
        <v>5197</v>
      </c>
      <c r="G31" s="347" t="s">
        <v>6232</v>
      </c>
      <c r="H31" s="460" t="s">
        <v>5218</v>
      </c>
      <c r="I31" s="460" t="s">
        <v>5219</v>
      </c>
      <c r="J31" s="458" t="s">
        <v>5220</v>
      </c>
      <c r="K31" s="458"/>
      <c r="L31" s="485"/>
      <c r="M31" s="458"/>
      <c r="N31" s="462">
        <v>43160</v>
      </c>
      <c r="O31" s="462">
        <v>43312</v>
      </c>
      <c r="P31" s="445">
        <f t="shared" si="0"/>
        <v>22</v>
      </c>
      <c r="Q31" s="553"/>
      <c r="R31" s="458" t="s">
        <v>234</v>
      </c>
      <c r="S31" s="458"/>
      <c r="T31" s="324" t="s">
        <v>5221</v>
      </c>
      <c r="U31" s="329" t="s">
        <v>5665</v>
      </c>
      <c r="V31" s="30" t="s">
        <v>5124</v>
      </c>
      <c r="W31" s="32" t="s">
        <v>5736</v>
      </c>
      <c r="X31" s="32" t="s">
        <v>6038</v>
      </c>
      <c r="Y31" s="10" t="s">
        <v>6039</v>
      </c>
      <c r="Z31" s="418" t="s">
        <v>1599</v>
      </c>
      <c r="AA31" s="324" t="s">
        <v>5801</v>
      </c>
      <c r="AB31" s="418" t="s">
        <v>1599</v>
      </c>
      <c r="AC31" s="324" t="s">
        <v>5801</v>
      </c>
      <c r="AD31" s="418" t="s">
        <v>1599</v>
      </c>
      <c r="AE31" s="324" t="s">
        <v>5801</v>
      </c>
      <c r="AF31" s="10" t="s">
        <v>1599</v>
      </c>
      <c r="AG31" s="324" t="s">
        <v>5801</v>
      </c>
      <c r="AH31" s="225" t="s">
        <v>1599</v>
      </c>
      <c r="AI31" s="324" t="s">
        <v>5801</v>
      </c>
      <c r="AJ31" s="225" t="s">
        <v>1599</v>
      </c>
      <c r="AK31" s="324" t="s">
        <v>5801</v>
      </c>
      <c r="AL31" s="225" t="s">
        <v>1599</v>
      </c>
      <c r="AM31" s="324" t="s">
        <v>5801</v>
      </c>
      <c r="AN31" s="225" t="s">
        <v>1599</v>
      </c>
      <c r="AO31" s="324" t="s">
        <v>5801</v>
      </c>
      <c r="AP31" s="225" t="s">
        <v>1599</v>
      </c>
      <c r="AQ31" s="324" t="s">
        <v>5801</v>
      </c>
      <c r="AR31" s="225" t="s">
        <v>1599</v>
      </c>
      <c r="AS31" s="324" t="s">
        <v>5801</v>
      </c>
      <c r="AT31" s="225" t="s">
        <v>1599</v>
      </c>
      <c r="AU31" s="324" t="s">
        <v>5801</v>
      </c>
      <c r="AV31" s="225" t="s">
        <v>1599</v>
      </c>
      <c r="AW31" s="324" t="s">
        <v>5801</v>
      </c>
      <c r="AX31" s="418" t="s">
        <v>882</v>
      </c>
      <c r="AY31" s="423">
        <v>43391</v>
      </c>
      <c r="AZ31" s="484" t="s">
        <v>1032</v>
      </c>
      <c r="BA31" s="345"/>
      <c r="BB31" s="418"/>
      <c r="BC31" s="418"/>
      <c r="BD31" s="418"/>
      <c r="BE31" s="418"/>
      <c r="BF31" s="418" t="s">
        <v>1332</v>
      </c>
      <c r="BG31" s="418"/>
      <c r="BH31" s="30"/>
    </row>
    <row r="32" spans="1:60" s="14" customFormat="1" ht="90" hidden="1" customHeight="1" x14ac:dyDescent="0.25">
      <c r="A32" s="345">
        <v>30</v>
      </c>
      <c r="B32" s="498" t="s">
        <v>5583</v>
      </c>
      <c r="C32" s="481" t="s">
        <v>6222</v>
      </c>
      <c r="D32" s="461" t="s">
        <v>4831</v>
      </c>
      <c r="E32" s="428">
        <v>43091</v>
      </c>
      <c r="F32" s="461" t="s">
        <v>5197</v>
      </c>
      <c r="G32" s="347" t="s">
        <v>6232</v>
      </c>
      <c r="H32" s="460" t="s">
        <v>5218</v>
      </c>
      <c r="I32" s="460" t="s">
        <v>5219</v>
      </c>
      <c r="J32" s="458" t="s">
        <v>5222</v>
      </c>
      <c r="K32" s="458"/>
      <c r="L32" s="485"/>
      <c r="M32" s="458"/>
      <c r="N32" s="462">
        <v>43132</v>
      </c>
      <c r="O32" s="462">
        <v>43312</v>
      </c>
      <c r="P32" s="445">
        <f t="shared" si="0"/>
        <v>26</v>
      </c>
      <c r="Q32" s="553"/>
      <c r="R32" s="458" t="s">
        <v>234</v>
      </c>
      <c r="S32" s="458"/>
      <c r="T32" s="32" t="s">
        <v>5124</v>
      </c>
      <c r="U32" s="329" t="s">
        <v>5665</v>
      </c>
      <c r="V32" s="32" t="s">
        <v>5124</v>
      </c>
      <c r="W32" s="32" t="s">
        <v>5736</v>
      </c>
      <c r="X32" s="346" t="s">
        <v>6041</v>
      </c>
      <c r="Y32" s="346" t="s">
        <v>6040</v>
      </c>
      <c r="Z32" s="418" t="s">
        <v>1599</v>
      </c>
      <c r="AA32" s="324" t="s">
        <v>5801</v>
      </c>
      <c r="AB32" s="418" t="s">
        <v>1599</v>
      </c>
      <c r="AC32" s="324" t="s">
        <v>5801</v>
      </c>
      <c r="AD32" s="418" t="s">
        <v>1599</v>
      </c>
      <c r="AE32" s="324" t="s">
        <v>5801</v>
      </c>
      <c r="AF32" s="10" t="s">
        <v>1599</v>
      </c>
      <c r="AG32" s="324" t="s">
        <v>5801</v>
      </c>
      <c r="AH32" s="225" t="s">
        <v>1599</v>
      </c>
      <c r="AI32" s="324" t="s">
        <v>5801</v>
      </c>
      <c r="AJ32" s="225" t="s">
        <v>1599</v>
      </c>
      <c r="AK32" s="324" t="s">
        <v>5801</v>
      </c>
      <c r="AL32" s="225" t="s">
        <v>1599</v>
      </c>
      <c r="AM32" s="324" t="s">
        <v>5801</v>
      </c>
      <c r="AN32" s="225" t="s">
        <v>1599</v>
      </c>
      <c r="AO32" s="324" t="s">
        <v>5801</v>
      </c>
      <c r="AP32" s="225" t="s">
        <v>1599</v>
      </c>
      <c r="AQ32" s="324" t="s">
        <v>5801</v>
      </c>
      <c r="AR32" s="225" t="s">
        <v>1599</v>
      </c>
      <c r="AS32" s="324" t="s">
        <v>5801</v>
      </c>
      <c r="AT32" s="225" t="s">
        <v>1599</v>
      </c>
      <c r="AU32" s="324" t="s">
        <v>5801</v>
      </c>
      <c r="AV32" s="225" t="s">
        <v>1599</v>
      </c>
      <c r="AW32" s="324" t="s">
        <v>5801</v>
      </c>
      <c r="AX32" s="418" t="s">
        <v>882</v>
      </c>
      <c r="AY32" s="423">
        <v>43391</v>
      </c>
      <c r="AZ32" s="484" t="s">
        <v>1032</v>
      </c>
      <c r="BA32" s="345"/>
      <c r="BB32" s="418"/>
      <c r="BC32" s="418"/>
      <c r="BD32" s="418"/>
      <c r="BE32" s="418"/>
      <c r="BF32" s="418" t="s">
        <v>1332</v>
      </c>
      <c r="BG32" s="418"/>
      <c r="BH32" s="30"/>
    </row>
    <row r="33" spans="1:60" s="14" customFormat="1" ht="90" hidden="1" customHeight="1" x14ac:dyDescent="0.25">
      <c r="A33" s="345">
        <v>31</v>
      </c>
      <c r="B33" s="498" t="s">
        <v>5584</v>
      </c>
      <c r="C33" s="481" t="s">
        <v>6222</v>
      </c>
      <c r="D33" s="459" t="s">
        <v>4831</v>
      </c>
      <c r="E33" s="456">
        <v>43091</v>
      </c>
      <c r="F33" s="461" t="s">
        <v>3268</v>
      </c>
      <c r="G33" s="347" t="s">
        <v>6233</v>
      </c>
      <c r="H33" s="460" t="s">
        <v>5223</v>
      </c>
      <c r="I33" s="461" t="s">
        <v>5224</v>
      </c>
      <c r="J33" s="461" t="s">
        <v>5225</v>
      </c>
      <c r="K33" s="461"/>
      <c r="L33" s="429"/>
      <c r="M33" s="461"/>
      <c r="N33" s="462">
        <v>43102</v>
      </c>
      <c r="O33" s="462">
        <v>43130</v>
      </c>
      <c r="P33" s="445">
        <f t="shared" si="0"/>
        <v>4</v>
      </c>
      <c r="Q33" s="553"/>
      <c r="R33" s="458" t="s">
        <v>6278</v>
      </c>
      <c r="S33" s="458" t="s">
        <v>234</v>
      </c>
      <c r="T33" s="324" t="s">
        <v>5226</v>
      </c>
      <c r="U33" s="329" t="s">
        <v>5689</v>
      </c>
      <c r="V33" s="422" t="s">
        <v>1599</v>
      </c>
      <c r="W33" s="422" t="s">
        <v>5730</v>
      </c>
      <c r="X33" s="422" t="s">
        <v>1599</v>
      </c>
      <c r="Y33" s="422" t="s">
        <v>5730</v>
      </c>
      <c r="Z33" s="10" t="s">
        <v>1599</v>
      </c>
      <c r="AA33" s="324" t="s">
        <v>5800</v>
      </c>
      <c r="AB33" s="10" t="s">
        <v>1599</v>
      </c>
      <c r="AC33" s="324" t="s">
        <v>5800</v>
      </c>
      <c r="AD33" s="418" t="s">
        <v>1599</v>
      </c>
      <c r="AE33" s="324" t="s">
        <v>5800</v>
      </c>
      <c r="AF33" s="418" t="s">
        <v>1599</v>
      </c>
      <c r="AG33" s="324" t="s">
        <v>5800</v>
      </c>
      <c r="AH33" s="225" t="s">
        <v>1599</v>
      </c>
      <c r="AI33" s="324" t="s">
        <v>5800</v>
      </c>
      <c r="AJ33" s="225" t="s">
        <v>1599</v>
      </c>
      <c r="AK33" s="324" t="s">
        <v>5730</v>
      </c>
      <c r="AL33" s="225" t="s">
        <v>1599</v>
      </c>
      <c r="AM33" s="324" t="s">
        <v>5730</v>
      </c>
      <c r="AN33" s="225" t="s">
        <v>1599</v>
      </c>
      <c r="AO33" s="324" t="s">
        <v>5730</v>
      </c>
      <c r="AP33" s="225" t="s">
        <v>1599</v>
      </c>
      <c r="AQ33" s="324" t="s">
        <v>5730</v>
      </c>
      <c r="AR33" s="225" t="s">
        <v>1599</v>
      </c>
      <c r="AS33" s="324" t="s">
        <v>5730</v>
      </c>
      <c r="AT33" s="225" t="s">
        <v>1599</v>
      </c>
      <c r="AU33" s="324" t="s">
        <v>5730</v>
      </c>
      <c r="AV33" s="225" t="s">
        <v>1599</v>
      </c>
      <c r="AW33" s="324" t="s">
        <v>5730</v>
      </c>
      <c r="AX33" s="418" t="s">
        <v>882</v>
      </c>
      <c r="AY33" s="423">
        <v>43189</v>
      </c>
      <c r="AZ33" s="484" t="s">
        <v>1032</v>
      </c>
      <c r="BA33" s="345"/>
      <c r="BB33" s="418"/>
      <c r="BC33" s="418"/>
      <c r="BD33" s="418"/>
      <c r="BE33" s="418"/>
      <c r="BF33" s="418" t="s">
        <v>1332</v>
      </c>
      <c r="BG33" s="418"/>
      <c r="BH33" s="30"/>
    </row>
    <row r="34" spans="1:60" s="14" customFormat="1" ht="90" hidden="1" customHeight="1" x14ac:dyDescent="0.25">
      <c r="A34" s="345">
        <v>32</v>
      </c>
      <c r="B34" s="498" t="s">
        <v>5585</v>
      </c>
      <c r="C34" s="481"/>
      <c r="D34" s="459" t="s">
        <v>4831</v>
      </c>
      <c r="E34" s="456">
        <v>43091</v>
      </c>
      <c r="F34" s="461" t="s">
        <v>3269</v>
      </c>
      <c r="G34" s="347" t="s">
        <v>6234</v>
      </c>
      <c r="H34" s="346" t="s">
        <v>5227</v>
      </c>
      <c r="I34" s="461" t="s">
        <v>5228</v>
      </c>
      <c r="J34" s="461" t="s">
        <v>5229</v>
      </c>
      <c r="K34" s="461"/>
      <c r="L34" s="485"/>
      <c r="M34" s="461"/>
      <c r="N34" s="462">
        <v>43115</v>
      </c>
      <c r="O34" s="462">
        <v>43252</v>
      </c>
      <c r="P34" s="445">
        <f t="shared" si="0"/>
        <v>20</v>
      </c>
      <c r="Q34" s="553"/>
      <c r="R34" s="458" t="s">
        <v>180</v>
      </c>
      <c r="S34" s="458"/>
      <c r="T34" s="324" t="s">
        <v>5230</v>
      </c>
      <c r="U34" s="329" t="s">
        <v>5690</v>
      </c>
      <c r="V34" s="346" t="s">
        <v>5231</v>
      </c>
      <c r="W34" s="329" t="s">
        <v>5723</v>
      </c>
      <c r="X34" s="10" t="s">
        <v>1599</v>
      </c>
      <c r="Y34" s="10" t="s">
        <v>5759</v>
      </c>
      <c r="Z34" s="425" t="s">
        <v>1599</v>
      </c>
      <c r="AA34" s="324" t="s">
        <v>5759</v>
      </c>
      <c r="AB34" s="425" t="s">
        <v>1599</v>
      </c>
      <c r="AC34" s="324" t="s">
        <v>5759</v>
      </c>
      <c r="AD34" s="418" t="s">
        <v>1599</v>
      </c>
      <c r="AE34" s="324" t="s">
        <v>5759</v>
      </c>
      <c r="AF34" s="425" t="s">
        <v>1599</v>
      </c>
      <c r="AG34" s="324" t="s">
        <v>5759</v>
      </c>
      <c r="AH34" s="425" t="s">
        <v>1599</v>
      </c>
      <c r="AI34" s="324" t="s">
        <v>5759</v>
      </c>
      <c r="AJ34" s="425" t="s">
        <v>1599</v>
      </c>
      <c r="AK34" s="324" t="s">
        <v>5759</v>
      </c>
      <c r="AL34" s="425" t="s">
        <v>1599</v>
      </c>
      <c r="AM34" s="324" t="s">
        <v>5759</v>
      </c>
      <c r="AN34" s="425" t="s">
        <v>1599</v>
      </c>
      <c r="AO34" s="324" t="s">
        <v>5759</v>
      </c>
      <c r="AP34" s="425" t="s">
        <v>1599</v>
      </c>
      <c r="AQ34" s="324" t="s">
        <v>5759</v>
      </c>
      <c r="AR34" s="425" t="s">
        <v>1599</v>
      </c>
      <c r="AS34" s="324" t="s">
        <v>5759</v>
      </c>
      <c r="AT34" s="425" t="s">
        <v>1599</v>
      </c>
      <c r="AU34" s="324" t="s">
        <v>5759</v>
      </c>
      <c r="AV34" s="425" t="s">
        <v>1599</v>
      </c>
      <c r="AW34" s="324" t="s">
        <v>5759</v>
      </c>
      <c r="AX34" s="418" t="s">
        <v>882</v>
      </c>
      <c r="AY34" s="456">
        <v>43281</v>
      </c>
      <c r="AZ34" s="484" t="s">
        <v>1032</v>
      </c>
      <c r="BA34" s="345"/>
      <c r="BB34" s="418"/>
      <c r="BC34" s="418"/>
      <c r="BD34" s="418"/>
      <c r="BE34" s="418"/>
      <c r="BF34" s="418" t="s">
        <v>1332</v>
      </c>
      <c r="BG34" s="418"/>
      <c r="BH34" s="30"/>
    </row>
    <row r="35" spans="1:60" s="14" customFormat="1" ht="90" hidden="1" customHeight="1" x14ac:dyDescent="0.25">
      <c r="A35" s="345">
        <v>33</v>
      </c>
      <c r="B35" s="498" t="s">
        <v>5586</v>
      </c>
      <c r="C35" s="481"/>
      <c r="D35" s="459" t="s">
        <v>4831</v>
      </c>
      <c r="E35" s="456">
        <v>43091</v>
      </c>
      <c r="F35" s="458" t="s">
        <v>5232</v>
      </c>
      <c r="G35" s="457" t="s">
        <v>6235</v>
      </c>
      <c r="H35" s="324" t="s">
        <v>5233</v>
      </c>
      <c r="I35" s="324" t="s">
        <v>5234</v>
      </c>
      <c r="J35" s="461" t="s">
        <v>5235</v>
      </c>
      <c r="K35" s="461"/>
      <c r="L35" s="485"/>
      <c r="M35" s="461"/>
      <c r="N35" s="456">
        <v>43070</v>
      </c>
      <c r="O35" s="462">
        <v>43131</v>
      </c>
      <c r="P35" s="445">
        <f t="shared" si="0"/>
        <v>9</v>
      </c>
      <c r="Q35" s="553"/>
      <c r="R35" s="461" t="s">
        <v>16</v>
      </c>
      <c r="S35" s="461"/>
      <c r="T35" s="461" t="s">
        <v>5236</v>
      </c>
      <c r="U35" s="329" t="s">
        <v>5691</v>
      </c>
      <c r="V35" s="422" t="s">
        <v>1599</v>
      </c>
      <c r="W35" s="422" t="s">
        <v>5730</v>
      </c>
      <c r="X35" s="422" t="s">
        <v>1599</v>
      </c>
      <c r="Y35" s="422" t="s">
        <v>5730</v>
      </c>
      <c r="Z35" s="10" t="s">
        <v>1599</v>
      </c>
      <c r="AA35" s="324" t="s">
        <v>5800</v>
      </c>
      <c r="AB35" s="10" t="s">
        <v>1599</v>
      </c>
      <c r="AC35" s="324" t="s">
        <v>5800</v>
      </c>
      <c r="AD35" s="418" t="s">
        <v>1599</v>
      </c>
      <c r="AE35" s="324" t="s">
        <v>5800</v>
      </c>
      <c r="AF35" s="225" t="s">
        <v>1599</v>
      </c>
      <c r="AG35" s="324" t="s">
        <v>5800</v>
      </c>
      <c r="AH35" s="225" t="s">
        <v>1599</v>
      </c>
      <c r="AI35" s="324" t="s">
        <v>5800</v>
      </c>
      <c r="AJ35" s="225" t="s">
        <v>1599</v>
      </c>
      <c r="AK35" s="324" t="s">
        <v>5730</v>
      </c>
      <c r="AL35" s="225" t="s">
        <v>1599</v>
      </c>
      <c r="AM35" s="324" t="s">
        <v>5730</v>
      </c>
      <c r="AN35" s="225" t="s">
        <v>1599</v>
      </c>
      <c r="AO35" s="324" t="s">
        <v>5730</v>
      </c>
      <c r="AP35" s="225" t="s">
        <v>1599</v>
      </c>
      <c r="AQ35" s="324" t="s">
        <v>5730</v>
      </c>
      <c r="AR35" s="225" t="s">
        <v>1599</v>
      </c>
      <c r="AS35" s="324" t="s">
        <v>5730</v>
      </c>
      <c r="AT35" s="225" t="s">
        <v>1599</v>
      </c>
      <c r="AU35" s="324" t="s">
        <v>5730</v>
      </c>
      <c r="AV35" s="225" t="s">
        <v>1599</v>
      </c>
      <c r="AW35" s="324" t="s">
        <v>5730</v>
      </c>
      <c r="AX35" s="418" t="s">
        <v>882</v>
      </c>
      <c r="AY35" s="423">
        <v>43189</v>
      </c>
      <c r="AZ35" s="484" t="s">
        <v>1032</v>
      </c>
      <c r="BA35" s="345"/>
      <c r="BB35" s="418"/>
      <c r="BC35" s="418"/>
      <c r="BD35" s="418"/>
      <c r="BE35" s="418"/>
      <c r="BF35" s="418" t="s">
        <v>1332</v>
      </c>
      <c r="BG35" s="418"/>
      <c r="BH35" s="30"/>
    </row>
    <row r="36" spans="1:60" s="14" customFormat="1" ht="90" hidden="1" customHeight="1" x14ac:dyDescent="0.25">
      <c r="A36" s="345">
        <v>34</v>
      </c>
      <c r="B36" s="498" t="s">
        <v>5587</v>
      </c>
      <c r="C36" s="481"/>
      <c r="D36" s="459" t="s">
        <v>4831</v>
      </c>
      <c r="E36" s="456">
        <v>43091</v>
      </c>
      <c r="F36" s="458" t="s">
        <v>3270</v>
      </c>
      <c r="G36" s="457" t="s">
        <v>6236</v>
      </c>
      <c r="H36" s="460" t="s">
        <v>5237</v>
      </c>
      <c r="I36" s="458" t="s">
        <v>5238</v>
      </c>
      <c r="J36" s="458" t="s">
        <v>5239</v>
      </c>
      <c r="K36" s="458"/>
      <c r="L36" s="485"/>
      <c r="M36" s="458"/>
      <c r="N36" s="462">
        <v>43115</v>
      </c>
      <c r="O36" s="462">
        <v>43159</v>
      </c>
      <c r="P36" s="445">
        <f t="shared" si="0"/>
        <v>7</v>
      </c>
      <c r="Q36" s="553"/>
      <c r="R36" s="458" t="s">
        <v>131</v>
      </c>
      <c r="S36" s="458"/>
      <c r="T36" s="324" t="s">
        <v>5240</v>
      </c>
      <c r="U36" s="329" t="s">
        <v>5692</v>
      </c>
      <c r="V36" s="422" t="s">
        <v>1599</v>
      </c>
      <c r="W36" s="422" t="s">
        <v>5730</v>
      </c>
      <c r="X36" s="422" t="s">
        <v>1599</v>
      </c>
      <c r="Y36" s="422" t="s">
        <v>5730</v>
      </c>
      <c r="Z36" s="10" t="s">
        <v>1599</v>
      </c>
      <c r="AA36" s="324" t="s">
        <v>5800</v>
      </c>
      <c r="AB36" s="10" t="s">
        <v>1599</v>
      </c>
      <c r="AC36" s="324" t="s">
        <v>5800</v>
      </c>
      <c r="AD36" s="418" t="s">
        <v>1599</v>
      </c>
      <c r="AE36" s="324" t="s">
        <v>5800</v>
      </c>
      <c r="AF36" s="418" t="s">
        <v>1599</v>
      </c>
      <c r="AG36" s="324" t="s">
        <v>5800</v>
      </c>
      <c r="AH36" s="225" t="s">
        <v>1599</v>
      </c>
      <c r="AI36" s="324" t="s">
        <v>5800</v>
      </c>
      <c r="AJ36" s="225" t="s">
        <v>1599</v>
      </c>
      <c r="AK36" s="324" t="s">
        <v>5730</v>
      </c>
      <c r="AL36" s="225" t="s">
        <v>1599</v>
      </c>
      <c r="AM36" s="324" t="s">
        <v>5730</v>
      </c>
      <c r="AN36" s="225" t="s">
        <v>1599</v>
      </c>
      <c r="AO36" s="324" t="s">
        <v>5730</v>
      </c>
      <c r="AP36" s="225" t="s">
        <v>1599</v>
      </c>
      <c r="AQ36" s="324" t="s">
        <v>5730</v>
      </c>
      <c r="AR36" s="225" t="s">
        <v>1599</v>
      </c>
      <c r="AS36" s="324" t="s">
        <v>5730</v>
      </c>
      <c r="AT36" s="225" t="s">
        <v>1599</v>
      </c>
      <c r="AU36" s="324" t="s">
        <v>5730</v>
      </c>
      <c r="AV36" s="225" t="s">
        <v>1599</v>
      </c>
      <c r="AW36" s="324" t="s">
        <v>5730</v>
      </c>
      <c r="AX36" s="418" t="s">
        <v>882</v>
      </c>
      <c r="AY36" s="423">
        <v>43189</v>
      </c>
      <c r="AZ36" s="484" t="s">
        <v>1032</v>
      </c>
      <c r="BA36" s="345"/>
      <c r="BB36" s="418"/>
      <c r="BC36" s="418"/>
      <c r="BD36" s="418"/>
      <c r="BE36" s="418"/>
      <c r="BF36" s="418" t="s">
        <v>1332</v>
      </c>
      <c r="BG36" s="418"/>
      <c r="BH36" s="30"/>
    </row>
    <row r="37" spans="1:60" s="14" customFormat="1" ht="90" hidden="1" customHeight="1" x14ac:dyDescent="0.25">
      <c r="A37" s="345">
        <v>35</v>
      </c>
      <c r="B37" s="498" t="s">
        <v>5588</v>
      </c>
      <c r="C37" s="481"/>
      <c r="D37" s="459" t="s">
        <v>4831</v>
      </c>
      <c r="E37" s="428">
        <v>43091</v>
      </c>
      <c r="F37" s="461" t="s">
        <v>5241</v>
      </c>
      <c r="G37" s="347" t="s">
        <v>6237</v>
      </c>
      <c r="H37" s="460" t="s">
        <v>5242</v>
      </c>
      <c r="I37" s="460" t="s">
        <v>4838</v>
      </c>
      <c r="J37" s="458" t="s">
        <v>5243</v>
      </c>
      <c r="K37" s="458"/>
      <c r="L37" s="485"/>
      <c r="M37" s="458"/>
      <c r="N37" s="462">
        <v>43096</v>
      </c>
      <c r="O37" s="462">
        <v>43096</v>
      </c>
      <c r="P37" s="445">
        <f t="shared" si="0"/>
        <v>0</v>
      </c>
      <c r="Q37" s="553"/>
      <c r="R37" s="458" t="s">
        <v>6280</v>
      </c>
      <c r="S37" s="458" t="s">
        <v>27</v>
      </c>
      <c r="T37" s="324" t="s">
        <v>5244</v>
      </c>
      <c r="U37" s="460" t="s">
        <v>5693</v>
      </c>
      <c r="V37" s="422" t="s">
        <v>1599</v>
      </c>
      <c r="W37" s="422" t="s">
        <v>5730</v>
      </c>
      <c r="X37" s="422" t="s">
        <v>1599</v>
      </c>
      <c r="Y37" s="422" t="s">
        <v>5730</v>
      </c>
      <c r="Z37" s="10" t="s">
        <v>1599</v>
      </c>
      <c r="AA37" s="324" t="s">
        <v>5800</v>
      </c>
      <c r="AB37" s="10" t="s">
        <v>1599</v>
      </c>
      <c r="AC37" s="324" t="s">
        <v>5800</v>
      </c>
      <c r="AD37" s="418" t="s">
        <v>1599</v>
      </c>
      <c r="AE37" s="324" t="s">
        <v>5800</v>
      </c>
      <c r="AF37" s="418" t="s">
        <v>1599</v>
      </c>
      <c r="AG37" s="324" t="s">
        <v>5800</v>
      </c>
      <c r="AH37" s="225" t="s">
        <v>1599</v>
      </c>
      <c r="AI37" s="324" t="s">
        <v>5800</v>
      </c>
      <c r="AJ37" s="225" t="s">
        <v>1599</v>
      </c>
      <c r="AK37" s="324" t="s">
        <v>5730</v>
      </c>
      <c r="AL37" s="225" t="s">
        <v>1599</v>
      </c>
      <c r="AM37" s="324" t="s">
        <v>5730</v>
      </c>
      <c r="AN37" s="225" t="s">
        <v>1599</v>
      </c>
      <c r="AO37" s="324" t="s">
        <v>5730</v>
      </c>
      <c r="AP37" s="225" t="s">
        <v>1599</v>
      </c>
      <c r="AQ37" s="324" t="s">
        <v>5730</v>
      </c>
      <c r="AR37" s="225" t="s">
        <v>1599</v>
      </c>
      <c r="AS37" s="324" t="s">
        <v>5730</v>
      </c>
      <c r="AT37" s="225" t="s">
        <v>1599</v>
      </c>
      <c r="AU37" s="324" t="s">
        <v>5730</v>
      </c>
      <c r="AV37" s="225" t="s">
        <v>1599</v>
      </c>
      <c r="AW37" s="324" t="s">
        <v>5730</v>
      </c>
      <c r="AX37" s="418" t="s">
        <v>882</v>
      </c>
      <c r="AY37" s="423">
        <v>43189</v>
      </c>
      <c r="AZ37" s="484" t="s">
        <v>1032</v>
      </c>
      <c r="BA37" s="345"/>
      <c r="BB37" s="418"/>
      <c r="BC37" s="418"/>
      <c r="BD37" s="418"/>
      <c r="BE37" s="418"/>
      <c r="BF37" s="418" t="s">
        <v>1332</v>
      </c>
      <c r="BG37" s="418"/>
      <c r="BH37" s="30"/>
    </row>
    <row r="38" spans="1:60" s="14" customFormat="1" ht="90" hidden="1" customHeight="1" x14ac:dyDescent="0.25">
      <c r="A38" s="345">
        <v>36</v>
      </c>
      <c r="B38" s="498" t="s">
        <v>5589</v>
      </c>
      <c r="C38" s="481"/>
      <c r="D38" s="459" t="s">
        <v>4831</v>
      </c>
      <c r="E38" s="428">
        <v>43091</v>
      </c>
      <c r="F38" s="461" t="s">
        <v>5241</v>
      </c>
      <c r="G38" s="347" t="s">
        <v>6237</v>
      </c>
      <c r="H38" s="460" t="s">
        <v>5242</v>
      </c>
      <c r="I38" s="460" t="s">
        <v>4838</v>
      </c>
      <c r="J38" s="458" t="s">
        <v>5245</v>
      </c>
      <c r="K38" s="458"/>
      <c r="L38" s="485"/>
      <c r="M38" s="458"/>
      <c r="N38" s="462">
        <v>43150</v>
      </c>
      <c r="O38" s="462">
        <v>43153</v>
      </c>
      <c r="P38" s="445">
        <f t="shared" si="0"/>
        <v>1</v>
      </c>
      <c r="Q38" s="553"/>
      <c r="R38" s="458" t="s">
        <v>56</v>
      </c>
      <c r="S38" s="458"/>
      <c r="T38" s="324" t="s">
        <v>5246</v>
      </c>
      <c r="U38" s="460" t="s">
        <v>5694</v>
      </c>
      <c r="V38" s="422" t="s">
        <v>1599</v>
      </c>
      <c r="W38" s="422" t="s">
        <v>5730</v>
      </c>
      <c r="X38" s="422" t="s">
        <v>1599</v>
      </c>
      <c r="Y38" s="422" t="s">
        <v>5730</v>
      </c>
      <c r="Z38" s="10" t="s">
        <v>1599</v>
      </c>
      <c r="AA38" s="324" t="s">
        <v>5800</v>
      </c>
      <c r="AB38" s="10" t="s">
        <v>1599</v>
      </c>
      <c r="AC38" s="324" t="s">
        <v>5800</v>
      </c>
      <c r="AD38" s="418" t="s">
        <v>1599</v>
      </c>
      <c r="AE38" s="324" t="s">
        <v>5800</v>
      </c>
      <c r="AF38" s="418" t="s">
        <v>1599</v>
      </c>
      <c r="AG38" s="324" t="s">
        <v>5800</v>
      </c>
      <c r="AH38" s="225" t="s">
        <v>1599</v>
      </c>
      <c r="AI38" s="324" t="s">
        <v>5800</v>
      </c>
      <c r="AJ38" s="225" t="s">
        <v>1599</v>
      </c>
      <c r="AK38" s="324" t="s">
        <v>5730</v>
      </c>
      <c r="AL38" s="225" t="s">
        <v>1599</v>
      </c>
      <c r="AM38" s="324" t="s">
        <v>5730</v>
      </c>
      <c r="AN38" s="225" t="s">
        <v>1599</v>
      </c>
      <c r="AO38" s="324" t="s">
        <v>5730</v>
      </c>
      <c r="AP38" s="225" t="s">
        <v>1599</v>
      </c>
      <c r="AQ38" s="324" t="s">
        <v>5730</v>
      </c>
      <c r="AR38" s="225" t="s">
        <v>1599</v>
      </c>
      <c r="AS38" s="324" t="s">
        <v>5730</v>
      </c>
      <c r="AT38" s="225" t="s">
        <v>1599</v>
      </c>
      <c r="AU38" s="324" t="s">
        <v>5730</v>
      </c>
      <c r="AV38" s="225" t="s">
        <v>1599</v>
      </c>
      <c r="AW38" s="324" t="s">
        <v>5730</v>
      </c>
      <c r="AX38" s="418" t="s">
        <v>882</v>
      </c>
      <c r="AY38" s="423">
        <v>43189</v>
      </c>
      <c r="AZ38" s="484" t="s">
        <v>1032</v>
      </c>
      <c r="BA38" s="345"/>
      <c r="BB38" s="418"/>
      <c r="BC38" s="418"/>
      <c r="BD38" s="418"/>
      <c r="BE38" s="418"/>
      <c r="BF38" s="418" t="s">
        <v>1332</v>
      </c>
      <c r="BG38" s="418"/>
      <c r="BH38" s="30"/>
    </row>
    <row r="39" spans="1:60" s="14" customFormat="1" ht="90" hidden="1" customHeight="1" x14ac:dyDescent="0.25">
      <c r="A39" s="345">
        <v>37</v>
      </c>
      <c r="B39" s="498" t="s">
        <v>5590</v>
      </c>
      <c r="C39" s="481"/>
      <c r="D39" s="459" t="s">
        <v>4831</v>
      </c>
      <c r="E39" s="428">
        <v>43091</v>
      </c>
      <c r="F39" s="461" t="s">
        <v>5241</v>
      </c>
      <c r="G39" s="347" t="s">
        <v>6237</v>
      </c>
      <c r="H39" s="460" t="s">
        <v>5242</v>
      </c>
      <c r="I39" s="460" t="s">
        <v>4838</v>
      </c>
      <c r="J39" s="458" t="s">
        <v>5247</v>
      </c>
      <c r="K39" s="458"/>
      <c r="L39" s="485"/>
      <c r="M39" s="458"/>
      <c r="N39" s="462">
        <v>43150</v>
      </c>
      <c r="O39" s="462">
        <v>43189</v>
      </c>
      <c r="P39" s="445">
        <f t="shared" si="0"/>
        <v>6</v>
      </c>
      <c r="Q39" s="553"/>
      <c r="R39" s="458" t="s">
        <v>56</v>
      </c>
      <c r="S39" s="458"/>
      <c r="T39" s="346" t="s">
        <v>5248</v>
      </c>
      <c r="U39" s="329" t="s">
        <v>5695</v>
      </c>
      <c r="V39" s="346" t="s">
        <v>5249</v>
      </c>
      <c r="W39" s="459" t="s">
        <v>5737</v>
      </c>
      <c r="X39" s="346" t="s">
        <v>1599</v>
      </c>
      <c r="Y39" s="10" t="s">
        <v>5759</v>
      </c>
      <c r="Z39" s="425" t="s">
        <v>1599</v>
      </c>
      <c r="AA39" s="324" t="s">
        <v>5759</v>
      </c>
      <c r="AB39" s="425" t="s">
        <v>1599</v>
      </c>
      <c r="AC39" s="324" t="s">
        <v>5759</v>
      </c>
      <c r="AD39" s="418" t="s">
        <v>1599</v>
      </c>
      <c r="AE39" s="324" t="s">
        <v>5759</v>
      </c>
      <c r="AF39" s="425" t="s">
        <v>1599</v>
      </c>
      <c r="AG39" s="324" t="s">
        <v>5759</v>
      </c>
      <c r="AH39" s="425" t="s">
        <v>1599</v>
      </c>
      <c r="AI39" s="324" t="s">
        <v>5759</v>
      </c>
      <c r="AJ39" s="425" t="s">
        <v>1599</v>
      </c>
      <c r="AK39" s="324" t="s">
        <v>5759</v>
      </c>
      <c r="AL39" s="425" t="s">
        <v>1599</v>
      </c>
      <c r="AM39" s="324" t="s">
        <v>5759</v>
      </c>
      <c r="AN39" s="425" t="s">
        <v>1599</v>
      </c>
      <c r="AO39" s="324" t="s">
        <v>5759</v>
      </c>
      <c r="AP39" s="425" t="s">
        <v>1599</v>
      </c>
      <c r="AQ39" s="324" t="s">
        <v>5759</v>
      </c>
      <c r="AR39" s="425" t="s">
        <v>1599</v>
      </c>
      <c r="AS39" s="324" t="s">
        <v>5759</v>
      </c>
      <c r="AT39" s="425" t="s">
        <v>1599</v>
      </c>
      <c r="AU39" s="324" t="s">
        <v>5759</v>
      </c>
      <c r="AV39" s="425" t="s">
        <v>1599</v>
      </c>
      <c r="AW39" s="324" t="s">
        <v>5759</v>
      </c>
      <c r="AX39" s="418" t="s">
        <v>882</v>
      </c>
      <c r="AY39" s="423">
        <v>43281</v>
      </c>
      <c r="AZ39" s="484" t="s">
        <v>1032</v>
      </c>
      <c r="BA39" s="345"/>
      <c r="BB39" s="418"/>
      <c r="BC39" s="418"/>
      <c r="BD39" s="418"/>
      <c r="BE39" s="418"/>
      <c r="BF39" s="418" t="s">
        <v>1332</v>
      </c>
      <c r="BG39" s="418"/>
      <c r="BH39" s="30"/>
    </row>
    <row r="40" spans="1:60" s="14" customFormat="1" ht="90" hidden="1" customHeight="1" x14ac:dyDescent="0.25">
      <c r="A40" s="345">
        <v>38</v>
      </c>
      <c r="B40" s="498" t="s">
        <v>5591</v>
      </c>
      <c r="C40" s="481"/>
      <c r="D40" s="459" t="s">
        <v>4831</v>
      </c>
      <c r="E40" s="429">
        <v>43091</v>
      </c>
      <c r="F40" s="461" t="s">
        <v>5241</v>
      </c>
      <c r="G40" s="347" t="s">
        <v>6238</v>
      </c>
      <c r="H40" s="460" t="s">
        <v>5251</v>
      </c>
      <c r="I40" s="466" t="s">
        <v>5252</v>
      </c>
      <c r="J40" s="458" t="s">
        <v>5253</v>
      </c>
      <c r="K40" s="458"/>
      <c r="L40" s="485"/>
      <c r="M40" s="458"/>
      <c r="N40" s="462">
        <v>43146</v>
      </c>
      <c r="O40" s="462">
        <v>43220</v>
      </c>
      <c r="P40" s="445">
        <f t="shared" si="0"/>
        <v>11</v>
      </c>
      <c r="Q40" s="553"/>
      <c r="R40" s="458" t="s">
        <v>6783</v>
      </c>
      <c r="S40" s="324" t="s">
        <v>27</v>
      </c>
      <c r="T40" s="32" t="s">
        <v>5124</v>
      </c>
      <c r="U40" s="329" t="s">
        <v>5665</v>
      </c>
      <c r="V40" s="32" t="s">
        <v>5254</v>
      </c>
      <c r="W40" s="329" t="s">
        <v>5724</v>
      </c>
      <c r="X40" s="10" t="s">
        <v>5255</v>
      </c>
      <c r="Y40" s="10" t="s">
        <v>5756</v>
      </c>
      <c r="Z40" s="418" t="s">
        <v>1599</v>
      </c>
      <c r="AA40" s="324" t="s">
        <v>5801</v>
      </c>
      <c r="AB40" s="418" t="s">
        <v>1599</v>
      </c>
      <c r="AC40" s="324" t="s">
        <v>5801</v>
      </c>
      <c r="AD40" s="418" t="s">
        <v>1599</v>
      </c>
      <c r="AE40" s="324" t="s">
        <v>5801</v>
      </c>
      <c r="AF40" s="10" t="s">
        <v>1599</v>
      </c>
      <c r="AG40" s="324" t="s">
        <v>5801</v>
      </c>
      <c r="AH40" s="225" t="s">
        <v>1599</v>
      </c>
      <c r="AI40" s="324" t="s">
        <v>5801</v>
      </c>
      <c r="AJ40" s="225" t="s">
        <v>1599</v>
      </c>
      <c r="AK40" s="324" t="s">
        <v>5801</v>
      </c>
      <c r="AL40" s="225" t="s">
        <v>1599</v>
      </c>
      <c r="AM40" s="324" t="s">
        <v>5801</v>
      </c>
      <c r="AN40" s="225" t="s">
        <v>1599</v>
      </c>
      <c r="AO40" s="324" t="s">
        <v>5801</v>
      </c>
      <c r="AP40" s="225" t="s">
        <v>1599</v>
      </c>
      <c r="AQ40" s="324" t="s">
        <v>5801</v>
      </c>
      <c r="AR40" s="225" t="s">
        <v>1599</v>
      </c>
      <c r="AS40" s="324" t="s">
        <v>5801</v>
      </c>
      <c r="AT40" s="225" t="s">
        <v>1599</v>
      </c>
      <c r="AU40" s="324" t="s">
        <v>5801</v>
      </c>
      <c r="AV40" s="225" t="s">
        <v>1599</v>
      </c>
      <c r="AW40" s="324" t="s">
        <v>5801</v>
      </c>
      <c r="AX40" s="418" t="s">
        <v>882</v>
      </c>
      <c r="AY40" s="423">
        <v>43390</v>
      </c>
      <c r="AZ40" s="484" t="s">
        <v>1032</v>
      </c>
      <c r="BA40" s="345"/>
      <c r="BB40" s="418"/>
      <c r="BC40" s="418"/>
      <c r="BD40" s="418"/>
      <c r="BE40" s="418"/>
      <c r="BF40" s="418" t="s">
        <v>1332</v>
      </c>
      <c r="BG40" s="418"/>
      <c r="BH40" s="30"/>
    </row>
    <row r="41" spans="1:60" s="14" customFormat="1" ht="90" hidden="1" customHeight="1" x14ac:dyDescent="0.25">
      <c r="A41" s="345">
        <v>39</v>
      </c>
      <c r="B41" s="498" t="s">
        <v>5592</v>
      </c>
      <c r="C41" s="481"/>
      <c r="D41" s="459" t="s">
        <v>4831</v>
      </c>
      <c r="E41" s="429">
        <v>43091</v>
      </c>
      <c r="F41" s="461" t="s">
        <v>5241</v>
      </c>
      <c r="G41" s="347" t="s">
        <v>6238</v>
      </c>
      <c r="H41" s="460" t="s">
        <v>5251</v>
      </c>
      <c r="I41" s="466" t="s">
        <v>5252</v>
      </c>
      <c r="J41" s="458" t="s">
        <v>5256</v>
      </c>
      <c r="K41" s="458"/>
      <c r="L41" s="485"/>
      <c r="M41" s="458"/>
      <c r="N41" s="462">
        <v>43146</v>
      </c>
      <c r="O41" s="462">
        <v>43220</v>
      </c>
      <c r="P41" s="445">
        <f t="shared" si="0"/>
        <v>11</v>
      </c>
      <c r="Q41" s="553"/>
      <c r="R41" s="468" t="s">
        <v>6783</v>
      </c>
      <c r="S41" s="324" t="s">
        <v>27</v>
      </c>
      <c r="T41" s="32" t="s">
        <v>5124</v>
      </c>
      <c r="U41" s="329" t="s">
        <v>5665</v>
      </c>
      <c r="V41" s="329" t="s">
        <v>5257</v>
      </c>
      <c r="W41" s="329" t="s">
        <v>5724</v>
      </c>
      <c r="X41" s="10" t="s">
        <v>1599</v>
      </c>
      <c r="Y41" s="10" t="s">
        <v>5759</v>
      </c>
      <c r="Z41" s="425" t="s">
        <v>1599</v>
      </c>
      <c r="AA41" s="324" t="s">
        <v>5759</v>
      </c>
      <c r="AB41" s="425" t="s">
        <v>1599</v>
      </c>
      <c r="AC41" s="324" t="s">
        <v>5759</v>
      </c>
      <c r="AD41" s="418" t="s">
        <v>1599</v>
      </c>
      <c r="AE41" s="324" t="s">
        <v>5759</v>
      </c>
      <c r="AF41" s="425" t="s">
        <v>1599</v>
      </c>
      <c r="AG41" s="324" t="s">
        <v>5759</v>
      </c>
      <c r="AH41" s="425" t="s">
        <v>1599</v>
      </c>
      <c r="AI41" s="324" t="s">
        <v>5759</v>
      </c>
      <c r="AJ41" s="425" t="s">
        <v>1599</v>
      </c>
      <c r="AK41" s="324" t="s">
        <v>5759</v>
      </c>
      <c r="AL41" s="425" t="s">
        <v>1599</v>
      </c>
      <c r="AM41" s="324" t="s">
        <v>5759</v>
      </c>
      <c r="AN41" s="425" t="s">
        <v>1599</v>
      </c>
      <c r="AO41" s="324" t="s">
        <v>5759</v>
      </c>
      <c r="AP41" s="425" t="s">
        <v>1599</v>
      </c>
      <c r="AQ41" s="324" t="s">
        <v>5759</v>
      </c>
      <c r="AR41" s="425" t="s">
        <v>1599</v>
      </c>
      <c r="AS41" s="324" t="s">
        <v>5759</v>
      </c>
      <c r="AT41" s="425" t="s">
        <v>1599</v>
      </c>
      <c r="AU41" s="324" t="s">
        <v>5759</v>
      </c>
      <c r="AV41" s="425" t="s">
        <v>1599</v>
      </c>
      <c r="AW41" s="324" t="s">
        <v>5759</v>
      </c>
      <c r="AX41" s="418" t="s">
        <v>882</v>
      </c>
      <c r="AY41" s="456">
        <v>43281</v>
      </c>
      <c r="AZ41" s="484" t="s">
        <v>1032</v>
      </c>
      <c r="BA41" s="345"/>
      <c r="BB41" s="418"/>
      <c r="BC41" s="418"/>
      <c r="BD41" s="418"/>
      <c r="BE41" s="418"/>
      <c r="BF41" s="418" t="s">
        <v>1332</v>
      </c>
      <c r="BG41" s="418"/>
      <c r="BH41" s="30"/>
    </row>
    <row r="42" spans="1:60" s="14" customFormat="1" ht="90" hidden="1" customHeight="1" x14ac:dyDescent="0.25">
      <c r="A42" s="345">
        <v>40</v>
      </c>
      <c r="B42" s="498" t="s">
        <v>5593</v>
      </c>
      <c r="C42" s="481"/>
      <c r="D42" s="459" t="s">
        <v>4831</v>
      </c>
      <c r="E42" s="429">
        <v>43091</v>
      </c>
      <c r="F42" s="461" t="s">
        <v>5241</v>
      </c>
      <c r="G42" s="347" t="s">
        <v>6238</v>
      </c>
      <c r="H42" s="460" t="s">
        <v>5251</v>
      </c>
      <c r="I42" s="466" t="s">
        <v>5252</v>
      </c>
      <c r="J42" s="458" t="s">
        <v>5258</v>
      </c>
      <c r="K42" s="458"/>
      <c r="L42" s="485"/>
      <c r="M42" s="458"/>
      <c r="N42" s="462">
        <v>43146</v>
      </c>
      <c r="O42" s="462">
        <v>43220</v>
      </c>
      <c r="P42" s="445">
        <f t="shared" si="0"/>
        <v>11</v>
      </c>
      <c r="Q42" s="553"/>
      <c r="R42" s="468" t="s">
        <v>6783</v>
      </c>
      <c r="S42" s="324" t="s">
        <v>27</v>
      </c>
      <c r="T42" s="32" t="s">
        <v>5124</v>
      </c>
      <c r="U42" s="329" t="s">
        <v>5665</v>
      </c>
      <c r="V42" s="32" t="s">
        <v>5259</v>
      </c>
      <c r="W42" s="329" t="s">
        <v>5738</v>
      </c>
      <c r="X42" s="346" t="s">
        <v>1599</v>
      </c>
      <c r="Y42" s="10" t="s">
        <v>5759</v>
      </c>
      <c r="Z42" s="425" t="s">
        <v>1599</v>
      </c>
      <c r="AA42" s="324" t="s">
        <v>5759</v>
      </c>
      <c r="AB42" s="425" t="s">
        <v>1599</v>
      </c>
      <c r="AC42" s="324" t="s">
        <v>5759</v>
      </c>
      <c r="AD42" s="418" t="s">
        <v>1599</v>
      </c>
      <c r="AE42" s="324" t="s">
        <v>5759</v>
      </c>
      <c r="AF42" s="425" t="s">
        <v>1599</v>
      </c>
      <c r="AG42" s="324" t="s">
        <v>5759</v>
      </c>
      <c r="AH42" s="425" t="s">
        <v>1599</v>
      </c>
      <c r="AI42" s="324" t="s">
        <v>5759</v>
      </c>
      <c r="AJ42" s="425" t="s">
        <v>1599</v>
      </c>
      <c r="AK42" s="324" t="s">
        <v>5759</v>
      </c>
      <c r="AL42" s="425" t="s">
        <v>1599</v>
      </c>
      <c r="AM42" s="324" t="s">
        <v>5759</v>
      </c>
      <c r="AN42" s="425" t="s">
        <v>1599</v>
      </c>
      <c r="AO42" s="324" t="s">
        <v>5759</v>
      </c>
      <c r="AP42" s="425" t="s">
        <v>1599</v>
      </c>
      <c r="AQ42" s="324" t="s">
        <v>5759</v>
      </c>
      <c r="AR42" s="425" t="s">
        <v>1599</v>
      </c>
      <c r="AS42" s="324" t="s">
        <v>5759</v>
      </c>
      <c r="AT42" s="425" t="s">
        <v>1599</v>
      </c>
      <c r="AU42" s="324" t="s">
        <v>5759</v>
      </c>
      <c r="AV42" s="425" t="s">
        <v>1599</v>
      </c>
      <c r="AW42" s="324" t="s">
        <v>5759</v>
      </c>
      <c r="AX42" s="418" t="s">
        <v>882</v>
      </c>
      <c r="AY42" s="423">
        <v>43281</v>
      </c>
      <c r="AZ42" s="484" t="s">
        <v>1032</v>
      </c>
      <c r="BA42" s="345"/>
      <c r="BB42" s="418"/>
      <c r="BC42" s="418"/>
      <c r="BD42" s="418"/>
      <c r="BE42" s="418"/>
      <c r="BF42" s="418" t="s">
        <v>1332</v>
      </c>
      <c r="BG42" s="418"/>
      <c r="BH42" s="30"/>
    </row>
    <row r="43" spans="1:60" s="14" customFormat="1" ht="90" hidden="1" customHeight="1" x14ac:dyDescent="0.25">
      <c r="A43" s="345">
        <v>41</v>
      </c>
      <c r="B43" s="498" t="s">
        <v>4830</v>
      </c>
      <c r="C43" s="481"/>
      <c r="D43" s="459" t="s">
        <v>4831</v>
      </c>
      <c r="E43" s="456">
        <v>43091</v>
      </c>
      <c r="F43" s="461" t="s">
        <v>5260</v>
      </c>
      <c r="G43" s="347" t="s">
        <v>6239</v>
      </c>
      <c r="H43" s="460" t="s">
        <v>4833</v>
      </c>
      <c r="I43" s="461" t="s">
        <v>4834</v>
      </c>
      <c r="J43" s="461" t="s">
        <v>4835</v>
      </c>
      <c r="K43" s="461"/>
      <c r="L43" s="429"/>
      <c r="M43" s="461"/>
      <c r="N43" s="462">
        <v>43140</v>
      </c>
      <c r="O43" s="462">
        <v>43465</v>
      </c>
      <c r="P43" s="445">
        <f t="shared" si="0"/>
        <v>47</v>
      </c>
      <c r="Q43" s="553"/>
      <c r="R43" s="458" t="s">
        <v>709</v>
      </c>
      <c r="S43" s="458"/>
      <c r="T43" s="324" t="s">
        <v>5261</v>
      </c>
      <c r="U43" s="329" t="s">
        <v>5696</v>
      </c>
      <c r="V43" s="346" t="s">
        <v>5262</v>
      </c>
      <c r="W43" s="329" t="s">
        <v>5739</v>
      </c>
      <c r="X43" s="346"/>
      <c r="Y43" s="10" t="s">
        <v>5763</v>
      </c>
      <c r="Z43" s="32" t="s">
        <v>5263</v>
      </c>
      <c r="AA43" s="149" t="s">
        <v>5803</v>
      </c>
      <c r="AB43" s="10" t="s">
        <v>5264</v>
      </c>
      <c r="AC43" s="149" t="s">
        <v>5819</v>
      </c>
      <c r="AD43" s="30"/>
      <c r="AE43" s="324" t="s">
        <v>5835</v>
      </c>
      <c r="AF43" s="10" t="s">
        <v>5265</v>
      </c>
      <c r="AG43" s="441" t="s">
        <v>5855</v>
      </c>
      <c r="AH43" s="30"/>
      <c r="AI43" s="324" t="s">
        <v>5864</v>
      </c>
      <c r="AJ43" s="324"/>
      <c r="AK43" s="32" t="s">
        <v>5868</v>
      </c>
      <c r="AL43" s="10" t="s">
        <v>5266</v>
      </c>
      <c r="AM43" s="32" t="s">
        <v>5875</v>
      </c>
      <c r="AN43" s="32" t="s">
        <v>5882</v>
      </c>
      <c r="AO43" s="467" t="s">
        <v>5885</v>
      </c>
      <c r="AP43" s="240"/>
      <c r="AQ43" s="240" t="s">
        <v>5920</v>
      </c>
      <c r="AR43" s="240"/>
      <c r="AS43" s="240" t="s">
        <v>5997</v>
      </c>
      <c r="AT43" s="10" t="s">
        <v>1599</v>
      </c>
      <c r="AU43" s="240" t="s">
        <v>6221</v>
      </c>
      <c r="AV43" s="10" t="s">
        <v>1599</v>
      </c>
      <c r="AW43" s="240" t="s">
        <v>6221</v>
      </c>
      <c r="AX43" s="418" t="s">
        <v>882</v>
      </c>
      <c r="AY43" s="423">
        <v>44405</v>
      </c>
      <c r="AZ43" s="484" t="s">
        <v>1032</v>
      </c>
      <c r="BA43" s="345"/>
      <c r="BB43" s="418"/>
      <c r="BC43" s="418"/>
      <c r="BD43" s="418"/>
      <c r="BE43" s="418"/>
      <c r="BF43" s="418" t="s">
        <v>1332</v>
      </c>
      <c r="BG43" s="418"/>
      <c r="BH43" s="30"/>
    </row>
    <row r="44" spans="1:60" s="14" customFormat="1" ht="90" hidden="1" customHeight="1" x14ac:dyDescent="0.25">
      <c r="A44" s="345">
        <v>42</v>
      </c>
      <c r="B44" s="498" t="s">
        <v>5594</v>
      </c>
      <c r="C44" s="481"/>
      <c r="D44" s="461" t="s">
        <v>4831</v>
      </c>
      <c r="E44" s="456">
        <v>43091</v>
      </c>
      <c r="F44" s="461" t="s">
        <v>3106</v>
      </c>
      <c r="G44" s="347" t="s">
        <v>6240</v>
      </c>
      <c r="H44" s="460" t="s">
        <v>4837</v>
      </c>
      <c r="I44" s="346" t="s">
        <v>4838</v>
      </c>
      <c r="J44" s="346" t="s">
        <v>5267</v>
      </c>
      <c r="K44" s="346"/>
      <c r="L44" s="429"/>
      <c r="M44" s="346"/>
      <c r="N44" s="456">
        <v>43133</v>
      </c>
      <c r="O44" s="462">
        <v>43434</v>
      </c>
      <c r="P44" s="445">
        <f t="shared" si="0"/>
        <v>43</v>
      </c>
      <c r="Q44" s="553"/>
      <c r="R44" s="461" t="s">
        <v>135</v>
      </c>
      <c r="S44" s="460"/>
      <c r="T44" s="346" t="s">
        <v>5268</v>
      </c>
      <c r="U44" s="329" t="s">
        <v>5697</v>
      </c>
      <c r="V44" s="346" t="s">
        <v>5269</v>
      </c>
      <c r="W44" s="329" t="s">
        <v>5740</v>
      </c>
      <c r="X44" s="30" t="s">
        <v>5271</v>
      </c>
      <c r="Y44" s="10" t="s">
        <v>5763</v>
      </c>
      <c r="Z44" s="32" t="s">
        <v>5272</v>
      </c>
      <c r="AA44" s="149" t="s">
        <v>5804</v>
      </c>
      <c r="AB44" s="10" t="s">
        <v>5274</v>
      </c>
      <c r="AC44" s="430" t="s">
        <v>5820</v>
      </c>
      <c r="AD44" s="32" t="s">
        <v>5275</v>
      </c>
      <c r="AE44" s="430" t="s">
        <v>5836</v>
      </c>
      <c r="AF44" s="10" t="s">
        <v>5276</v>
      </c>
      <c r="AG44" s="449" t="s">
        <v>5856</v>
      </c>
      <c r="AH44" s="459" t="s">
        <v>5277</v>
      </c>
      <c r="AI44" s="355" t="s">
        <v>5865</v>
      </c>
      <c r="AJ44" s="355"/>
      <c r="AK44" s="346" t="s">
        <v>5869</v>
      </c>
      <c r="AL44" s="10" t="s">
        <v>5278</v>
      </c>
      <c r="AM44" s="346" t="s">
        <v>5872</v>
      </c>
      <c r="AN44" s="346" t="s">
        <v>5883</v>
      </c>
      <c r="AO44" s="10" t="s">
        <v>5884</v>
      </c>
      <c r="AP44" s="10" t="s">
        <v>1599</v>
      </c>
      <c r="AQ44" s="10" t="s">
        <v>5921</v>
      </c>
      <c r="AR44" s="10" t="s">
        <v>1599</v>
      </c>
      <c r="AS44" s="10" t="s">
        <v>5921</v>
      </c>
      <c r="AT44" s="10" t="s">
        <v>1599</v>
      </c>
      <c r="AU44" s="10" t="s">
        <v>5921</v>
      </c>
      <c r="AV44" s="10" t="s">
        <v>1599</v>
      </c>
      <c r="AW44" s="10" t="s">
        <v>5921</v>
      </c>
      <c r="AX44" s="418" t="s">
        <v>882</v>
      </c>
      <c r="AY44" s="423">
        <v>44132</v>
      </c>
      <c r="AZ44" s="484" t="s">
        <v>1032</v>
      </c>
      <c r="BA44" s="345"/>
      <c r="BB44" s="418"/>
      <c r="BC44" s="418"/>
      <c r="BD44" s="418"/>
      <c r="BE44" s="418"/>
      <c r="BF44" s="418" t="s">
        <v>1332</v>
      </c>
      <c r="BG44" s="418"/>
      <c r="BH44" s="30"/>
    </row>
    <row r="45" spans="1:60" s="14" customFormat="1" ht="90" hidden="1" customHeight="1" x14ac:dyDescent="0.25">
      <c r="A45" s="345">
        <v>43</v>
      </c>
      <c r="B45" s="498" t="s">
        <v>4836</v>
      </c>
      <c r="C45" s="481"/>
      <c r="D45" s="461" t="s">
        <v>4831</v>
      </c>
      <c r="E45" s="456">
        <v>43091</v>
      </c>
      <c r="F45" s="461" t="s">
        <v>3106</v>
      </c>
      <c r="G45" s="347" t="s">
        <v>6240</v>
      </c>
      <c r="H45" s="460" t="s">
        <v>4837</v>
      </c>
      <c r="I45" s="346" t="s">
        <v>4838</v>
      </c>
      <c r="J45" s="346" t="s">
        <v>4839</v>
      </c>
      <c r="K45" s="346"/>
      <c r="L45" s="429"/>
      <c r="M45" s="346"/>
      <c r="N45" s="456">
        <v>43250</v>
      </c>
      <c r="O45" s="462">
        <v>43434</v>
      </c>
      <c r="P45" s="445">
        <f t="shared" si="0"/>
        <v>27</v>
      </c>
      <c r="Q45" s="553"/>
      <c r="R45" s="461" t="s">
        <v>135</v>
      </c>
      <c r="S45" s="460"/>
      <c r="T45" s="346" t="s">
        <v>5268</v>
      </c>
      <c r="U45" s="329" t="s">
        <v>5698</v>
      </c>
      <c r="V45" s="346" t="s">
        <v>5269</v>
      </c>
      <c r="W45" s="329" t="s">
        <v>5270</v>
      </c>
      <c r="X45" s="30" t="s">
        <v>5271</v>
      </c>
      <c r="Y45" s="10" t="s">
        <v>5763</v>
      </c>
      <c r="Z45" s="32" t="s">
        <v>5272</v>
      </c>
      <c r="AA45" s="10" t="s">
        <v>5273</v>
      </c>
      <c r="AB45" s="10" t="s">
        <v>5274</v>
      </c>
      <c r="AC45" s="430" t="s">
        <v>5820</v>
      </c>
      <c r="AD45" s="32" t="s">
        <v>5275</v>
      </c>
      <c r="AE45" s="430" t="s">
        <v>5837</v>
      </c>
      <c r="AF45" s="10" t="s">
        <v>5276</v>
      </c>
      <c r="AG45" s="453" t="s">
        <v>5849</v>
      </c>
      <c r="AH45" s="459" t="s">
        <v>5861</v>
      </c>
      <c r="AI45" s="355" t="s">
        <v>5860</v>
      </c>
      <c r="AJ45" s="355"/>
      <c r="AK45" s="346" t="s">
        <v>5869</v>
      </c>
      <c r="AL45" s="10" t="s">
        <v>5279</v>
      </c>
      <c r="AM45" s="346" t="s">
        <v>5872</v>
      </c>
      <c r="AN45" s="346" t="s">
        <v>5886</v>
      </c>
      <c r="AO45" s="10" t="s">
        <v>5887</v>
      </c>
      <c r="AP45" s="10" t="s">
        <v>5923</v>
      </c>
      <c r="AQ45" s="10" t="s">
        <v>5922</v>
      </c>
      <c r="AR45" s="10" t="s">
        <v>4840</v>
      </c>
      <c r="AS45" s="10" t="s">
        <v>5998</v>
      </c>
      <c r="AT45" s="10" t="s">
        <v>1599</v>
      </c>
      <c r="AU45" s="240" t="s">
        <v>6221</v>
      </c>
      <c r="AV45" s="10" t="s">
        <v>1599</v>
      </c>
      <c r="AW45" s="240" t="s">
        <v>6221</v>
      </c>
      <c r="AX45" s="418" t="s">
        <v>882</v>
      </c>
      <c r="AY45" s="423">
        <v>44404</v>
      </c>
      <c r="AZ45" s="484" t="s">
        <v>1032</v>
      </c>
      <c r="BA45" s="345"/>
      <c r="BB45" s="418"/>
      <c r="BC45" s="418"/>
      <c r="BD45" s="418"/>
      <c r="BE45" s="418"/>
      <c r="BF45" s="418" t="s">
        <v>1332</v>
      </c>
      <c r="BG45" s="418"/>
      <c r="BH45" s="30"/>
    </row>
    <row r="46" spans="1:60" s="14" customFormat="1" ht="90" hidden="1" customHeight="1" x14ac:dyDescent="0.25">
      <c r="A46" s="345">
        <v>44</v>
      </c>
      <c r="B46" s="498" t="s">
        <v>5595</v>
      </c>
      <c r="C46" s="481"/>
      <c r="D46" s="459" t="s">
        <v>4831</v>
      </c>
      <c r="E46" s="456">
        <v>43091</v>
      </c>
      <c r="F46" s="461" t="s">
        <v>3106</v>
      </c>
      <c r="G46" s="347" t="s">
        <v>6241</v>
      </c>
      <c r="H46" s="460" t="s">
        <v>5280</v>
      </c>
      <c r="I46" s="461" t="s">
        <v>5281</v>
      </c>
      <c r="J46" s="461" t="s">
        <v>5282</v>
      </c>
      <c r="K46" s="461"/>
      <c r="L46" s="429"/>
      <c r="M46" s="461"/>
      <c r="N46" s="456">
        <v>43133</v>
      </c>
      <c r="O46" s="462">
        <v>43220</v>
      </c>
      <c r="P46" s="445">
        <f t="shared" si="0"/>
        <v>13</v>
      </c>
      <c r="Q46" s="553"/>
      <c r="R46" s="461" t="s">
        <v>70</v>
      </c>
      <c r="S46" s="461"/>
      <c r="T46" s="32" t="s">
        <v>5124</v>
      </c>
      <c r="U46" s="32" t="s">
        <v>5665</v>
      </c>
      <c r="V46" s="329" t="s">
        <v>5283</v>
      </c>
      <c r="W46" s="329" t="s">
        <v>5725</v>
      </c>
      <c r="X46" s="10" t="s">
        <v>1599</v>
      </c>
      <c r="Y46" s="10" t="s">
        <v>5759</v>
      </c>
      <c r="Z46" s="425" t="s">
        <v>1599</v>
      </c>
      <c r="AA46" s="324" t="s">
        <v>5759</v>
      </c>
      <c r="AB46" s="425" t="s">
        <v>1599</v>
      </c>
      <c r="AC46" s="324" t="s">
        <v>5759</v>
      </c>
      <c r="AD46" s="418" t="s">
        <v>1599</v>
      </c>
      <c r="AE46" s="324" t="s">
        <v>5759</v>
      </c>
      <c r="AF46" s="425" t="s">
        <v>1599</v>
      </c>
      <c r="AG46" s="324" t="s">
        <v>5759</v>
      </c>
      <c r="AH46" s="425" t="s">
        <v>1599</v>
      </c>
      <c r="AI46" s="324" t="s">
        <v>5759</v>
      </c>
      <c r="AJ46" s="425" t="s">
        <v>1599</v>
      </c>
      <c r="AK46" s="324" t="s">
        <v>5759</v>
      </c>
      <c r="AL46" s="425" t="s">
        <v>1599</v>
      </c>
      <c r="AM46" s="324" t="s">
        <v>5759</v>
      </c>
      <c r="AN46" s="425" t="s">
        <v>1599</v>
      </c>
      <c r="AO46" s="324" t="s">
        <v>5759</v>
      </c>
      <c r="AP46" s="425" t="s">
        <v>1599</v>
      </c>
      <c r="AQ46" s="324" t="s">
        <v>5759</v>
      </c>
      <c r="AR46" s="425" t="s">
        <v>1599</v>
      </c>
      <c r="AS46" s="324" t="s">
        <v>5759</v>
      </c>
      <c r="AT46" s="425" t="s">
        <v>1599</v>
      </c>
      <c r="AU46" s="324" t="s">
        <v>5759</v>
      </c>
      <c r="AV46" s="425" t="s">
        <v>1599</v>
      </c>
      <c r="AW46" s="324" t="s">
        <v>5759</v>
      </c>
      <c r="AX46" s="418" t="s">
        <v>882</v>
      </c>
      <c r="AY46" s="456">
        <v>43281</v>
      </c>
      <c r="AZ46" s="484" t="s">
        <v>1032</v>
      </c>
      <c r="BA46" s="345"/>
      <c r="BB46" s="418"/>
      <c r="BC46" s="418"/>
      <c r="BD46" s="418"/>
      <c r="BE46" s="418"/>
      <c r="BF46" s="418" t="s">
        <v>1332</v>
      </c>
      <c r="BG46" s="418"/>
      <c r="BH46" s="30"/>
    </row>
    <row r="47" spans="1:60" s="14" customFormat="1" ht="90" hidden="1" customHeight="1" x14ac:dyDescent="0.25">
      <c r="A47" s="345">
        <v>45</v>
      </c>
      <c r="B47" s="498" t="s">
        <v>5596</v>
      </c>
      <c r="C47" s="481"/>
      <c r="D47" s="459" t="s">
        <v>4831</v>
      </c>
      <c r="E47" s="456">
        <v>43091</v>
      </c>
      <c r="F47" s="461" t="s">
        <v>3656</v>
      </c>
      <c r="G47" s="347" t="s">
        <v>6242</v>
      </c>
      <c r="H47" s="460" t="s">
        <v>5284</v>
      </c>
      <c r="I47" s="458" t="s">
        <v>5285</v>
      </c>
      <c r="J47" s="458" t="s">
        <v>5286</v>
      </c>
      <c r="K47" s="458"/>
      <c r="L47" s="429"/>
      <c r="M47" s="458"/>
      <c r="N47" s="462">
        <v>43096</v>
      </c>
      <c r="O47" s="462">
        <v>43164</v>
      </c>
      <c r="P47" s="445">
        <f t="shared" si="0"/>
        <v>10</v>
      </c>
      <c r="Q47" s="553"/>
      <c r="R47" s="458" t="s">
        <v>6280</v>
      </c>
      <c r="S47" s="458" t="s">
        <v>27</v>
      </c>
      <c r="T47" s="478" t="s">
        <v>5287</v>
      </c>
      <c r="U47" s="329" t="s">
        <v>5699</v>
      </c>
      <c r="V47" s="422" t="s">
        <v>1599</v>
      </c>
      <c r="W47" s="422" t="s">
        <v>5730</v>
      </c>
      <c r="X47" s="422" t="s">
        <v>1599</v>
      </c>
      <c r="Y47" s="422" t="s">
        <v>5730</v>
      </c>
      <c r="Z47" s="10" t="s">
        <v>1599</v>
      </c>
      <c r="AA47" s="324" t="s">
        <v>5800</v>
      </c>
      <c r="AB47" s="10" t="s">
        <v>1599</v>
      </c>
      <c r="AC47" s="324" t="s">
        <v>5800</v>
      </c>
      <c r="AD47" s="418" t="s">
        <v>1599</v>
      </c>
      <c r="AE47" s="324" t="s">
        <v>5800</v>
      </c>
      <c r="AF47" s="418" t="s">
        <v>1599</v>
      </c>
      <c r="AG47" s="324" t="s">
        <v>5800</v>
      </c>
      <c r="AH47" s="225" t="s">
        <v>1599</v>
      </c>
      <c r="AI47" s="324" t="s">
        <v>5800</v>
      </c>
      <c r="AJ47" s="225" t="s">
        <v>1599</v>
      </c>
      <c r="AK47" s="324" t="s">
        <v>5730</v>
      </c>
      <c r="AL47" s="225" t="s">
        <v>1599</v>
      </c>
      <c r="AM47" s="324" t="s">
        <v>5730</v>
      </c>
      <c r="AN47" s="225" t="s">
        <v>1599</v>
      </c>
      <c r="AO47" s="324" t="s">
        <v>5730</v>
      </c>
      <c r="AP47" s="225" t="s">
        <v>1599</v>
      </c>
      <c r="AQ47" s="324" t="s">
        <v>5730</v>
      </c>
      <c r="AR47" s="225" t="s">
        <v>1599</v>
      </c>
      <c r="AS47" s="324" t="s">
        <v>5730</v>
      </c>
      <c r="AT47" s="225" t="s">
        <v>1599</v>
      </c>
      <c r="AU47" s="324" t="s">
        <v>5730</v>
      </c>
      <c r="AV47" s="225" t="s">
        <v>1599</v>
      </c>
      <c r="AW47" s="324" t="s">
        <v>5730</v>
      </c>
      <c r="AX47" s="418" t="s">
        <v>882</v>
      </c>
      <c r="AY47" s="423">
        <v>43189</v>
      </c>
      <c r="AZ47" s="484" t="s">
        <v>1032</v>
      </c>
      <c r="BA47" s="345"/>
      <c r="BB47" s="418"/>
      <c r="BC47" s="418"/>
      <c r="BD47" s="418"/>
      <c r="BE47" s="418"/>
      <c r="BF47" s="418" t="s">
        <v>1332</v>
      </c>
      <c r="BG47" s="418"/>
      <c r="BH47" s="30"/>
    </row>
    <row r="48" spans="1:60" s="14" customFormat="1" ht="90" hidden="1" customHeight="1" x14ac:dyDescent="0.25">
      <c r="A48" s="345">
        <v>46</v>
      </c>
      <c r="B48" s="498" t="s">
        <v>5597</v>
      </c>
      <c r="C48" s="481" t="s">
        <v>6256</v>
      </c>
      <c r="D48" s="458" t="s">
        <v>6275</v>
      </c>
      <c r="E48" s="456">
        <v>42993</v>
      </c>
      <c r="F48" s="459" t="s">
        <v>5260</v>
      </c>
      <c r="G48" s="465" t="s">
        <v>6223</v>
      </c>
      <c r="H48" s="346" t="s">
        <v>6313</v>
      </c>
      <c r="I48" s="458" t="s">
        <v>5288</v>
      </c>
      <c r="J48" s="458" t="s">
        <v>5289</v>
      </c>
      <c r="K48" s="458"/>
      <c r="L48" s="429"/>
      <c r="M48" s="458"/>
      <c r="N48" s="462">
        <v>43146</v>
      </c>
      <c r="O48" s="462">
        <v>43220</v>
      </c>
      <c r="P48" s="445">
        <f t="shared" si="0"/>
        <v>11</v>
      </c>
      <c r="Q48" s="553"/>
      <c r="R48" s="458" t="s">
        <v>709</v>
      </c>
      <c r="S48" s="458"/>
      <c r="T48" s="431" t="s">
        <v>5290</v>
      </c>
      <c r="U48" s="10" t="s">
        <v>5700</v>
      </c>
      <c r="V48" s="431" t="s">
        <v>1599</v>
      </c>
      <c r="W48" s="10" t="s">
        <v>5730</v>
      </c>
      <c r="X48" s="422" t="s">
        <v>1599</v>
      </c>
      <c r="Y48" s="422" t="s">
        <v>5730</v>
      </c>
      <c r="Z48" s="10" t="s">
        <v>1599</v>
      </c>
      <c r="AA48" s="324" t="s">
        <v>5800</v>
      </c>
      <c r="AB48" s="10" t="s">
        <v>1599</v>
      </c>
      <c r="AC48" s="324" t="s">
        <v>5800</v>
      </c>
      <c r="AD48" s="418" t="s">
        <v>1599</v>
      </c>
      <c r="AE48" s="324" t="s">
        <v>5800</v>
      </c>
      <c r="AF48" s="418" t="s">
        <v>1599</v>
      </c>
      <c r="AG48" s="324" t="s">
        <v>5800</v>
      </c>
      <c r="AH48" s="225" t="s">
        <v>1599</v>
      </c>
      <c r="AI48" s="324" t="s">
        <v>5800</v>
      </c>
      <c r="AJ48" s="225" t="s">
        <v>1599</v>
      </c>
      <c r="AK48" s="324" t="s">
        <v>5730</v>
      </c>
      <c r="AL48" s="225" t="s">
        <v>1599</v>
      </c>
      <c r="AM48" s="324" t="s">
        <v>5730</v>
      </c>
      <c r="AN48" s="225" t="s">
        <v>1599</v>
      </c>
      <c r="AO48" s="324" t="s">
        <v>5730</v>
      </c>
      <c r="AP48" s="225" t="s">
        <v>1599</v>
      </c>
      <c r="AQ48" s="324" t="s">
        <v>5730</v>
      </c>
      <c r="AR48" s="225" t="s">
        <v>1599</v>
      </c>
      <c r="AS48" s="324" t="s">
        <v>5730</v>
      </c>
      <c r="AT48" s="225" t="s">
        <v>1599</v>
      </c>
      <c r="AU48" s="324" t="s">
        <v>5730</v>
      </c>
      <c r="AV48" s="225" t="s">
        <v>1599</v>
      </c>
      <c r="AW48" s="324" t="s">
        <v>5730</v>
      </c>
      <c r="AX48" s="418" t="s">
        <v>882</v>
      </c>
      <c r="AY48" s="423">
        <v>43173</v>
      </c>
      <c r="AZ48" s="418" t="s">
        <v>1328</v>
      </c>
      <c r="BA48" s="423">
        <v>43175</v>
      </c>
      <c r="BB48" s="484" t="s">
        <v>6315</v>
      </c>
      <c r="BC48" s="484" t="s">
        <v>6314</v>
      </c>
      <c r="BD48" s="484" t="s">
        <v>6316</v>
      </c>
      <c r="BE48" s="484" t="s">
        <v>6317</v>
      </c>
      <c r="BF48" s="418" t="s">
        <v>2708</v>
      </c>
      <c r="BG48" s="418" t="s">
        <v>1599</v>
      </c>
      <c r="BH48" s="30"/>
    </row>
    <row r="49" spans="1:60" s="14" customFormat="1" ht="111.75" hidden="1" customHeight="1" x14ac:dyDescent="0.25">
      <c r="A49" s="345">
        <v>47</v>
      </c>
      <c r="B49" s="498" t="s">
        <v>5598</v>
      </c>
      <c r="C49" s="481" t="s">
        <v>6256</v>
      </c>
      <c r="D49" s="458" t="s">
        <v>6275</v>
      </c>
      <c r="E49" s="456">
        <v>42993</v>
      </c>
      <c r="F49" s="459" t="s">
        <v>5260</v>
      </c>
      <c r="G49" s="465" t="s">
        <v>6224</v>
      </c>
      <c r="H49" s="346" t="s">
        <v>6300</v>
      </c>
      <c r="I49" s="458" t="s">
        <v>5291</v>
      </c>
      <c r="J49" s="458" t="s">
        <v>5292</v>
      </c>
      <c r="K49" s="458"/>
      <c r="L49" s="429"/>
      <c r="M49" s="458"/>
      <c r="N49" s="462">
        <v>43146</v>
      </c>
      <c r="O49" s="462">
        <v>43220</v>
      </c>
      <c r="P49" s="445">
        <f t="shared" si="0"/>
        <v>11</v>
      </c>
      <c r="Q49" s="553"/>
      <c r="R49" s="458" t="s">
        <v>709</v>
      </c>
      <c r="S49" s="458"/>
      <c r="T49" s="431" t="s">
        <v>5293</v>
      </c>
      <c r="U49" s="10" t="s">
        <v>5701</v>
      </c>
      <c r="V49" s="431" t="s">
        <v>1599</v>
      </c>
      <c r="W49" s="10" t="s">
        <v>5730</v>
      </c>
      <c r="X49" s="422" t="s">
        <v>1599</v>
      </c>
      <c r="Y49" s="422" t="s">
        <v>5730</v>
      </c>
      <c r="Z49" s="10" t="s">
        <v>1599</v>
      </c>
      <c r="AA49" s="324" t="s">
        <v>5800</v>
      </c>
      <c r="AB49" s="10" t="s">
        <v>1599</v>
      </c>
      <c r="AC49" s="324" t="s">
        <v>5800</v>
      </c>
      <c r="AD49" s="418" t="s">
        <v>1599</v>
      </c>
      <c r="AE49" s="324" t="s">
        <v>5800</v>
      </c>
      <c r="AF49" s="418" t="s">
        <v>1599</v>
      </c>
      <c r="AG49" s="324" t="s">
        <v>5800</v>
      </c>
      <c r="AH49" s="225" t="s">
        <v>1599</v>
      </c>
      <c r="AI49" s="324" t="s">
        <v>5800</v>
      </c>
      <c r="AJ49" s="225" t="s">
        <v>1599</v>
      </c>
      <c r="AK49" s="324" t="s">
        <v>5730</v>
      </c>
      <c r="AL49" s="225" t="s">
        <v>1599</v>
      </c>
      <c r="AM49" s="324" t="s">
        <v>5730</v>
      </c>
      <c r="AN49" s="225" t="s">
        <v>1599</v>
      </c>
      <c r="AO49" s="324" t="s">
        <v>5730</v>
      </c>
      <c r="AP49" s="225" t="s">
        <v>1599</v>
      </c>
      <c r="AQ49" s="324" t="s">
        <v>5730</v>
      </c>
      <c r="AR49" s="225" t="s">
        <v>1599</v>
      </c>
      <c r="AS49" s="324" t="s">
        <v>5730</v>
      </c>
      <c r="AT49" s="225" t="s">
        <v>1599</v>
      </c>
      <c r="AU49" s="324" t="s">
        <v>5730</v>
      </c>
      <c r="AV49" s="225" t="s">
        <v>1599</v>
      </c>
      <c r="AW49" s="324" t="s">
        <v>5730</v>
      </c>
      <c r="AX49" s="418" t="s">
        <v>882</v>
      </c>
      <c r="AY49" s="423">
        <v>43173</v>
      </c>
      <c r="AZ49" s="418" t="s">
        <v>1328</v>
      </c>
      <c r="BA49" s="423">
        <v>43175</v>
      </c>
      <c r="BB49" s="484" t="s">
        <v>6315</v>
      </c>
      <c r="BC49" s="484" t="s">
        <v>6314</v>
      </c>
      <c r="BD49" s="484" t="s">
        <v>6316</v>
      </c>
      <c r="BE49" s="484" t="s">
        <v>6317</v>
      </c>
      <c r="BF49" s="418" t="s">
        <v>2708</v>
      </c>
      <c r="BG49" s="418" t="s">
        <v>1599</v>
      </c>
      <c r="BH49" s="30"/>
    </row>
    <row r="50" spans="1:60" s="14" customFormat="1" ht="90" hidden="1" customHeight="1" x14ac:dyDescent="0.25">
      <c r="A50" s="345">
        <v>48</v>
      </c>
      <c r="B50" s="498" t="s">
        <v>5599</v>
      </c>
      <c r="C50" s="481" t="s">
        <v>6256</v>
      </c>
      <c r="D50" s="458" t="s">
        <v>6275</v>
      </c>
      <c r="E50" s="456">
        <v>42993</v>
      </c>
      <c r="F50" s="459" t="s">
        <v>5260</v>
      </c>
      <c r="G50" s="465" t="s">
        <v>6225</v>
      </c>
      <c r="H50" s="346" t="s">
        <v>6301</v>
      </c>
      <c r="I50" s="458" t="s">
        <v>5294</v>
      </c>
      <c r="J50" s="458" t="s">
        <v>5295</v>
      </c>
      <c r="K50" s="458"/>
      <c r="L50" s="429"/>
      <c r="M50" s="458"/>
      <c r="N50" s="462">
        <v>43140</v>
      </c>
      <c r="O50" s="462">
        <v>43465</v>
      </c>
      <c r="P50" s="445">
        <f t="shared" si="0"/>
        <v>47</v>
      </c>
      <c r="Q50" s="553"/>
      <c r="R50" s="458" t="s">
        <v>709</v>
      </c>
      <c r="S50" s="458"/>
      <c r="T50" s="324" t="s">
        <v>5296</v>
      </c>
      <c r="U50" s="10" t="s">
        <v>5702</v>
      </c>
      <c r="V50" s="431" t="s">
        <v>1599</v>
      </c>
      <c r="W50" s="10" t="s">
        <v>5730</v>
      </c>
      <c r="X50" s="422" t="s">
        <v>1599</v>
      </c>
      <c r="Y50" s="422" t="s">
        <v>5730</v>
      </c>
      <c r="Z50" s="10" t="s">
        <v>1599</v>
      </c>
      <c r="AA50" s="324" t="s">
        <v>5800</v>
      </c>
      <c r="AB50" s="10" t="s">
        <v>1599</v>
      </c>
      <c r="AC50" s="324" t="s">
        <v>5800</v>
      </c>
      <c r="AD50" s="418" t="s">
        <v>1599</v>
      </c>
      <c r="AE50" s="324" t="s">
        <v>5800</v>
      </c>
      <c r="AF50" s="418" t="s">
        <v>1599</v>
      </c>
      <c r="AG50" s="324" t="s">
        <v>5800</v>
      </c>
      <c r="AH50" s="225" t="s">
        <v>1599</v>
      </c>
      <c r="AI50" s="324" t="s">
        <v>5800</v>
      </c>
      <c r="AJ50" s="225" t="s">
        <v>1599</v>
      </c>
      <c r="AK50" s="324" t="s">
        <v>5730</v>
      </c>
      <c r="AL50" s="225" t="s">
        <v>1599</v>
      </c>
      <c r="AM50" s="324" t="s">
        <v>5730</v>
      </c>
      <c r="AN50" s="225" t="s">
        <v>1599</v>
      </c>
      <c r="AO50" s="324" t="s">
        <v>5730</v>
      </c>
      <c r="AP50" s="225" t="s">
        <v>1599</v>
      </c>
      <c r="AQ50" s="324" t="s">
        <v>5730</v>
      </c>
      <c r="AR50" s="225" t="s">
        <v>1599</v>
      </c>
      <c r="AS50" s="324" t="s">
        <v>5730</v>
      </c>
      <c r="AT50" s="225" t="s">
        <v>1599</v>
      </c>
      <c r="AU50" s="324" t="s">
        <v>5730</v>
      </c>
      <c r="AV50" s="225" t="s">
        <v>1599</v>
      </c>
      <c r="AW50" s="324" t="s">
        <v>5730</v>
      </c>
      <c r="AX50" s="418" t="s">
        <v>882</v>
      </c>
      <c r="AY50" s="423">
        <v>43173</v>
      </c>
      <c r="AZ50" s="418" t="s">
        <v>1328</v>
      </c>
      <c r="BA50" s="423">
        <v>43175</v>
      </c>
      <c r="BB50" s="484" t="s">
        <v>6315</v>
      </c>
      <c r="BC50" s="484" t="s">
        <v>6314</v>
      </c>
      <c r="BD50" s="484" t="s">
        <v>6316</v>
      </c>
      <c r="BE50" s="484" t="s">
        <v>6317</v>
      </c>
      <c r="BF50" s="418" t="s">
        <v>2708</v>
      </c>
      <c r="BG50" s="418" t="s">
        <v>1599</v>
      </c>
      <c r="BH50" s="30"/>
    </row>
    <row r="51" spans="1:60" s="14" customFormat="1" ht="90" hidden="1" customHeight="1" x14ac:dyDescent="0.25">
      <c r="A51" s="345">
        <v>49</v>
      </c>
      <c r="B51" s="498" t="s">
        <v>5600</v>
      </c>
      <c r="C51" s="481" t="s">
        <v>6256</v>
      </c>
      <c r="D51" s="458" t="s">
        <v>6275</v>
      </c>
      <c r="E51" s="456">
        <v>42993</v>
      </c>
      <c r="F51" s="459" t="s">
        <v>5260</v>
      </c>
      <c r="G51" s="465" t="s">
        <v>6226</v>
      </c>
      <c r="H51" s="324" t="s">
        <v>6302</v>
      </c>
      <c r="I51" s="458" t="s">
        <v>5297</v>
      </c>
      <c r="J51" s="458" t="s">
        <v>5298</v>
      </c>
      <c r="K51" s="458"/>
      <c r="L51" s="428"/>
      <c r="M51" s="458"/>
      <c r="N51" s="456">
        <v>43133</v>
      </c>
      <c r="O51" s="456">
        <v>43250</v>
      </c>
      <c r="P51" s="445">
        <f t="shared" si="0"/>
        <v>17</v>
      </c>
      <c r="Q51" s="553"/>
      <c r="R51" s="458" t="s">
        <v>709</v>
      </c>
      <c r="S51" s="458"/>
      <c r="T51" s="425" t="s">
        <v>5299</v>
      </c>
      <c r="U51" s="10" t="s">
        <v>6318</v>
      </c>
      <c r="V51" s="425"/>
      <c r="W51" s="489" t="s">
        <v>6320</v>
      </c>
      <c r="X51" s="425"/>
      <c r="Y51" s="10" t="s">
        <v>5764</v>
      </c>
      <c r="Z51" s="39" t="s">
        <v>5300</v>
      </c>
      <c r="AA51" s="149" t="s">
        <v>5805</v>
      </c>
      <c r="AB51" s="10" t="s">
        <v>5301</v>
      </c>
      <c r="AC51" s="430" t="s">
        <v>5821</v>
      </c>
      <c r="AD51" s="32" t="s">
        <v>5302</v>
      </c>
      <c r="AE51" s="430" t="s">
        <v>5829</v>
      </c>
      <c r="AF51" s="10" t="s">
        <v>1599</v>
      </c>
      <c r="AG51" s="459" t="s">
        <v>5847</v>
      </c>
      <c r="AH51" s="10" t="s">
        <v>1599</v>
      </c>
      <c r="AI51" s="459" t="s">
        <v>5847</v>
      </c>
      <c r="AJ51" s="10" t="s">
        <v>1599</v>
      </c>
      <c r="AK51" s="459" t="s">
        <v>5847</v>
      </c>
      <c r="AL51" s="10" t="s">
        <v>1599</v>
      </c>
      <c r="AM51" s="459" t="s">
        <v>5847</v>
      </c>
      <c r="AN51" s="10" t="s">
        <v>1599</v>
      </c>
      <c r="AO51" s="459" t="s">
        <v>5847</v>
      </c>
      <c r="AP51" s="10" t="s">
        <v>1599</v>
      </c>
      <c r="AQ51" s="459" t="s">
        <v>5847</v>
      </c>
      <c r="AR51" s="10" t="s">
        <v>1599</v>
      </c>
      <c r="AS51" s="459" t="s">
        <v>5847</v>
      </c>
      <c r="AT51" s="10" t="s">
        <v>1599</v>
      </c>
      <c r="AU51" s="482" t="s">
        <v>5847</v>
      </c>
      <c r="AV51" s="10" t="s">
        <v>1599</v>
      </c>
      <c r="AW51" s="482" t="s">
        <v>5847</v>
      </c>
      <c r="AX51" s="418" t="s">
        <v>882</v>
      </c>
      <c r="AY51" s="423">
        <v>43671</v>
      </c>
      <c r="AZ51" s="418" t="s">
        <v>1328</v>
      </c>
      <c r="BA51" s="423">
        <v>43175</v>
      </c>
      <c r="BB51" s="484" t="s">
        <v>6315</v>
      </c>
      <c r="BC51" s="484" t="s">
        <v>6314</v>
      </c>
      <c r="BD51" s="484" t="s">
        <v>6316</v>
      </c>
      <c r="BE51" s="484" t="s">
        <v>6317</v>
      </c>
      <c r="BF51" s="418" t="s">
        <v>2708</v>
      </c>
      <c r="BG51" s="418" t="s">
        <v>1599</v>
      </c>
      <c r="BH51" s="30"/>
    </row>
    <row r="52" spans="1:60" s="14" customFormat="1" ht="90" hidden="1" customHeight="1" x14ac:dyDescent="0.25">
      <c r="A52" s="345">
        <v>50</v>
      </c>
      <c r="B52" s="498" t="s">
        <v>5601</v>
      </c>
      <c r="C52" s="481" t="s">
        <v>6256</v>
      </c>
      <c r="D52" s="458" t="s">
        <v>6275</v>
      </c>
      <c r="E52" s="456">
        <v>42993</v>
      </c>
      <c r="F52" s="459" t="s">
        <v>5260</v>
      </c>
      <c r="G52" s="465" t="s">
        <v>6227</v>
      </c>
      <c r="H52" s="324" t="s">
        <v>6303</v>
      </c>
      <c r="I52" s="458" t="s">
        <v>5303</v>
      </c>
      <c r="J52" s="458" t="s">
        <v>5304</v>
      </c>
      <c r="K52" s="458"/>
      <c r="L52" s="428"/>
      <c r="M52" s="458"/>
      <c r="N52" s="456">
        <v>43250</v>
      </c>
      <c r="O52" s="456">
        <v>43266</v>
      </c>
      <c r="P52" s="445">
        <f t="shared" si="0"/>
        <v>3</v>
      </c>
      <c r="Q52" s="553"/>
      <c r="R52" s="458" t="s">
        <v>709</v>
      </c>
      <c r="S52" s="458"/>
      <c r="T52" s="431" t="s">
        <v>5305</v>
      </c>
      <c r="U52" s="10" t="s">
        <v>5703</v>
      </c>
      <c r="V52" s="431"/>
      <c r="W52" s="489" t="s">
        <v>6319</v>
      </c>
      <c r="X52" s="431"/>
      <c r="Y52" s="10" t="s">
        <v>5765</v>
      </c>
      <c r="Z52" s="10" t="s">
        <v>5306</v>
      </c>
      <c r="AA52" s="149" t="s">
        <v>5806</v>
      </c>
      <c r="AB52" s="10" t="s">
        <v>5307</v>
      </c>
      <c r="AC52" s="433" t="s">
        <v>5822</v>
      </c>
      <c r="AD52" s="32" t="s">
        <v>5308</v>
      </c>
      <c r="AE52" s="430" t="s">
        <v>5830</v>
      </c>
      <c r="AF52" s="10" t="s">
        <v>1599</v>
      </c>
      <c r="AG52" s="459" t="s">
        <v>5847</v>
      </c>
      <c r="AH52" s="10" t="s">
        <v>1599</v>
      </c>
      <c r="AI52" s="459" t="s">
        <v>5847</v>
      </c>
      <c r="AJ52" s="10" t="s">
        <v>1599</v>
      </c>
      <c r="AK52" s="459" t="s">
        <v>5847</v>
      </c>
      <c r="AL52" s="10" t="s">
        <v>1599</v>
      </c>
      <c r="AM52" s="459" t="s">
        <v>5847</v>
      </c>
      <c r="AN52" s="10" t="s">
        <v>1599</v>
      </c>
      <c r="AO52" s="459" t="s">
        <v>5847</v>
      </c>
      <c r="AP52" s="10" t="s">
        <v>1599</v>
      </c>
      <c r="AQ52" s="459" t="s">
        <v>5847</v>
      </c>
      <c r="AR52" s="10" t="s">
        <v>1599</v>
      </c>
      <c r="AS52" s="459" t="s">
        <v>5847</v>
      </c>
      <c r="AT52" s="10" t="s">
        <v>1599</v>
      </c>
      <c r="AU52" s="482" t="s">
        <v>5847</v>
      </c>
      <c r="AV52" s="10" t="s">
        <v>1599</v>
      </c>
      <c r="AW52" s="482" t="s">
        <v>5847</v>
      </c>
      <c r="AX52" s="418" t="s">
        <v>882</v>
      </c>
      <c r="AY52" s="423">
        <v>43671</v>
      </c>
      <c r="AZ52" s="418" t="s">
        <v>6309</v>
      </c>
      <c r="BA52" s="423">
        <v>43175</v>
      </c>
      <c r="BB52" s="484" t="s">
        <v>6315</v>
      </c>
      <c r="BC52" s="484" t="s">
        <v>6314</v>
      </c>
      <c r="BD52" s="484" t="s">
        <v>6316</v>
      </c>
      <c r="BE52" s="484" t="s">
        <v>6317</v>
      </c>
      <c r="BF52" s="484" t="s">
        <v>6310</v>
      </c>
      <c r="BG52" s="418" t="s">
        <v>3728</v>
      </c>
      <c r="BH52" s="30"/>
    </row>
    <row r="53" spans="1:60" s="14" customFormat="1" ht="90" hidden="1" customHeight="1" x14ac:dyDescent="0.25">
      <c r="A53" s="345">
        <v>51</v>
      </c>
      <c r="B53" s="498" t="s">
        <v>5602</v>
      </c>
      <c r="C53" s="481" t="s">
        <v>6256</v>
      </c>
      <c r="D53" s="458" t="s">
        <v>6275</v>
      </c>
      <c r="E53" s="456">
        <v>42993</v>
      </c>
      <c r="F53" s="459" t="s">
        <v>5260</v>
      </c>
      <c r="G53" s="465" t="s">
        <v>6228</v>
      </c>
      <c r="H53" s="324" t="s">
        <v>6304</v>
      </c>
      <c r="I53" s="458" t="s">
        <v>5309</v>
      </c>
      <c r="J53" s="458" t="s">
        <v>5310</v>
      </c>
      <c r="K53" s="458"/>
      <c r="L53" s="428"/>
      <c r="M53" s="458"/>
      <c r="N53" s="456">
        <v>43133</v>
      </c>
      <c r="O53" s="456">
        <v>43220</v>
      </c>
      <c r="P53" s="445">
        <f t="shared" si="0"/>
        <v>13</v>
      </c>
      <c r="Q53" s="553"/>
      <c r="R53" s="458" t="s">
        <v>709</v>
      </c>
      <c r="S53" s="458"/>
      <c r="T53" s="324" t="s">
        <v>5311</v>
      </c>
      <c r="U53" s="10" t="s">
        <v>5704</v>
      </c>
      <c r="V53" s="324"/>
      <c r="W53" s="489" t="s">
        <v>6319</v>
      </c>
      <c r="X53" s="324"/>
      <c r="Y53" s="10" t="s">
        <v>5766</v>
      </c>
      <c r="Z53" s="10" t="s">
        <v>5312</v>
      </c>
      <c r="AA53" s="149" t="s">
        <v>5807</v>
      </c>
      <c r="AB53" s="10" t="s">
        <v>5307</v>
      </c>
      <c r="AC53" s="433" t="s">
        <v>5823</v>
      </c>
      <c r="AD53" s="459" t="s">
        <v>5313</v>
      </c>
      <c r="AE53" s="175" t="s">
        <v>5838</v>
      </c>
      <c r="AF53" s="10" t="s">
        <v>5250</v>
      </c>
      <c r="AG53" s="454" t="s">
        <v>5850</v>
      </c>
      <c r="AH53" s="30"/>
      <c r="AI53" s="324" t="s">
        <v>5864</v>
      </c>
      <c r="AJ53" s="324"/>
      <c r="AK53" s="32" t="s">
        <v>5868</v>
      </c>
      <c r="AL53" s="10" t="s">
        <v>5314</v>
      </c>
      <c r="AM53" s="32" t="s">
        <v>5876</v>
      </c>
      <c r="AN53" s="32" t="s">
        <v>1599</v>
      </c>
      <c r="AO53" s="32" t="s">
        <v>5881</v>
      </c>
      <c r="AP53" s="32" t="s">
        <v>1599</v>
      </c>
      <c r="AQ53" s="32" t="s">
        <v>5881</v>
      </c>
      <c r="AR53" s="32" t="s">
        <v>1599</v>
      </c>
      <c r="AS53" s="32" t="s">
        <v>5881</v>
      </c>
      <c r="AT53" s="32" t="s">
        <v>1599</v>
      </c>
      <c r="AU53" s="32" t="s">
        <v>5881</v>
      </c>
      <c r="AV53" s="32" t="s">
        <v>1599</v>
      </c>
      <c r="AW53" s="32" t="s">
        <v>5881</v>
      </c>
      <c r="AX53" s="418" t="s">
        <v>882</v>
      </c>
      <c r="AY53" s="423">
        <v>44035</v>
      </c>
      <c r="AZ53" s="418" t="s">
        <v>6309</v>
      </c>
      <c r="BA53" s="423">
        <v>43175</v>
      </c>
      <c r="BB53" s="484" t="s">
        <v>6315</v>
      </c>
      <c r="BC53" s="484" t="s">
        <v>6314</v>
      </c>
      <c r="BD53" s="484" t="s">
        <v>6316</v>
      </c>
      <c r="BE53" s="484" t="s">
        <v>6317</v>
      </c>
      <c r="BF53" s="484" t="s">
        <v>6310</v>
      </c>
      <c r="BG53" s="418" t="s">
        <v>3728</v>
      </c>
      <c r="BH53" s="30"/>
    </row>
    <row r="54" spans="1:60" s="14" customFormat="1" ht="90" hidden="1" customHeight="1" x14ac:dyDescent="0.25">
      <c r="A54" s="345">
        <v>52</v>
      </c>
      <c r="B54" s="498" t="s">
        <v>5603</v>
      </c>
      <c r="C54" s="481" t="s">
        <v>6256</v>
      </c>
      <c r="D54" s="458" t="s">
        <v>6275</v>
      </c>
      <c r="E54" s="456">
        <v>42993</v>
      </c>
      <c r="F54" s="459" t="s">
        <v>5260</v>
      </c>
      <c r="G54" s="465" t="s">
        <v>6229</v>
      </c>
      <c r="H54" s="324" t="s">
        <v>6305</v>
      </c>
      <c r="I54" s="458" t="s">
        <v>5315</v>
      </c>
      <c r="J54" s="458" t="s">
        <v>5316</v>
      </c>
      <c r="K54" s="458"/>
      <c r="L54" s="429"/>
      <c r="M54" s="458"/>
      <c r="N54" s="462">
        <v>43096</v>
      </c>
      <c r="O54" s="462">
        <v>43164</v>
      </c>
      <c r="P54" s="445">
        <f t="shared" si="0"/>
        <v>10</v>
      </c>
      <c r="Q54" s="553"/>
      <c r="R54" s="458" t="s">
        <v>709</v>
      </c>
      <c r="S54" s="458"/>
      <c r="T54" s="324" t="s">
        <v>5317</v>
      </c>
      <c r="U54" s="10" t="s">
        <v>5705</v>
      </c>
      <c r="V54" s="324"/>
      <c r="W54" s="489" t="s">
        <v>6319</v>
      </c>
      <c r="X54" s="324"/>
      <c r="Y54" s="432" t="s">
        <v>5767</v>
      </c>
      <c r="Z54" s="418" t="s">
        <v>1599</v>
      </c>
      <c r="AA54" s="324" t="s">
        <v>5801</v>
      </c>
      <c r="AB54" s="418" t="s">
        <v>1599</v>
      </c>
      <c r="AC54" s="324" t="s">
        <v>5801</v>
      </c>
      <c r="AD54" s="418" t="s">
        <v>1599</v>
      </c>
      <c r="AE54" s="324" t="s">
        <v>5801</v>
      </c>
      <c r="AF54" s="10" t="s">
        <v>1599</v>
      </c>
      <c r="AG54" s="324" t="s">
        <v>5801</v>
      </c>
      <c r="AH54" s="225" t="s">
        <v>1599</v>
      </c>
      <c r="AI54" s="324" t="s">
        <v>5801</v>
      </c>
      <c r="AJ54" s="225" t="s">
        <v>1599</v>
      </c>
      <c r="AK54" s="324" t="s">
        <v>5801</v>
      </c>
      <c r="AL54" s="225" t="s">
        <v>1599</v>
      </c>
      <c r="AM54" s="324" t="s">
        <v>5801</v>
      </c>
      <c r="AN54" s="225" t="s">
        <v>1599</v>
      </c>
      <c r="AO54" s="324" t="s">
        <v>5801</v>
      </c>
      <c r="AP54" s="225" t="s">
        <v>1599</v>
      </c>
      <c r="AQ54" s="324" t="s">
        <v>5801</v>
      </c>
      <c r="AR54" s="225" t="s">
        <v>1599</v>
      </c>
      <c r="AS54" s="324" t="s">
        <v>5801</v>
      </c>
      <c r="AT54" s="225" t="s">
        <v>1599</v>
      </c>
      <c r="AU54" s="324" t="s">
        <v>5801</v>
      </c>
      <c r="AV54" s="225" t="s">
        <v>1599</v>
      </c>
      <c r="AW54" s="324" t="s">
        <v>5801</v>
      </c>
      <c r="AX54" s="418" t="s">
        <v>882</v>
      </c>
      <c r="AY54" s="423">
        <v>43391</v>
      </c>
      <c r="AZ54" s="418" t="s">
        <v>6309</v>
      </c>
      <c r="BA54" s="423">
        <v>43175</v>
      </c>
      <c r="BB54" s="484" t="s">
        <v>6315</v>
      </c>
      <c r="BC54" s="484" t="s">
        <v>6314</v>
      </c>
      <c r="BD54" s="484" t="s">
        <v>6316</v>
      </c>
      <c r="BE54" s="484" t="s">
        <v>6317</v>
      </c>
      <c r="BF54" s="484" t="s">
        <v>6310</v>
      </c>
      <c r="BG54" s="418" t="s">
        <v>3728</v>
      </c>
      <c r="BH54" s="30"/>
    </row>
    <row r="55" spans="1:60" s="14" customFormat="1" ht="90" hidden="1" customHeight="1" x14ac:dyDescent="0.25">
      <c r="A55" s="345">
        <v>53</v>
      </c>
      <c r="B55" s="498" t="s">
        <v>5604</v>
      </c>
      <c r="C55" s="481" t="s">
        <v>6256</v>
      </c>
      <c r="D55" s="458" t="s">
        <v>6275</v>
      </c>
      <c r="E55" s="456">
        <v>42993</v>
      </c>
      <c r="F55" s="459" t="s">
        <v>5260</v>
      </c>
      <c r="G55" s="465" t="s">
        <v>6230</v>
      </c>
      <c r="H55" s="324" t="s">
        <v>6306</v>
      </c>
      <c r="I55" s="458" t="s">
        <v>5318</v>
      </c>
      <c r="J55" s="458" t="s">
        <v>5319</v>
      </c>
      <c r="K55" s="458"/>
      <c r="L55" s="429"/>
      <c r="M55" s="458"/>
      <c r="N55" s="462">
        <v>42994</v>
      </c>
      <c r="O55" s="462">
        <v>43100</v>
      </c>
      <c r="P55" s="445">
        <f t="shared" si="0"/>
        <v>16</v>
      </c>
      <c r="Q55" s="553"/>
      <c r="R55" s="458" t="s">
        <v>709</v>
      </c>
      <c r="S55" s="458"/>
      <c r="T55" s="324" t="s">
        <v>5661</v>
      </c>
      <c r="U55" s="10" t="s">
        <v>5663</v>
      </c>
      <c r="V55" s="324"/>
      <c r="W55" s="489" t="s">
        <v>6319</v>
      </c>
      <c r="X55" s="324"/>
      <c r="Y55" s="10" t="s">
        <v>5768</v>
      </c>
      <c r="Z55" s="418" t="s">
        <v>1599</v>
      </c>
      <c r="AA55" s="324" t="s">
        <v>5801</v>
      </c>
      <c r="AB55" s="418" t="s">
        <v>1599</v>
      </c>
      <c r="AC55" s="324" t="s">
        <v>5801</v>
      </c>
      <c r="AD55" s="418" t="s">
        <v>1599</v>
      </c>
      <c r="AE55" s="324" t="s">
        <v>5801</v>
      </c>
      <c r="AF55" s="10" t="s">
        <v>1599</v>
      </c>
      <c r="AG55" s="324" t="s">
        <v>5801</v>
      </c>
      <c r="AH55" s="225" t="s">
        <v>1599</v>
      </c>
      <c r="AI55" s="324" t="s">
        <v>5801</v>
      </c>
      <c r="AJ55" s="225" t="s">
        <v>1599</v>
      </c>
      <c r="AK55" s="324" t="s">
        <v>5801</v>
      </c>
      <c r="AL55" s="225" t="s">
        <v>1599</v>
      </c>
      <c r="AM55" s="324" t="s">
        <v>5801</v>
      </c>
      <c r="AN55" s="225" t="s">
        <v>1599</v>
      </c>
      <c r="AO55" s="324" t="s">
        <v>5801</v>
      </c>
      <c r="AP55" s="225" t="s">
        <v>1599</v>
      </c>
      <c r="AQ55" s="324" t="s">
        <v>5801</v>
      </c>
      <c r="AR55" s="225" t="s">
        <v>1599</v>
      </c>
      <c r="AS55" s="324" t="s">
        <v>5801</v>
      </c>
      <c r="AT55" s="225" t="s">
        <v>1599</v>
      </c>
      <c r="AU55" s="324" t="s">
        <v>5801</v>
      </c>
      <c r="AV55" s="225" t="s">
        <v>1599</v>
      </c>
      <c r="AW55" s="324" t="s">
        <v>5801</v>
      </c>
      <c r="AX55" s="418" t="s">
        <v>882</v>
      </c>
      <c r="AY55" s="423">
        <v>43391</v>
      </c>
      <c r="AZ55" s="418" t="s">
        <v>6309</v>
      </c>
      <c r="BA55" s="423">
        <v>43175</v>
      </c>
      <c r="BB55" s="484" t="s">
        <v>6315</v>
      </c>
      <c r="BC55" s="484" t="s">
        <v>6314</v>
      </c>
      <c r="BD55" s="484" t="s">
        <v>6316</v>
      </c>
      <c r="BE55" s="484" t="s">
        <v>6317</v>
      </c>
      <c r="BF55" s="484" t="s">
        <v>6310</v>
      </c>
      <c r="BG55" s="418" t="s">
        <v>3728</v>
      </c>
      <c r="BH55" s="30"/>
    </row>
    <row r="56" spans="1:60" s="14" customFormat="1" ht="90" hidden="1" customHeight="1" x14ac:dyDescent="0.25">
      <c r="A56" s="345">
        <v>54</v>
      </c>
      <c r="B56" s="498" t="s">
        <v>5605</v>
      </c>
      <c r="C56" s="481" t="s">
        <v>6256</v>
      </c>
      <c r="D56" s="458" t="s">
        <v>6275</v>
      </c>
      <c r="E56" s="456">
        <v>42993</v>
      </c>
      <c r="F56" s="459" t="s">
        <v>5260</v>
      </c>
      <c r="G56" s="465" t="s">
        <v>6231</v>
      </c>
      <c r="H56" s="324" t="s">
        <v>6307</v>
      </c>
      <c r="I56" s="458" t="s">
        <v>5320</v>
      </c>
      <c r="J56" s="458" t="s">
        <v>5321</v>
      </c>
      <c r="K56" s="458"/>
      <c r="L56" s="429"/>
      <c r="M56" s="458"/>
      <c r="N56" s="462">
        <v>42994</v>
      </c>
      <c r="O56" s="462">
        <v>43100</v>
      </c>
      <c r="P56" s="445">
        <f t="shared" si="0"/>
        <v>16</v>
      </c>
      <c r="Q56" s="553"/>
      <c r="R56" s="458" t="s">
        <v>709</v>
      </c>
      <c r="S56" s="458"/>
      <c r="T56" s="425" t="s">
        <v>5662</v>
      </c>
      <c r="U56" s="10" t="s">
        <v>5664</v>
      </c>
      <c r="V56" s="431" t="s">
        <v>1599</v>
      </c>
      <c r="W56" s="10" t="s">
        <v>5730</v>
      </c>
      <c r="X56" s="422" t="s">
        <v>1599</v>
      </c>
      <c r="Y56" s="422" t="s">
        <v>5730</v>
      </c>
      <c r="Z56" s="10" t="s">
        <v>1599</v>
      </c>
      <c r="AA56" s="324" t="s">
        <v>5800</v>
      </c>
      <c r="AB56" s="10" t="s">
        <v>1599</v>
      </c>
      <c r="AC56" s="324" t="s">
        <v>5800</v>
      </c>
      <c r="AD56" s="418" t="s">
        <v>1599</v>
      </c>
      <c r="AE56" s="324" t="s">
        <v>5800</v>
      </c>
      <c r="AF56" s="418" t="s">
        <v>1599</v>
      </c>
      <c r="AG56" s="324" t="s">
        <v>5800</v>
      </c>
      <c r="AH56" s="225" t="s">
        <v>1599</v>
      </c>
      <c r="AI56" s="324" t="s">
        <v>5800</v>
      </c>
      <c r="AJ56" s="225" t="s">
        <v>1599</v>
      </c>
      <c r="AK56" s="324" t="s">
        <v>5730</v>
      </c>
      <c r="AL56" s="225" t="s">
        <v>1599</v>
      </c>
      <c r="AM56" s="324" t="s">
        <v>5730</v>
      </c>
      <c r="AN56" s="225" t="s">
        <v>1599</v>
      </c>
      <c r="AO56" s="324" t="s">
        <v>5730</v>
      </c>
      <c r="AP56" s="225" t="s">
        <v>1599</v>
      </c>
      <c r="AQ56" s="324" t="s">
        <v>5730</v>
      </c>
      <c r="AR56" s="225" t="s">
        <v>1599</v>
      </c>
      <c r="AS56" s="324" t="s">
        <v>5730</v>
      </c>
      <c r="AT56" s="225" t="s">
        <v>1599</v>
      </c>
      <c r="AU56" s="324" t="s">
        <v>5730</v>
      </c>
      <c r="AV56" s="225" t="s">
        <v>1599</v>
      </c>
      <c r="AW56" s="324" t="s">
        <v>5730</v>
      </c>
      <c r="AX56" s="418" t="s">
        <v>882</v>
      </c>
      <c r="AY56" s="423">
        <v>43173</v>
      </c>
      <c r="AZ56" s="418" t="s">
        <v>1328</v>
      </c>
      <c r="BA56" s="423">
        <v>43175</v>
      </c>
      <c r="BB56" s="484" t="s">
        <v>6315</v>
      </c>
      <c r="BC56" s="484" t="s">
        <v>6314</v>
      </c>
      <c r="BD56" s="484" t="s">
        <v>6316</v>
      </c>
      <c r="BE56" s="484" t="s">
        <v>6317</v>
      </c>
      <c r="BF56" s="418" t="s">
        <v>2708</v>
      </c>
      <c r="BG56" s="418" t="s">
        <v>1599</v>
      </c>
      <c r="BH56" s="30"/>
    </row>
    <row r="57" spans="1:60" s="14" customFormat="1" ht="90" hidden="1" customHeight="1" x14ac:dyDescent="0.25">
      <c r="A57" s="345">
        <v>55</v>
      </c>
      <c r="B57" s="498" t="s">
        <v>5606</v>
      </c>
      <c r="C57" s="481" t="s">
        <v>6222</v>
      </c>
      <c r="D57" s="459" t="s">
        <v>5322</v>
      </c>
      <c r="E57" s="456">
        <v>42961</v>
      </c>
      <c r="F57" s="459" t="s">
        <v>5323</v>
      </c>
      <c r="G57" s="465" t="s">
        <v>6223</v>
      </c>
      <c r="H57" s="390" t="s">
        <v>5324</v>
      </c>
      <c r="I57" s="434" t="s">
        <v>5325</v>
      </c>
      <c r="J57" s="390" t="s">
        <v>5326</v>
      </c>
      <c r="K57" s="390"/>
      <c r="L57" s="485"/>
      <c r="M57" s="390"/>
      <c r="N57" s="435">
        <v>42975</v>
      </c>
      <c r="O57" s="462">
        <v>43039</v>
      </c>
      <c r="P57" s="445">
        <f t="shared" si="0"/>
        <v>10</v>
      </c>
      <c r="Q57" s="553"/>
      <c r="R57" s="434" t="s">
        <v>5505</v>
      </c>
      <c r="S57" s="390" t="s">
        <v>6281</v>
      </c>
      <c r="T57" s="436" t="s">
        <v>5327</v>
      </c>
      <c r="U57" s="329" t="s">
        <v>5706</v>
      </c>
      <c r="V57" s="422" t="s">
        <v>1599</v>
      </c>
      <c r="W57" s="422" t="s">
        <v>5730</v>
      </c>
      <c r="X57" s="422" t="s">
        <v>1599</v>
      </c>
      <c r="Y57" s="422" t="s">
        <v>5730</v>
      </c>
      <c r="Z57" s="10" t="s">
        <v>1599</v>
      </c>
      <c r="AA57" s="324" t="s">
        <v>5800</v>
      </c>
      <c r="AB57" s="10" t="s">
        <v>1599</v>
      </c>
      <c r="AC57" s="324" t="s">
        <v>5800</v>
      </c>
      <c r="AD57" s="418" t="s">
        <v>1599</v>
      </c>
      <c r="AE57" s="324" t="s">
        <v>5800</v>
      </c>
      <c r="AF57" s="418" t="s">
        <v>1599</v>
      </c>
      <c r="AG57" s="324" t="s">
        <v>5800</v>
      </c>
      <c r="AH57" s="225" t="s">
        <v>1599</v>
      </c>
      <c r="AI57" s="324" t="s">
        <v>5800</v>
      </c>
      <c r="AJ57" s="225" t="s">
        <v>1599</v>
      </c>
      <c r="AK57" s="324" t="s">
        <v>5730</v>
      </c>
      <c r="AL57" s="225" t="s">
        <v>1599</v>
      </c>
      <c r="AM57" s="324" t="s">
        <v>5730</v>
      </c>
      <c r="AN57" s="225" t="s">
        <v>1599</v>
      </c>
      <c r="AO57" s="324" t="s">
        <v>5730</v>
      </c>
      <c r="AP57" s="225" t="s">
        <v>1599</v>
      </c>
      <c r="AQ57" s="324" t="s">
        <v>5730</v>
      </c>
      <c r="AR57" s="225" t="s">
        <v>1599</v>
      </c>
      <c r="AS57" s="324" t="s">
        <v>5730</v>
      </c>
      <c r="AT57" s="225" t="s">
        <v>1599</v>
      </c>
      <c r="AU57" s="324" t="s">
        <v>5730</v>
      </c>
      <c r="AV57" s="225" t="s">
        <v>1599</v>
      </c>
      <c r="AW57" s="324" t="s">
        <v>5730</v>
      </c>
      <c r="AX57" s="418" t="s">
        <v>882</v>
      </c>
      <c r="AY57" s="423">
        <v>43190</v>
      </c>
      <c r="AZ57" s="484" t="s">
        <v>1032</v>
      </c>
      <c r="BA57" s="345"/>
      <c r="BB57" s="418"/>
      <c r="BC57" s="418"/>
      <c r="BD57" s="418"/>
      <c r="BE57" s="418"/>
      <c r="BF57" s="418" t="s">
        <v>1332</v>
      </c>
      <c r="BG57" s="418"/>
      <c r="BH57" s="30"/>
    </row>
    <row r="58" spans="1:60" s="14" customFormat="1" ht="90" hidden="1" customHeight="1" x14ac:dyDescent="0.25">
      <c r="A58" s="345">
        <v>56</v>
      </c>
      <c r="B58" s="498" t="s">
        <v>5607</v>
      </c>
      <c r="C58" s="481" t="s">
        <v>6222</v>
      </c>
      <c r="D58" s="459" t="s">
        <v>5322</v>
      </c>
      <c r="E58" s="456">
        <v>42961</v>
      </c>
      <c r="F58" s="459" t="s">
        <v>5323</v>
      </c>
      <c r="G58" s="465" t="s">
        <v>6223</v>
      </c>
      <c r="H58" s="390" t="s">
        <v>5324</v>
      </c>
      <c r="I58" s="434" t="s">
        <v>5328</v>
      </c>
      <c r="J58" s="390" t="s">
        <v>5329</v>
      </c>
      <c r="K58" s="390"/>
      <c r="L58" s="485"/>
      <c r="M58" s="390"/>
      <c r="N58" s="435">
        <v>42975</v>
      </c>
      <c r="O58" s="462">
        <v>43100</v>
      </c>
      <c r="P58" s="445">
        <f t="shared" si="0"/>
        <v>18</v>
      </c>
      <c r="Q58" s="553"/>
      <c r="R58" s="434" t="s">
        <v>5505</v>
      </c>
      <c r="S58" s="390" t="s">
        <v>6281</v>
      </c>
      <c r="T58" s="437" t="s">
        <v>5330</v>
      </c>
      <c r="U58" s="329" t="s">
        <v>5706</v>
      </c>
      <c r="V58" s="422" t="s">
        <v>1599</v>
      </c>
      <c r="W58" s="422" t="s">
        <v>5730</v>
      </c>
      <c r="X58" s="422" t="s">
        <v>1599</v>
      </c>
      <c r="Y58" s="422" t="s">
        <v>5730</v>
      </c>
      <c r="Z58" s="10" t="s">
        <v>1599</v>
      </c>
      <c r="AA58" s="324" t="s">
        <v>5800</v>
      </c>
      <c r="AB58" s="10" t="s">
        <v>1599</v>
      </c>
      <c r="AC58" s="324" t="s">
        <v>5800</v>
      </c>
      <c r="AD58" s="418" t="s">
        <v>1599</v>
      </c>
      <c r="AE58" s="324" t="s">
        <v>5800</v>
      </c>
      <c r="AF58" s="418" t="s">
        <v>1599</v>
      </c>
      <c r="AG58" s="324" t="s">
        <v>5800</v>
      </c>
      <c r="AH58" s="225" t="s">
        <v>1599</v>
      </c>
      <c r="AI58" s="324" t="s">
        <v>5800</v>
      </c>
      <c r="AJ58" s="225" t="s">
        <v>1599</v>
      </c>
      <c r="AK58" s="324" t="s">
        <v>5730</v>
      </c>
      <c r="AL58" s="225" t="s">
        <v>1599</v>
      </c>
      <c r="AM58" s="324" t="s">
        <v>5730</v>
      </c>
      <c r="AN58" s="225" t="s">
        <v>1599</v>
      </c>
      <c r="AO58" s="324" t="s">
        <v>5730</v>
      </c>
      <c r="AP58" s="225" t="s">
        <v>1599</v>
      </c>
      <c r="AQ58" s="324" t="s">
        <v>5730</v>
      </c>
      <c r="AR58" s="225" t="s">
        <v>1599</v>
      </c>
      <c r="AS58" s="324" t="s">
        <v>5730</v>
      </c>
      <c r="AT58" s="225" t="s">
        <v>1599</v>
      </c>
      <c r="AU58" s="324" t="s">
        <v>5730</v>
      </c>
      <c r="AV58" s="225" t="s">
        <v>1599</v>
      </c>
      <c r="AW58" s="324" t="s">
        <v>5730</v>
      </c>
      <c r="AX58" s="418" t="s">
        <v>882</v>
      </c>
      <c r="AY58" s="423">
        <v>43190</v>
      </c>
      <c r="AZ58" s="484" t="s">
        <v>1032</v>
      </c>
      <c r="BA58" s="345"/>
      <c r="BB58" s="418"/>
      <c r="BC58" s="418"/>
      <c r="BD58" s="418"/>
      <c r="BE58" s="418"/>
      <c r="BF58" s="418" t="s">
        <v>1332</v>
      </c>
      <c r="BG58" s="418"/>
      <c r="BH58" s="30"/>
    </row>
    <row r="59" spans="1:60" s="14" customFormat="1" ht="90" hidden="1" customHeight="1" x14ac:dyDescent="0.25">
      <c r="A59" s="345">
        <v>57</v>
      </c>
      <c r="B59" s="498" t="s">
        <v>5608</v>
      </c>
      <c r="C59" s="481" t="s">
        <v>6222</v>
      </c>
      <c r="D59" s="459" t="s">
        <v>5322</v>
      </c>
      <c r="E59" s="456">
        <v>42961</v>
      </c>
      <c r="F59" s="459" t="s">
        <v>5323</v>
      </c>
      <c r="G59" s="465" t="s">
        <v>6223</v>
      </c>
      <c r="H59" s="390" t="s">
        <v>5324</v>
      </c>
      <c r="I59" s="434" t="s">
        <v>5331</v>
      </c>
      <c r="J59" s="390" t="s">
        <v>5332</v>
      </c>
      <c r="K59" s="390"/>
      <c r="L59" s="429"/>
      <c r="M59" s="390"/>
      <c r="N59" s="435">
        <v>42978</v>
      </c>
      <c r="O59" s="462">
        <v>43100</v>
      </c>
      <c r="P59" s="445">
        <f t="shared" si="0"/>
        <v>18</v>
      </c>
      <c r="Q59" s="553"/>
      <c r="R59" s="434" t="s">
        <v>6278</v>
      </c>
      <c r="S59" s="434" t="s">
        <v>6282</v>
      </c>
      <c r="T59" s="437" t="s">
        <v>5333</v>
      </c>
      <c r="U59" s="459" t="s">
        <v>5707</v>
      </c>
      <c r="V59" s="422" t="s">
        <v>1599</v>
      </c>
      <c r="W59" s="422" t="s">
        <v>5730</v>
      </c>
      <c r="X59" s="422" t="s">
        <v>1599</v>
      </c>
      <c r="Y59" s="422" t="s">
        <v>5730</v>
      </c>
      <c r="Z59" s="10" t="s">
        <v>1599</v>
      </c>
      <c r="AA59" s="324" t="s">
        <v>5800</v>
      </c>
      <c r="AB59" s="10" t="s">
        <v>1599</v>
      </c>
      <c r="AC59" s="324" t="s">
        <v>5800</v>
      </c>
      <c r="AD59" s="418" t="s">
        <v>1599</v>
      </c>
      <c r="AE59" s="324" t="s">
        <v>5800</v>
      </c>
      <c r="AF59" s="418" t="s">
        <v>1599</v>
      </c>
      <c r="AG59" s="324" t="s">
        <v>5800</v>
      </c>
      <c r="AH59" s="225" t="s">
        <v>1599</v>
      </c>
      <c r="AI59" s="324" t="s">
        <v>5800</v>
      </c>
      <c r="AJ59" s="225" t="s">
        <v>1599</v>
      </c>
      <c r="AK59" s="324" t="s">
        <v>5730</v>
      </c>
      <c r="AL59" s="225" t="s">
        <v>1599</v>
      </c>
      <c r="AM59" s="324" t="s">
        <v>5730</v>
      </c>
      <c r="AN59" s="225" t="s">
        <v>1599</v>
      </c>
      <c r="AO59" s="324" t="s">
        <v>5730</v>
      </c>
      <c r="AP59" s="225" t="s">
        <v>1599</v>
      </c>
      <c r="AQ59" s="324" t="s">
        <v>5730</v>
      </c>
      <c r="AR59" s="225" t="s">
        <v>1599</v>
      </c>
      <c r="AS59" s="324" t="s">
        <v>5730</v>
      </c>
      <c r="AT59" s="225" t="s">
        <v>1599</v>
      </c>
      <c r="AU59" s="324" t="s">
        <v>5730</v>
      </c>
      <c r="AV59" s="225" t="s">
        <v>1599</v>
      </c>
      <c r="AW59" s="324" t="s">
        <v>5730</v>
      </c>
      <c r="AX59" s="418" t="s">
        <v>882</v>
      </c>
      <c r="AY59" s="423">
        <v>43190</v>
      </c>
      <c r="AZ59" s="484" t="s">
        <v>1032</v>
      </c>
      <c r="BA59" s="345"/>
      <c r="BB59" s="418"/>
      <c r="BC59" s="418"/>
      <c r="BD59" s="418"/>
      <c r="BE59" s="418"/>
      <c r="BF59" s="418" t="s">
        <v>1332</v>
      </c>
      <c r="BG59" s="418"/>
      <c r="BH59" s="30"/>
    </row>
    <row r="60" spans="1:60" s="14" customFormat="1" ht="90" hidden="1" customHeight="1" x14ac:dyDescent="0.25">
      <c r="A60" s="345">
        <v>58</v>
      </c>
      <c r="B60" s="498" t="s">
        <v>5609</v>
      </c>
      <c r="C60" s="481" t="s">
        <v>6222</v>
      </c>
      <c r="D60" s="459" t="s">
        <v>5322</v>
      </c>
      <c r="E60" s="456">
        <v>42961</v>
      </c>
      <c r="F60" s="459" t="s">
        <v>5323</v>
      </c>
      <c r="G60" s="465" t="s">
        <v>6223</v>
      </c>
      <c r="H60" s="390" t="s">
        <v>5324</v>
      </c>
      <c r="I60" s="709" t="s">
        <v>5334</v>
      </c>
      <c r="J60" s="390" t="s">
        <v>5335</v>
      </c>
      <c r="K60" s="390"/>
      <c r="L60" s="429"/>
      <c r="M60" s="390"/>
      <c r="N60" s="435">
        <v>42975</v>
      </c>
      <c r="O60" s="462">
        <v>43008</v>
      </c>
      <c r="P60" s="445">
        <f t="shared" si="0"/>
        <v>5</v>
      </c>
      <c r="Q60" s="553"/>
      <c r="R60" s="434" t="s">
        <v>6278</v>
      </c>
      <c r="S60" s="434" t="s">
        <v>6282</v>
      </c>
      <c r="T60" s="437" t="s">
        <v>5336</v>
      </c>
      <c r="U60" s="459" t="s">
        <v>5708</v>
      </c>
      <c r="V60" s="422" t="s">
        <v>1599</v>
      </c>
      <c r="W60" s="422" t="s">
        <v>5730</v>
      </c>
      <c r="X60" s="422" t="s">
        <v>1599</v>
      </c>
      <c r="Y60" s="422" t="s">
        <v>5730</v>
      </c>
      <c r="Z60" s="10" t="s">
        <v>1599</v>
      </c>
      <c r="AA60" s="324" t="s">
        <v>5800</v>
      </c>
      <c r="AB60" s="10" t="s">
        <v>1599</v>
      </c>
      <c r="AC60" s="324" t="s">
        <v>5800</v>
      </c>
      <c r="AD60" s="418" t="s">
        <v>1599</v>
      </c>
      <c r="AE60" s="324" t="s">
        <v>5800</v>
      </c>
      <c r="AF60" s="418" t="s">
        <v>1599</v>
      </c>
      <c r="AG60" s="324" t="s">
        <v>5800</v>
      </c>
      <c r="AH60" s="225" t="s">
        <v>1599</v>
      </c>
      <c r="AI60" s="324" t="s">
        <v>5800</v>
      </c>
      <c r="AJ60" s="225" t="s">
        <v>1599</v>
      </c>
      <c r="AK60" s="324" t="s">
        <v>5730</v>
      </c>
      <c r="AL60" s="225" t="s">
        <v>1599</v>
      </c>
      <c r="AM60" s="324" t="s">
        <v>5730</v>
      </c>
      <c r="AN60" s="225" t="s">
        <v>1599</v>
      </c>
      <c r="AO60" s="324" t="s">
        <v>5730</v>
      </c>
      <c r="AP60" s="225" t="s">
        <v>1599</v>
      </c>
      <c r="AQ60" s="324" t="s">
        <v>5730</v>
      </c>
      <c r="AR60" s="225" t="s">
        <v>1599</v>
      </c>
      <c r="AS60" s="324" t="s">
        <v>5730</v>
      </c>
      <c r="AT60" s="225" t="s">
        <v>1599</v>
      </c>
      <c r="AU60" s="324" t="s">
        <v>5730</v>
      </c>
      <c r="AV60" s="225" t="s">
        <v>1599</v>
      </c>
      <c r="AW60" s="324" t="s">
        <v>5730</v>
      </c>
      <c r="AX60" s="418" t="s">
        <v>882</v>
      </c>
      <c r="AY60" s="423">
        <v>43190</v>
      </c>
      <c r="AZ60" s="484" t="s">
        <v>1032</v>
      </c>
      <c r="BA60" s="345"/>
      <c r="BB60" s="418"/>
      <c r="BC60" s="418"/>
      <c r="BD60" s="418"/>
      <c r="BE60" s="418"/>
      <c r="BF60" s="418" t="s">
        <v>1332</v>
      </c>
      <c r="BG60" s="418"/>
      <c r="BH60" s="30"/>
    </row>
    <row r="61" spans="1:60" s="14" customFormat="1" ht="90" hidden="1" customHeight="1" x14ac:dyDescent="0.25">
      <c r="A61" s="345">
        <v>59</v>
      </c>
      <c r="B61" s="498" t="s">
        <v>5610</v>
      </c>
      <c r="C61" s="481" t="s">
        <v>6222</v>
      </c>
      <c r="D61" s="459" t="s">
        <v>5322</v>
      </c>
      <c r="E61" s="456">
        <v>42961</v>
      </c>
      <c r="F61" s="459" t="s">
        <v>5323</v>
      </c>
      <c r="G61" s="465" t="s">
        <v>6223</v>
      </c>
      <c r="H61" s="390" t="s">
        <v>5324</v>
      </c>
      <c r="I61" s="709"/>
      <c r="J61" s="390" t="s">
        <v>5337</v>
      </c>
      <c r="K61" s="390"/>
      <c r="L61" s="429"/>
      <c r="M61" s="390"/>
      <c r="N61" s="435">
        <v>42975</v>
      </c>
      <c r="O61" s="462">
        <v>43100</v>
      </c>
      <c r="P61" s="445">
        <f t="shared" si="0"/>
        <v>18</v>
      </c>
      <c r="Q61" s="553"/>
      <c r="R61" s="434" t="s">
        <v>6278</v>
      </c>
      <c r="S61" s="434" t="s">
        <v>6283</v>
      </c>
      <c r="T61" s="437" t="s">
        <v>5338</v>
      </c>
      <c r="U61" s="459" t="s">
        <v>5709</v>
      </c>
      <c r="V61" s="422" t="s">
        <v>1599</v>
      </c>
      <c r="W61" s="422" t="s">
        <v>5730</v>
      </c>
      <c r="X61" s="422" t="s">
        <v>1599</v>
      </c>
      <c r="Y61" s="422" t="s">
        <v>5730</v>
      </c>
      <c r="Z61" s="10" t="s">
        <v>1599</v>
      </c>
      <c r="AA61" s="324" t="s">
        <v>5800</v>
      </c>
      <c r="AB61" s="10" t="s">
        <v>1599</v>
      </c>
      <c r="AC61" s="324" t="s">
        <v>5800</v>
      </c>
      <c r="AD61" s="418" t="s">
        <v>1599</v>
      </c>
      <c r="AE61" s="324" t="s">
        <v>5800</v>
      </c>
      <c r="AF61" s="418" t="s">
        <v>1599</v>
      </c>
      <c r="AG61" s="324" t="s">
        <v>5800</v>
      </c>
      <c r="AH61" s="225" t="s">
        <v>1599</v>
      </c>
      <c r="AI61" s="324" t="s">
        <v>5800</v>
      </c>
      <c r="AJ61" s="225" t="s">
        <v>1599</v>
      </c>
      <c r="AK61" s="324" t="s">
        <v>5730</v>
      </c>
      <c r="AL61" s="225" t="s">
        <v>1599</v>
      </c>
      <c r="AM61" s="324" t="s">
        <v>5730</v>
      </c>
      <c r="AN61" s="225" t="s">
        <v>1599</v>
      </c>
      <c r="AO61" s="324" t="s">
        <v>5730</v>
      </c>
      <c r="AP61" s="225" t="s">
        <v>1599</v>
      </c>
      <c r="AQ61" s="324" t="s">
        <v>5730</v>
      </c>
      <c r="AR61" s="225" t="s">
        <v>1599</v>
      </c>
      <c r="AS61" s="324" t="s">
        <v>5730</v>
      </c>
      <c r="AT61" s="225" t="s">
        <v>1599</v>
      </c>
      <c r="AU61" s="324" t="s">
        <v>5730</v>
      </c>
      <c r="AV61" s="225" t="s">
        <v>1599</v>
      </c>
      <c r="AW61" s="324" t="s">
        <v>5730</v>
      </c>
      <c r="AX61" s="418" t="s">
        <v>882</v>
      </c>
      <c r="AY61" s="423">
        <v>43190</v>
      </c>
      <c r="AZ61" s="484" t="s">
        <v>1032</v>
      </c>
      <c r="BA61" s="345"/>
      <c r="BB61" s="418"/>
      <c r="BC61" s="418"/>
      <c r="BD61" s="418"/>
      <c r="BE61" s="418"/>
      <c r="BF61" s="418" t="s">
        <v>1332</v>
      </c>
      <c r="BG61" s="418"/>
      <c r="BH61" s="30"/>
    </row>
    <row r="62" spans="1:60" s="14" customFormat="1" ht="90" hidden="1" customHeight="1" x14ac:dyDescent="0.25">
      <c r="A62" s="345">
        <v>60</v>
      </c>
      <c r="B62" s="498" t="s">
        <v>5611</v>
      </c>
      <c r="C62" s="481" t="s">
        <v>6222</v>
      </c>
      <c r="D62" s="459" t="s">
        <v>5322</v>
      </c>
      <c r="E62" s="456">
        <v>42961</v>
      </c>
      <c r="F62" s="459" t="s">
        <v>5323</v>
      </c>
      <c r="G62" s="465" t="s">
        <v>6223</v>
      </c>
      <c r="H62" s="390" t="s">
        <v>5324</v>
      </c>
      <c r="I62" s="434" t="s">
        <v>5339</v>
      </c>
      <c r="J62" s="390" t="s">
        <v>5340</v>
      </c>
      <c r="K62" s="390"/>
      <c r="L62" s="429"/>
      <c r="M62" s="390"/>
      <c r="N62" s="435">
        <v>42975</v>
      </c>
      <c r="O62" s="462">
        <v>43039</v>
      </c>
      <c r="P62" s="445">
        <f t="shared" si="0"/>
        <v>10</v>
      </c>
      <c r="Q62" s="553"/>
      <c r="R62" s="434" t="s">
        <v>6278</v>
      </c>
      <c r="S62" s="434" t="s">
        <v>6284</v>
      </c>
      <c r="T62" s="437" t="s">
        <v>5341</v>
      </c>
      <c r="U62" s="459" t="s">
        <v>5710</v>
      </c>
      <c r="V62" s="422" t="s">
        <v>1599</v>
      </c>
      <c r="W62" s="422" t="s">
        <v>5730</v>
      </c>
      <c r="X62" s="422" t="s">
        <v>1599</v>
      </c>
      <c r="Y62" s="422" t="s">
        <v>5730</v>
      </c>
      <c r="Z62" s="10" t="s">
        <v>1599</v>
      </c>
      <c r="AA62" s="324" t="s">
        <v>5800</v>
      </c>
      <c r="AB62" s="10" t="s">
        <v>1599</v>
      </c>
      <c r="AC62" s="324" t="s">
        <v>5800</v>
      </c>
      <c r="AD62" s="418" t="s">
        <v>1599</v>
      </c>
      <c r="AE62" s="324" t="s">
        <v>5800</v>
      </c>
      <c r="AF62" s="418" t="s">
        <v>1599</v>
      </c>
      <c r="AG62" s="324" t="s">
        <v>5800</v>
      </c>
      <c r="AH62" s="225" t="s">
        <v>1599</v>
      </c>
      <c r="AI62" s="324" t="s">
        <v>5800</v>
      </c>
      <c r="AJ62" s="225" t="s">
        <v>1599</v>
      </c>
      <c r="AK62" s="324" t="s">
        <v>5730</v>
      </c>
      <c r="AL62" s="225" t="s">
        <v>1599</v>
      </c>
      <c r="AM62" s="324" t="s">
        <v>5730</v>
      </c>
      <c r="AN62" s="225" t="s">
        <v>1599</v>
      </c>
      <c r="AO62" s="324" t="s">
        <v>5730</v>
      </c>
      <c r="AP62" s="225" t="s">
        <v>1599</v>
      </c>
      <c r="AQ62" s="324" t="s">
        <v>5730</v>
      </c>
      <c r="AR62" s="225" t="s">
        <v>1599</v>
      </c>
      <c r="AS62" s="324" t="s">
        <v>5730</v>
      </c>
      <c r="AT62" s="225" t="s">
        <v>1599</v>
      </c>
      <c r="AU62" s="324" t="s">
        <v>5730</v>
      </c>
      <c r="AV62" s="225" t="s">
        <v>1599</v>
      </c>
      <c r="AW62" s="324" t="s">
        <v>5730</v>
      </c>
      <c r="AX62" s="418" t="s">
        <v>882</v>
      </c>
      <c r="AY62" s="423">
        <v>43190</v>
      </c>
      <c r="AZ62" s="484" t="s">
        <v>1032</v>
      </c>
      <c r="BA62" s="345"/>
      <c r="BB62" s="418"/>
      <c r="BC62" s="418"/>
      <c r="BD62" s="418"/>
      <c r="BE62" s="418"/>
      <c r="BF62" s="418" t="s">
        <v>1332</v>
      </c>
      <c r="BG62" s="418"/>
      <c r="BH62" s="30"/>
    </row>
    <row r="63" spans="1:60" s="14" customFormat="1" ht="90" hidden="1" customHeight="1" x14ac:dyDescent="0.25">
      <c r="A63" s="345">
        <v>61</v>
      </c>
      <c r="B63" s="498" t="s">
        <v>5612</v>
      </c>
      <c r="C63" s="481" t="s">
        <v>6222</v>
      </c>
      <c r="D63" s="459" t="s">
        <v>5322</v>
      </c>
      <c r="E63" s="462">
        <v>42961</v>
      </c>
      <c r="F63" s="459" t="s">
        <v>5323</v>
      </c>
      <c r="G63" s="465" t="s">
        <v>6224</v>
      </c>
      <c r="H63" s="438" t="s">
        <v>5342</v>
      </c>
      <c r="I63" s="434" t="s">
        <v>5343</v>
      </c>
      <c r="J63" s="390" t="s">
        <v>5344</v>
      </c>
      <c r="K63" s="390"/>
      <c r="L63" s="429"/>
      <c r="M63" s="390"/>
      <c r="N63" s="435">
        <v>42978</v>
      </c>
      <c r="O63" s="462">
        <v>43038</v>
      </c>
      <c r="P63" s="445">
        <f t="shared" si="0"/>
        <v>9</v>
      </c>
      <c r="Q63" s="553"/>
      <c r="R63" s="434" t="s">
        <v>70</v>
      </c>
      <c r="S63" s="434"/>
      <c r="T63" s="437" t="s">
        <v>5345</v>
      </c>
      <c r="U63" s="459" t="s">
        <v>5711</v>
      </c>
      <c r="V63" s="422" t="s">
        <v>1599</v>
      </c>
      <c r="W63" s="422" t="s">
        <v>5730</v>
      </c>
      <c r="X63" s="422" t="s">
        <v>1599</v>
      </c>
      <c r="Y63" s="422" t="s">
        <v>5730</v>
      </c>
      <c r="Z63" s="10" t="s">
        <v>1599</v>
      </c>
      <c r="AA63" s="324" t="s">
        <v>5800</v>
      </c>
      <c r="AB63" s="10" t="s">
        <v>1599</v>
      </c>
      <c r="AC63" s="324" t="s">
        <v>5800</v>
      </c>
      <c r="AD63" s="418" t="s">
        <v>1599</v>
      </c>
      <c r="AE63" s="324" t="s">
        <v>5800</v>
      </c>
      <c r="AF63" s="418" t="s">
        <v>1599</v>
      </c>
      <c r="AG63" s="324" t="s">
        <v>5800</v>
      </c>
      <c r="AH63" s="225" t="s">
        <v>1599</v>
      </c>
      <c r="AI63" s="324" t="s">
        <v>5800</v>
      </c>
      <c r="AJ63" s="225" t="s">
        <v>1599</v>
      </c>
      <c r="AK63" s="324" t="s">
        <v>5730</v>
      </c>
      <c r="AL63" s="225" t="s">
        <v>1599</v>
      </c>
      <c r="AM63" s="324" t="s">
        <v>5730</v>
      </c>
      <c r="AN63" s="225" t="s">
        <v>1599</v>
      </c>
      <c r="AO63" s="324" t="s">
        <v>5730</v>
      </c>
      <c r="AP63" s="225" t="s">
        <v>1599</v>
      </c>
      <c r="AQ63" s="324" t="s">
        <v>5730</v>
      </c>
      <c r="AR63" s="225" t="s">
        <v>1599</v>
      </c>
      <c r="AS63" s="324" t="s">
        <v>5730</v>
      </c>
      <c r="AT63" s="225" t="s">
        <v>1599</v>
      </c>
      <c r="AU63" s="324" t="s">
        <v>5730</v>
      </c>
      <c r="AV63" s="225" t="s">
        <v>1599</v>
      </c>
      <c r="AW63" s="324" t="s">
        <v>5730</v>
      </c>
      <c r="AX63" s="418" t="s">
        <v>882</v>
      </c>
      <c r="AY63" s="423">
        <v>43190</v>
      </c>
      <c r="AZ63" s="484" t="s">
        <v>1032</v>
      </c>
      <c r="BA63" s="345"/>
      <c r="BB63" s="418"/>
      <c r="BC63" s="418"/>
      <c r="BD63" s="418"/>
      <c r="BE63" s="418"/>
      <c r="BF63" s="418" t="s">
        <v>1332</v>
      </c>
      <c r="BG63" s="418"/>
      <c r="BH63" s="30"/>
    </row>
    <row r="64" spans="1:60" s="14" customFormat="1" ht="90" hidden="1" customHeight="1" x14ac:dyDescent="0.25">
      <c r="A64" s="345">
        <v>62</v>
      </c>
      <c r="B64" s="498" t="s">
        <v>5613</v>
      </c>
      <c r="C64" s="481" t="s">
        <v>6222</v>
      </c>
      <c r="D64" s="459" t="s">
        <v>5322</v>
      </c>
      <c r="E64" s="462">
        <v>42961</v>
      </c>
      <c r="F64" s="459" t="s">
        <v>5323</v>
      </c>
      <c r="G64" s="465" t="s">
        <v>6225</v>
      </c>
      <c r="H64" s="438" t="s">
        <v>5346</v>
      </c>
      <c r="I64" s="434" t="s">
        <v>5347</v>
      </c>
      <c r="J64" s="390" t="s">
        <v>5348</v>
      </c>
      <c r="K64" s="390"/>
      <c r="L64" s="429"/>
      <c r="M64" s="390"/>
      <c r="N64" s="435">
        <v>42978</v>
      </c>
      <c r="O64" s="462">
        <v>43039</v>
      </c>
      <c r="P64" s="445">
        <f t="shared" si="0"/>
        <v>9</v>
      </c>
      <c r="Q64" s="553"/>
      <c r="R64" s="434" t="s">
        <v>6278</v>
      </c>
      <c r="S64" s="434" t="s">
        <v>6284</v>
      </c>
      <c r="T64" s="325" t="s">
        <v>5349</v>
      </c>
      <c r="U64" s="329" t="s">
        <v>5712</v>
      </c>
      <c r="V64" s="422" t="s">
        <v>1599</v>
      </c>
      <c r="W64" s="422" t="s">
        <v>5730</v>
      </c>
      <c r="X64" s="422" t="s">
        <v>1599</v>
      </c>
      <c r="Y64" s="422" t="s">
        <v>5730</v>
      </c>
      <c r="Z64" s="10" t="s">
        <v>1599</v>
      </c>
      <c r="AA64" s="324" t="s">
        <v>5800</v>
      </c>
      <c r="AB64" s="10" t="s">
        <v>1599</v>
      </c>
      <c r="AC64" s="324" t="s">
        <v>5800</v>
      </c>
      <c r="AD64" s="418" t="s">
        <v>1599</v>
      </c>
      <c r="AE64" s="324" t="s">
        <v>5800</v>
      </c>
      <c r="AF64" s="418" t="s">
        <v>1599</v>
      </c>
      <c r="AG64" s="324" t="s">
        <v>5800</v>
      </c>
      <c r="AH64" s="225" t="s">
        <v>1599</v>
      </c>
      <c r="AI64" s="324" t="s">
        <v>5800</v>
      </c>
      <c r="AJ64" s="225" t="s">
        <v>1599</v>
      </c>
      <c r="AK64" s="324" t="s">
        <v>5730</v>
      </c>
      <c r="AL64" s="225" t="s">
        <v>1599</v>
      </c>
      <c r="AM64" s="324" t="s">
        <v>5730</v>
      </c>
      <c r="AN64" s="225" t="s">
        <v>1599</v>
      </c>
      <c r="AO64" s="324" t="s">
        <v>5730</v>
      </c>
      <c r="AP64" s="225" t="s">
        <v>1599</v>
      </c>
      <c r="AQ64" s="324" t="s">
        <v>5730</v>
      </c>
      <c r="AR64" s="225" t="s">
        <v>1599</v>
      </c>
      <c r="AS64" s="324" t="s">
        <v>5730</v>
      </c>
      <c r="AT64" s="225" t="s">
        <v>1599</v>
      </c>
      <c r="AU64" s="324" t="s">
        <v>5730</v>
      </c>
      <c r="AV64" s="225" t="s">
        <v>1599</v>
      </c>
      <c r="AW64" s="324" t="s">
        <v>5730</v>
      </c>
      <c r="AX64" s="418" t="s">
        <v>882</v>
      </c>
      <c r="AY64" s="423">
        <v>43190</v>
      </c>
      <c r="AZ64" s="484" t="s">
        <v>1032</v>
      </c>
      <c r="BA64" s="345"/>
      <c r="BB64" s="418"/>
      <c r="BC64" s="418"/>
      <c r="BD64" s="418"/>
      <c r="BE64" s="418"/>
      <c r="BF64" s="418" t="s">
        <v>1332</v>
      </c>
      <c r="BG64" s="418"/>
      <c r="BH64" s="30"/>
    </row>
    <row r="65" spans="1:60" s="14" customFormat="1" ht="90" hidden="1" customHeight="1" x14ac:dyDescent="0.25">
      <c r="A65" s="345">
        <v>63</v>
      </c>
      <c r="B65" s="498" t="s">
        <v>5614</v>
      </c>
      <c r="C65" s="481" t="s">
        <v>6222</v>
      </c>
      <c r="D65" s="459" t="s">
        <v>5322</v>
      </c>
      <c r="E65" s="462">
        <v>42961</v>
      </c>
      <c r="F65" s="459" t="s">
        <v>5323</v>
      </c>
      <c r="G65" s="465" t="s">
        <v>6226</v>
      </c>
      <c r="H65" s="438" t="s">
        <v>5350</v>
      </c>
      <c r="I65" s="434" t="s">
        <v>5351</v>
      </c>
      <c r="J65" s="390" t="s">
        <v>5352</v>
      </c>
      <c r="K65" s="390"/>
      <c r="L65" s="429"/>
      <c r="M65" s="390"/>
      <c r="N65" s="435">
        <v>43008</v>
      </c>
      <c r="O65" s="462">
        <v>43205</v>
      </c>
      <c r="P65" s="445">
        <f t="shared" si="0"/>
        <v>29</v>
      </c>
      <c r="Q65" s="553"/>
      <c r="R65" s="434" t="s">
        <v>6278</v>
      </c>
      <c r="S65" s="434" t="s">
        <v>6282</v>
      </c>
      <c r="T65" s="325" t="s">
        <v>5353</v>
      </c>
      <c r="U65" s="329" t="s">
        <v>5713</v>
      </c>
      <c r="V65" s="422" t="s">
        <v>1599</v>
      </c>
      <c r="W65" s="422" t="s">
        <v>5730</v>
      </c>
      <c r="X65" s="422" t="s">
        <v>1599</v>
      </c>
      <c r="Y65" s="422" t="s">
        <v>5730</v>
      </c>
      <c r="Z65" s="10" t="s">
        <v>1599</v>
      </c>
      <c r="AA65" s="324" t="s">
        <v>5800</v>
      </c>
      <c r="AB65" s="10" t="s">
        <v>1599</v>
      </c>
      <c r="AC65" s="324" t="s">
        <v>5800</v>
      </c>
      <c r="AD65" s="418" t="s">
        <v>1599</v>
      </c>
      <c r="AE65" s="324" t="s">
        <v>5800</v>
      </c>
      <c r="AF65" s="418" t="s">
        <v>1599</v>
      </c>
      <c r="AG65" s="324" t="s">
        <v>5800</v>
      </c>
      <c r="AH65" s="225" t="s">
        <v>1599</v>
      </c>
      <c r="AI65" s="324" t="s">
        <v>5800</v>
      </c>
      <c r="AJ65" s="225" t="s">
        <v>1599</v>
      </c>
      <c r="AK65" s="324" t="s">
        <v>5730</v>
      </c>
      <c r="AL65" s="225" t="s">
        <v>1599</v>
      </c>
      <c r="AM65" s="324" t="s">
        <v>5730</v>
      </c>
      <c r="AN65" s="225" t="s">
        <v>1599</v>
      </c>
      <c r="AO65" s="324" t="s">
        <v>5730</v>
      </c>
      <c r="AP65" s="225" t="s">
        <v>1599</v>
      </c>
      <c r="AQ65" s="324" t="s">
        <v>5730</v>
      </c>
      <c r="AR65" s="225" t="s">
        <v>1599</v>
      </c>
      <c r="AS65" s="324" t="s">
        <v>5730</v>
      </c>
      <c r="AT65" s="225" t="s">
        <v>1599</v>
      </c>
      <c r="AU65" s="324" t="s">
        <v>5730</v>
      </c>
      <c r="AV65" s="225" t="s">
        <v>1599</v>
      </c>
      <c r="AW65" s="324" t="s">
        <v>5730</v>
      </c>
      <c r="AX65" s="418" t="s">
        <v>882</v>
      </c>
      <c r="AY65" s="423">
        <v>43190</v>
      </c>
      <c r="AZ65" s="484" t="s">
        <v>1032</v>
      </c>
      <c r="BA65" s="345"/>
      <c r="BB65" s="418"/>
      <c r="BC65" s="418"/>
      <c r="BD65" s="418"/>
      <c r="BE65" s="418"/>
      <c r="BF65" s="418" t="s">
        <v>1332</v>
      </c>
      <c r="BG65" s="418"/>
      <c r="BH65" s="30"/>
    </row>
    <row r="66" spans="1:60" s="14" customFormat="1" ht="90" hidden="1" customHeight="1" x14ac:dyDescent="0.25">
      <c r="A66" s="345">
        <v>64</v>
      </c>
      <c r="B66" s="498" t="s">
        <v>5615</v>
      </c>
      <c r="C66" s="481" t="s">
        <v>6222</v>
      </c>
      <c r="D66" s="459" t="s">
        <v>5322</v>
      </c>
      <c r="E66" s="462">
        <v>42961</v>
      </c>
      <c r="F66" s="459" t="s">
        <v>5323</v>
      </c>
      <c r="G66" s="465" t="s">
        <v>6226</v>
      </c>
      <c r="H66" s="438" t="s">
        <v>5350</v>
      </c>
      <c r="I66" s="32" t="s">
        <v>5354</v>
      </c>
      <c r="J66" s="32" t="s">
        <v>5355</v>
      </c>
      <c r="K66" s="32"/>
      <c r="L66" s="429"/>
      <c r="M66" s="32"/>
      <c r="N66" s="435">
        <v>42972</v>
      </c>
      <c r="O66" s="462">
        <v>43007</v>
      </c>
      <c r="P66" s="445">
        <f t="shared" si="0"/>
        <v>5</v>
      </c>
      <c r="Q66" s="553"/>
      <c r="R66" s="459" t="s">
        <v>70</v>
      </c>
      <c r="S66" s="32"/>
      <c r="T66" s="439" t="s">
        <v>5356</v>
      </c>
      <c r="U66" s="37" t="s">
        <v>5714</v>
      </c>
      <c r="V66" s="422" t="s">
        <v>1599</v>
      </c>
      <c r="W66" s="422" t="s">
        <v>5730</v>
      </c>
      <c r="X66" s="422" t="s">
        <v>1599</v>
      </c>
      <c r="Y66" s="422" t="s">
        <v>5730</v>
      </c>
      <c r="Z66" s="10" t="s">
        <v>1599</v>
      </c>
      <c r="AA66" s="324" t="s">
        <v>5800</v>
      </c>
      <c r="AB66" s="10" t="s">
        <v>1599</v>
      </c>
      <c r="AC66" s="324" t="s">
        <v>5800</v>
      </c>
      <c r="AD66" s="418" t="s">
        <v>1599</v>
      </c>
      <c r="AE66" s="324" t="s">
        <v>5800</v>
      </c>
      <c r="AF66" s="418" t="s">
        <v>1599</v>
      </c>
      <c r="AG66" s="324" t="s">
        <v>5800</v>
      </c>
      <c r="AH66" s="225" t="s">
        <v>1599</v>
      </c>
      <c r="AI66" s="324" t="s">
        <v>5800</v>
      </c>
      <c r="AJ66" s="225" t="s">
        <v>1599</v>
      </c>
      <c r="AK66" s="324" t="s">
        <v>5730</v>
      </c>
      <c r="AL66" s="225" t="s">
        <v>1599</v>
      </c>
      <c r="AM66" s="324" t="s">
        <v>5730</v>
      </c>
      <c r="AN66" s="225" t="s">
        <v>1599</v>
      </c>
      <c r="AO66" s="324" t="s">
        <v>5730</v>
      </c>
      <c r="AP66" s="225" t="s">
        <v>1599</v>
      </c>
      <c r="AQ66" s="324" t="s">
        <v>5730</v>
      </c>
      <c r="AR66" s="225" t="s">
        <v>1599</v>
      </c>
      <c r="AS66" s="324" t="s">
        <v>5730</v>
      </c>
      <c r="AT66" s="225" t="s">
        <v>1599</v>
      </c>
      <c r="AU66" s="324" t="s">
        <v>5730</v>
      </c>
      <c r="AV66" s="225" t="s">
        <v>1599</v>
      </c>
      <c r="AW66" s="324" t="s">
        <v>5730</v>
      </c>
      <c r="AX66" s="418" t="s">
        <v>882</v>
      </c>
      <c r="AY66" s="423">
        <v>43190</v>
      </c>
      <c r="AZ66" s="484" t="s">
        <v>1032</v>
      </c>
      <c r="BA66" s="345"/>
      <c r="BB66" s="418"/>
      <c r="BC66" s="418"/>
      <c r="BD66" s="418"/>
      <c r="BE66" s="418"/>
      <c r="BF66" s="418" t="s">
        <v>1332</v>
      </c>
      <c r="BG66" s="418"/>
      <c r="BH66" s="30"/>
    </row>
    <row r="67" spans="1:60" s="14" customFormat="1" ht="90" hidden="1" customHeight="1" x14ac:dyDescent="0.25">
      <c r="A67" s="345">
        <v>65</v>
      </c>
      <c r="B67" s="498" t="s">
        <v>5616</v>
      </c>
      <c r="C67" s="481" t="s">
        <v>6222</v>
      </c>
      <c r="D67" s="459" t="s">
        <v>5322</v>
      </c>
      <c r="E67" s="462">
        <v>42961</v>
      </c>
      <c r="F67" s="459" t="s">
        <v>5323</v>
      </c>
      <c r="G67" s="465" t="s">
        <v>6227</v>
      </c>
      <c r="H67" s="438" t="s">
        <v>5357</v>
      </c>
      <c r="I67" s="434" t="s">
        <v>5358</v>
      </c>
      <c r="J67" s="390" t="s">
        <v>5359</v>
      </c>
      <c r="K67" s="390"/>
      <c r="L67" s="485"/>
      <c r="M67" s="390"/>
      <c r="N67" s="435">
        <v>42972</v>
      </c>
      <c r="O67" s="462">
        <v>43008</v>
      </c>
      <c r="P67" s="445">
        <f t="shared" si="0"/>
        <v>6</v>
      </c>
      <c r="Q67" s="553"/>
      <c r="R67" s="434" t="s">
        <v>135</v>
      </c>
      <c r="S67" s="390"/>
      <c r="T67" s="437" t="s">
        <v>5360</v>
      </c>
      <c r="U67" s="329" t="s">
        <v>5715</v>
      </c>
      <c r="V67" s="437" t="s">
        <v>1599</v>
      </c>
      <c r="W67" s="437" t="s">
        <v>5730</v>
      </c>
      <c r="X67" s="437" t="s">
        <v>1599</v>
      </c>
      <c r="Y67" s="437" t="s">
        <v>5730</v>
      </c>
      <c r="Z67" s="10" t="s">
        <v>1599</v>
      </c>
      <c r="AA67" s="324" t="s">
        <v>5800</v>
      </c>
      <c r="AB67" s="10" t="s">
        <v>1599</v>
      </c>
      <c r="AC67" s="324" t="s">
        <v>5800</v>
      </c>
      <c r="AD67" s="418" t="s">
        <v>1599</v>
      </c>
      <c r="AE67" s="324" t="s">
        <v>5800</v>
      </c>
      <c r="AF67" s="418" t="s">
        <v>1599</v>
      </c>
      <c r="AG67" s="324" t="s">
        <v>5800</v>
      </c>
      <c r="AH67" s="225" t="s">
        <v>1599</v>
      </c>
      <c r="AI67" s="324" t="s">
        <v>5800</v>
      </c>
      <c r="AJ67" s="225" t="s">
        <v>1599</v>
      </c>
      <c r="AK67" s="324" t="s">
        <v>5730</v>
      </c>
      <c r="AL67" s="225" t="s">
        <v>1599</v>
      </c>
      <c r="AM67" s="324" t="s">
        <v>5730</v>
      </c>
      <c r="AN67" s="225" t="s">
        <v>1599</v>
      </c>
      <c r="AO67" s="324" t="s">
        <v>5730</v>
      </c>
      <c r="AP67" s="225" t="s">
        <v>1599</v>
      </c>
      <c r="AQ67" s="324" t="s">
        <v>5730</v>
      </c>
      <c r="AR67" s="225" t="s">
        <v>1599</v>
      </c>
      <c r="AS67" s="324" t="s">
        <v>5730</v>
      </c>
      <c r="AT67" s="225" t="s">
        <v>1599</v>
      </c>
      <c r="AU67" s="324" t="s">
        <v>5730</v>
      </c>
      <c r="AV67" s="225" t="s">
        <v>1599</v>
      </c>
      <c r="AW67" s="324" t="s">
        <v>5730</v>
      </c>
      <c r="AX67" s="418" t="s">
        <v>882</v>
      </c>
      <c r="AY67" s="423">
        <v>43190</v>
      </c>
      <c r="AZ67" s="484" t="s">
        <v>1032</v>
      </c>
      <c r="BA67" s="345"/>
      <c r="BB67" s="418"/>
      <c r="BC67" s="418"/>
      <c r="BD67" s="418"/>
      <c r="BE67" s="418"/>
      <c r="BF67" s="418" t="s">
        <v>1332</v>
      </c>
      <c r="BG67" s="418"/>
      <c r="BH67" s="30"/>
    </row>
    <row r="68" spans="1:60" s="14" customFormat="1" ht="90" hidden="1" customHeight="1" x14ac:dyDescent="0.25">
      <c r="A68" s="345">
        <v>66</v>
      </c>
      <c r="B68" s="498" t="s">
        <v>5617</v>
      </c>
      <c r="C68" s="481" t="s">
        <v>6222</v>
      </c>
      <c r="D68" s="459" t="s">
        <v>5322</v>
      </c>
      <c r="E68" s="462">
        <v>42961</v>
      </c>
      <c r="F68" s="459" t="s">
        <v>5323</v>
      </c>
      <c r="G68" s="465" t="s">
        <v>6227</v>
      </c>
      <c r="H68" s="438" t="s">
        <v>5361</v>
      </c>
      <c r="I68" s="434" t="s">
        <v>5362</v>
      </c>
      <c r="J68" s="390" t="s">
        <v>5363</v>
      </c>
      <c r="K68" s="390"/>
      <c r="L68" s="485"/>
      <c r="M68" s="390"/>
      <c r="N68" s="435">
        <v>42975</v>
      </c>
      <c r="O68" s="462">
        <v>43008</v>
      </c>
      <c r="P68" s="445">
        <f t="shared" ref="P68:P131" si="1">+WEEKNUM(O68-N68)</f>
        <v>5</v>
      </c>
      <c r="Q68" s="553"/>
      <c r="R68" s="434" t="s">
        <v>6285</v>
      </c>
      <c r="S68" s="434" t="s">
        <v>6286</v>
      </c>
      <c r="T68" s="479" t="s">
        <v>5364</v>
      </c>
      <c r="U68" s="30"/>
      <c r="V68" s="480" t="s">
        <v>5365</v>
      </c>
      <c r="W68" s="36" t="s">
        <v>5741</v>
      </c>
      <c r="X68" s="437" t="s">
        <v>1599</v>
      </c>
      <c r="Y68" s="437" t="s">
        <v>5759</v>
      </c>
      <c r="Z68" s="425" t="s">
        <v>1599</v>
      </c>
      <c r="AA68" s="324" t="s">
        <v>5759</v>
      </c>
      <c r="AB68" s="425" t="s">
        <v>1599</v>
      </c>
      <c r="AC68" s="324" t="s">
        <v>5759</v>
      </c>
      <c r="AD68" s="418" t="s">
        <v>1599</v>
      </c>
      <c r="AE68" s="324" t="s">
        <v>5759</v>
      </c>
      <c r="AF68" s="425" t="s">
        <v>1599</v>
      </c>
      <c r="AG68" s="324" t="s">
        <v>5759</v>
      </c>
      <c r="AH68" s="425" t="s">
        <v>1599</v>
      </c>
      <c r="AI68" s="324" t="s">
        <v>5759</v>
      </c>
      <c r="AJ68" s="425" t="s">
        <v>1599</v>
      </c>
      <c r="AK68" s="324" t="s">
        <v>5759</v>
      </c>
      <c r="AL68" s="425" t="s">
        <v>1599</v>
      </c>
      <c r="AM68" s="324" t="s">
        <v>5759</v>
      </c>
      <c r="AN68" s="425" t="s">
        <v>1599</v>
      </c>
      <c r="AO68" s="324" t="s">
        <v>5759</v>
      </c>
      <c r="AP68" s="425" t="s">
        <v>1599</v>
      </c>
      <c r="AQ68" s="324" t="s">
        <v>5759</v>
      </c>
      <c r="AR68" s="425" t="s">
        <v>1599</v>
      </c>
      <c r="AS68" s="324" t="s">
        <v>5759</v>
      </c>
      <c r="AT68" s="425" t="s">
        <v>1599</v>
      </c>
      <c r="AU68" s="324" t="s">
        <v>5759</v>
      </c>
      <c r="AV68" s="425" t="s">
        <v>1599</v>
      </c>
      <c r="AW68" s="324" t="s">
        <v>5759</v>
      </c>
      <c r="AX68" s="418" t="s">
        <v>882</v>
      </c>
      <c r="AY68" s="423">
        <v>43281</v>
      </c>
      <c r="AZ68" s="484" t="s">
        <v>1032</v>
      </c>
      <c r="BA68" s="345"/>
      <c r="BB68" s="418"/>
      <c r="BC68" s="418"/>
      <c r="BD68" s="418"/>
      <c r="BE68" s="418"/>
      <c r="BF68" s="418" t="s">
        <v>1332</v>
      </c>
      <c r="BG68" s="418"/>
      <c r="BH68" s="30"/>
    </row>
    <row r="69" spans="1:60" s="14" customFormat="1" ht="90" hidden="1" customHeight="1" x14ac:dyDescent="0.25">
      <c r="A69" s="345">
        <v>67</v>
      </c>
      <c r="B69" s="498" t="s">
        <v>5618</v>
      </c>
      <c r="C69" s="481" t="s">
        <v>6256</v>
      </c>
      <c r="D69" s="458" t="s">
        <v>6274</v>
      </c>
      <c r="E69" s="456">
        <v>43175</v>
      </c>
      <c r="F69" s="459" t="s">
        <v>5260</v>
      </c>
      <c r="G69" s="465" t="s">
        <v>6223</v>
      </c>
      <c r="H69" s="10" t="s">
        <v>5366</v>
      </c>
      <c r="I69" s="10" t="s">
        <v>5367</v>
      </c>
      <c r="J69" s="10" t="s">
        <v>5368</v>
      </c>
      <c r="K69" s="10"/>
      <c r="L69" s="485"/>
      <c r="M69" s="10"/>
      <c r="N69" s="84">
        <v>43203</v>
      </c>
      <c r="O69" s="462">
        <v>43281</v>
      </c>
      <c r="P69" s="445">
        <f t="shared" si="1"/>
        <v>12</v>
      </c>
      <c r="Q69" s="553"/>
      <c r="R69" s="458" t="s">
        <v>709</v>
      </c>
      <c r="S69" s="458"/>
      <c r="T69" s="36" t="s">
        <v>1599</v>
      </c>
      <c r="U69" s="36" t="s">
        <v>1599</v>
      </c>
      <c r="V69" s="425" t="s">
        <v>5369</v>
      </c>
      <c r="W69" s="361" t="s">
        <v>5742</v>
      </c>
      <c r="X69" s="425" t="s">
        <v>5369</v>
      </c>
      <c r="Y69" s="432" t="s">
        <v>5769</v>
      </c>
      <c r="Z69" s="418" t="s">
        <v>1599</v>
      </c>
      <c r="AA69" s="324" t="s">
        <v>5801</v>
      </c>
      <c r="AB69" s="418" t="s">
        <v>1599</v>
      </c>
      <c r="AC69" s="324" t="s">
        <v>5801</v>
      </c>
      <c r="AD69" s="418" t="s">
        <v>1599</v>
      </c>
      <c r="AE69" s="324" t="s">
        <v>5801</v>
      </c>
      <c r="AF69" s="10" t="s">
        <v>1599</v>
      </c>
      <c r="AG69" s="324" t="s">
        <v>5801</v>
      </c>
      <c r="AH69" s="225" t="s">
        <v>1599</v>
      </c>
      <c r="AI69" s="324" t="s">
        <v>5801</v>
      </c>
      <c r="AJ69" s="225" t="s">
        <v>1599</v>
      </c>
      <c r="AK69" s="324" t="s">
        <v>5801</v>
      </c>
      <c r="AL69" s="225" t="s">
        <v>1599</v>
      </c>
      <c r="AM69" s="324" t="s">
        <v>5801</v>
      </c>
      <c r="AN69" s="225" t="s">
        <v>1599</v>
      </c>
      <c r="AO69" s="324" t="s">
        <v>5801</v>
      </c>
      <c r="AP69" s="225" t="s">
        <v>1599</v>
      </c>
      <c r="AQ69" s="324" t="s">
        <v>5801</v>
      </c>
      <c r="AR69" s="225" t="s">
        <v>1599</v>
      </c>
      <c r="AS69" s="324" t="s">
        <v>5801</v>
      </c>
      <c r="AT69" s="225" t="s">
        <v>1599</v>
      </c>
      <c r="AU69" s="324" t="s">
        <v>5801</v>
      </c>
      <c r="AV69" s="225" t="s">
        <v>1599</v>
      </c>
      <c r="AW69" s="324" t="s">
        <v>5801</v>
      </c>
      <c r="AX69" s="418" t="s">
        <v>882</v>
      </c>
      <c r="AY69" s="423">
        <v>43389</v>
      </c>
      <c r="AZ69" s="484" t="s">
        <v>1032</v>
      </c>
      <c r="BA69" s="345"/>
      <c r="BB69" s="418"/>
      <c r="BC69" s="418"/>
      <c r="BD69" s="418"/>
      <c r="BE69" s="418"/>
      <c r="BF69" s="418" t="s">
        <v>1332</v>
      </c>
      <c r="BG69" s="418"/>
      <c r="BH69" s="30"/>
    </row>
    <row r="70" spans="1:60" s="14" customFormat="1" ht="90" hidden="1" customHeight="1" x14ac:dyDescent="0.25">
      <c r="A70" s="345">
        <v>68</v>
      </c>
      <c r="B70" s="498" t="s">
        <v>5619</v>
      </c>
      <c r="C70" s="481" t="s">
        <v>6256</v>
      </c>
      <c r="D70" s="458" t="s">
        <v>6274</v>
      </c>
      <c r="E70" s="456">
        <v>43175</v>
      </c>
      <c r="F70" s="459" t="s">
        <v>5260</v>
      </c>
      <c r="G70" s="465" t="s">
        <v>6223</v>
      </c>
      <c r="H70" s="10" t="s">
        <v>5370</v>
      </c>
      <c r="I70" s="10" t="s">
        <v>5367</v>
      </c>
      <c r="J70" s="10" t="s">
        <v>5371</v>
      </c>
      <c r="K70" s="10"/>
      <c r="L70" s="485"/>
      <c r="M70" s="10"/>
      <c r="N70" s="84">
        <v>43203</v>
      </c>
      <c r="O70" s="462">
        <v>43281</v>
      </c>
      <c r="P70" s="445">
        <f t="shared" si="1"/>
        <v>12</v>
      </c>
      <c r="Q70" s="553"/>
      <c r="R70" s="458" t="s">
        <v>709</v>
      </c>
      <c r="S70" s="458"/>
      <c r="T70" s="36" t="s">
        <v>1599</v>
      </c>
      <c r="U70" s="36" t="s">
        <v>1599</v>
      </c>
      <c r="V70" s="425" t="s">
        <v>5369</v>
      </c>
      <c r="W70" s="10" t="s">
        <v>5743</v>
      </c>
      <c r="X70" s="425" t="s">
        <v>5369</v>
      </c>
      <c r="Y70" s="361" t="s">
        <v>5769</v>
      </c>
      <c r="Z70" s="418" t="s">
        <v>1599</v>
      </c>
      <c r="AA70" s="324" t="s">
        <v>5801</v>
      </c>
      <c r="AB70" s="418" t="s">
        <v>1599</v>
      </c>
      <c r="AC70" s="324" t="s">
        <v>5801</v>
      </c>
      <c r="AD70" s="418" t="s">
        <v>1599</v>
      </c>
      <c r="AE70" s="324" t="s">
        <v>5801</v>
      </c>
      <c r="AF70" s="10" t="s">
        <v>1599</v>
      </c>
      <c r="AG70" s="324" t="s">
        <v>5801</v>
      </c>
      <c r="AH70" s="225" t="s">
        <v>1599</v>
      </c>
      <c r="AI70" s="324" t="s">
        <v>5801</v>
      </c>
      <c r="AJ70" s="225" t="s">
        <v>1599</v>
      </c>
      <c r="AK70" s="324" t="s">
        <v>5801</v>
      </c>
      <c r="AL70" s="225" t="s">
        <v>1599</v>
      </c>
      <c r="AM70" s="324" t="s">
        <v>5801</v>
      </c>
      <c r="AN70" s="225" t="s">
        <v>1599</v>
      </c>
      <c r="AO70" s="324" t="s">
        <v>5801</v>
      </c>
      <c r="AP70" s="225" t="s">
        <v>1599</v>
      </c>
      <c r="AQ70" s="324" t="s">
        <v>5801</v>
      </c>
      <c r="AR70" s="225" t="s">
        <v>1599</v>
      </c>
      <c r="AS70" s="324" t="s">
        <v>5801</v>
      </c>
      <c r="AT70" s="225" t="s">
        <v>1599</v>
      </c>
      <c r="AU70" s="324" t="s">
        <v>5801</v>
      </c>
      <c r="AV70" s="225" t="s">
        <v>1599</v>
      </c>
      <c r="AW70" s="324" t="s">
        <v>5801</v>
      </c>
      <c r="AX70" s="418" t="s">
        <v>882</v>
      </c>
      <c r="AY70" s="423">
        <v>43389</v>
      </c>
      <c r="AZ70" s="484" t="s">
        <v>1032</v>
      </c>
      <c r="BA70" s="345"/>
      <c r="BB70" s="418"/>
      <c r="BC70" s="418"/>
      <c r="BD70" s="418"/>
      <c r="BE70" s="418"/>
      <c r="BF70" s="418" t="s">
        <v>1332</v>
      </c>
      <c r="BG70" s="418"/>
      <c r="BH70" s="30"/>
    </row>
    <row r="71" spans="1:60" s="14" customFormat="1" ht="90" hidden="1" customHeight="1" x14ac:dyDescent="0.25">
      <c r="A71" s="345">
        <v>69</v>
      </c>
      <c r="B71" s="498" t="s">
        <v>5620</v>
      </c>
      <c r="C71" s="481" t="s">
        <v>6256</v>
      </c>
      <c r="D71" s="458" t="s">
        <v>6274</v>
      </c>
      <c r="E71" s="456">
        <v>43175</v>
      </c>
      <c r="F71" s="459" t="s">
        <v>5260</v>
      </c>
      <c r="G71" s="465" t="s">
        <v>6224</v>
      </c>
      <c r="H71" s="10" t="s">
        <v>5372</v>
      </c>
      <c r="I71" s="10" t="s">
        <v>5373</v>
      </c>
      <c r="J71" s="10" t="s">
        <v>5374</v>
      </c>
      <c r="K71" s="10"/>
      <c r="L71" s="485"/>
      <c r="M71" s="10"/>
      <c r="N71" s="84">
        <v>43203</v>
      </c>
      <c r="O71" s="462">
        <v>43281</v>
      </c>
      <c r="P71" s="445">
        <f t="shared" si="1"/>
        <v>12</v>
      </c>
      <c r="Q71" s="553"/>
      <c r="R71" s="458" t="s">
        <v>709</v>
      </c>
      <c r="S71" s="458"/>
      <c r="T71" s="36" t="s">
        <v>1599</v>
      </c>
      <c r="U71" s="36" t="s">
        <v>1599</v>
      </c>
      <c r="V71" s="425" t="s">
        <v>5375</v>
      </c>
      <c r="W71" s="432" t="s">
        <v>5726</v>
      </c>
      <c r="X71" s="425" t="s">
        <v>1599</v>
      </c>
      <c r="Y71" s="432" t="s">
        <v>5759</v>
      </c>
      <c r="Z71" s="425" t="s">
        <v>1599</v>
      </c>
      <c r="AA71" s="432" t="s">
        <v>5759</v>
      </c>
      <c r="AB71" s="425" t="s">
        <v>1599</v>
      </c>
      <c r="AC71" s="432" t="s">
        <v>5759</v>
      </c>
      <c r="AD71" s="425" t="s">
        <v>1599</v>
      </c>
      <c r="AE71" s="432" t="s">
        <v>5759</v>
      </c>
      <c r="AF71" s="425" t="s">
        <v>1599</v>
      </c>
      <c r="AG71" s="432" t="s">
        <v>5759</v>
      </c>
      <c r="AH71" s="425" t="s">
        <v>1599</v>
      </c>
      <c r="AI71" s="432" t="s">
        <v>5759</v>
      </c>
      <c r="AJ71" s="425" t="s">
        <v>1599</v>
      </c>
      <c r="AK71" s="432" t="s">
        <v>5759</v>
      </c>
      <c r="AL71" s="425" t="s">
        <v>1599</v>
      </c>
      <c r="AM71" s="432" t="s">
        <v>5759</v>
      </c>
      <c r="AN71" s="425" t="s">
        <v>1599</v>
      </c>
      <c r="AO71" s="432" t="s">
        <v>5759</v>
      </c>
      <c r="AP71" s="425" t="s">
        <v>1599</v>
      </c>
      <c r="AQ71" s="432" t="s">
        <v>5759</v>
      </c>
      <c r="AR71" s="425" t="s">
        <v>1599</v>
      </c>
      <c r="AS71" s="432" t="s">
        <v>5759</v>
      </c>
      <c r="AT71" s="425" t="s">
        <v>1599</v>
      </c>
      <c r="AU71" s="432" t="s">
        <v>5759</v>
      </c>
      <c r="AV71" s="425" t="s">
        <v>1599</v>
      </c>
      <c r="AW71" s="324" t="s">
        <v>5759</v>
      </c>
      <c r="AX71" s="418" t="s">
        <v>882</v>
      </c>
      <c r="AY71" s="84">
        <v>43325</v>
      </c>
      <c r="AZ71" s="418" t="s">
        <v>1328</v>
      </c>
      <c r="BA71" s="423">
        <v>43343</v>
      </c>
      <c r="BB71" s="484" t="s">
        <v>6308</v>
      </c>
      <c r="BC71" s="418"/>
      <c r="BD71" s="484" t="s">
        <v>6312</v>
      </c>
      <c r="BE71" s="484" t="s">
        <v>6311</v>
      </c>
      <c r="BF71" s="418" t="s">
        <v>2708</v>
      </c>
      <c r="BG71" s="418" t="s">
        <v>1599</v>
      </c>
      <c r="BH71" s="30"/>
    </row>
    <row r="72" spans="1:60" s="14" customFormat="1" ht="90" hidden="1" customHeight="1" x14ac:dyDescent="0.25">
      <c r="A72" s="345">
        <v>70</v>
      </c>
      <c r="B72" s="498" t="s">
        <v>5621</v>
      </c>
      <c r="C72" s="481" t="s">
        <v>6256</v>
      </c>
      <c r="D72" s="458" t="s">
        <v>6274</v>
      </c>
      <c r="E72" s="456">
        <v>43175</v>
      </c>
      <c r="F72" s="459" t="s">
        <v>5260</v>
      </c>
      <c r="G72" s="465" t="s">
        <v>6224</v>
      </c>
      <c r="H72" s="10" t="s">
        <v>5376</v>
      </c>
      <c r="I72" s="10" t="s">
        <v>5373</v>
      </c>
      <c r="J72" s="10" t="s">
        <v>5377</v>
      </c>
      <c r="K72" s="10"/>
      <c r="L72" s="485"/>
      <c r="M72" s="10"/>
      <c r="N72" s="84">
        <v>43203</v>
      </c>
      <c r="O72" s="462">
        <v>43281</v>
      </c>
      <c r="P72" s="445">
        <f t="shared" si="1"/>
        <v>12</v>
      </c>
      <c r="Q72" s="553"/>
      <c r="R72" s="458" t="s">
        <v>709</v>
      </c>
      <c r="S72" s="458"/>
      <c r="T72" s="36" t="s">
        <v>1599</v>
      </c>
      <c r="U72" s="36" t="s">
        <v>1599</v>
      </c>
      <c r="V72" s="425" t="s">
        <v>5378</v>
      </c>
      <c r="W72" s="10" t="s">
        <v>5744</v>
      </c>
      <c r="X72" s="425" t="s">
        <v>5378</v>
      </c>
      <c r="Y72" s="10" t="s">
        <v>5770</v>
      </c>
      <c r="Z72" s="32" t="s">
        <v>5379</v>
      </c>
      <c r="AA72" s="440" t="s">
        <v>5789</v>
      </c>
      <c r="AB72" s="450" t="s">
        <v>1599</v>
      </c>
      <c r="AC72" s="466" t="s">
        <v>5828</v>
      </c>
      <c r="AD72" s="418" t="s">
        <v>1599</v>
      </c>
      <c r="AE72" s="466" t="s">
        <v>5828</v>
      </c>
      <c r="AF72" s="425" t="s">
        <v>1599</v>
      </c>
      <c r="AG72" s="466" t="s">
        <v>5828</v>
      </c>
      <c r="AH72" s="225" t="s">
        <v>1599</v>
      </c>
      <c r="AI72" s="466" t="s">
        <v>5828</v>
      </c>
      <c r="AJ72" s="225" t="s">
        <v>1599</v>
      </c>
      <c r="AK72" s="466" t="s">
        <v>5828</v>
      </c>
      <c r="AL72" s="225" t="s">
        <v>1599</v>
      </c>
      <c r="AM72" s="466" t="s">
        <v>5828</v>
      </c>
      <c r="AN72" s="225" t="s">
        <v>1599</v>
      </c>
      <c r="AO72" s="466" t="s">
        <v>5828</v>
      </c>
      <c r="AP72" s="225" t="s">
        <v>1599</v>
      </c>
      <c r="AQ72" s="466" t="s">
        <v>5828</v>
      </c>
      <c r="AR72" s="225" t="s">
        <v>1599</v>
      </c>
      <c r="AS72" s="466" t="s">
        <v>5828</v>
      </c>
      <c r="AT72" s="225" t="s">
        <v>1599</v>
      </c>
      <c r="AU72" s="484" t="s">
        <v>5828</v>
      </c>
      <c r="AV72" s="225" t="s">
        <v>1599</v>
      </c>
      <c r="AW72" s="484" t="s">
        <v>5828</v>
      </c>
      <c r="AX72" s="418" t="s">
        <v>882</v>
      </c>
      <c r="AY72" s="423">
        <v>43521</v>
      </c>
      <c r="AZ72" s="484" t="s">
        <v>1032</v>
      </c>
      <c r="BA72" s="345"/>
      <c r="BB72" s="418"/>
      <c r="BC72" s="418"/>
      <c r="BD72" s="418"/>
      <c r="BE72" s="418"/>
      <c r="BF72" s="418" t="s">
        <v>1332</v>
      </c>
      <c r="BG72" s="418"/>
      <c r="BH72" s="30"/>
    </row>
    <row r="73" spans="1:60" s="14" customFormat="1" ht="90" hidden="1" customHeight="1" x14ac:dyDescent="0.25">
      <c r="A73" s="345">
        <v>71</v>
      </c>
      <c r="B73" s="498" t="s">
        <v>5622</v>
      </c>
      <c r="C73" s="481" t="s">
        <v>6256</v>
      </c>
      <c r="D73" s="458" t="s">
        <v>6274</v>
      </c>
      <c r="E73" s="456">
        <v>43175</v>
      </c>
      <c r="F73" s="459" t="s">
        <v>5260</v>
      </c>
      <c r="G73" s="465" t="s">
        <v>6225</v>
      </c>
      <c r="H73" s="10" t="s">
        <v>5380</v>
      </c>
      <c r="I73" s="10" t="s">
        <v>5381</v>
      </c>
      <c r="J73" s="10" t="s">
        <v>5382</v>
      </c>
      <c r="K73" s="10"/>
      <c r="L73" s="485"/>
      <c r="M73" s="10"/>
      <c r="N73" s="84">
        <v>43203</v>
      </c>
      <c r="O73" s="462">
        <v>43281</v>
      </c>
      <c r="P73" s="445">
        <f t="shared" si="1"/>
        <v>12</v>
      </c>
      <c r="Q73" s="553"/>
      <c r="R73" s="458" t="s">
        <v>709</v>
      </c>
      <c r="S73" s="458"/>
      <c r="T73" s="36" t="s">
        <v>1599</v>
      </c>
      <c r="U73" s="36" t="s">
        <v>1599</v>
      </c>
      <c r="V73" s="425" t="s">
        <v>5383</v>
      </c>
      <c r="W73" s="35" t="s">
        <v>5727</v>
      </c>
      <c r="X73" s="425" t="s">
        <v>5383</v>
      </c>
      <c r="Y73" s="432" t="s">
        <v>5384</v>
      </c>
      <c r="Z73" s="425" t="s">
        <v>1599</v>
      </c>
      <c r="AA73" s="324" t="s">
        <v>5801</v>
      </c>
      <c r="AB73" s="425" t="s">
        <v>1599</v>
      </c>
      <c r="AC73" s="324" t="s">
        <v>5801</v>
      </c>
      <c r="AD73" s="30" t="s">
        <v>1599</v>
      </c>
      <c r="AE73" s="324" t="s">
        <v>5801</v>
      </c>
      <c r="AF73" s="10" t="s">
        <v>1599</v>
      </c>
      <c r="AG73" s="324" t="s">
        <v>5801</v>
      </c>
      <c r="AH73" s="225" t="s">
        <v>1599</v>
      </c>
      <c r="AI73" s="324" t="s">
        <v>5801</v>
      </c>
      <c r="AJ73" s="225" t="s">
        <v>1599</v>
      </c>
      <c r="AK73" s="324" t="s">
        <v>5801</v>
      </c>
      <c r="AL73" s="225" t="s">
        <v>1599</v>
      </c>
      <c r="AM73" s="324" t="s">
        <v>5801</v>
      </c>
      <c r="AN73" s="225" t="s">
        <v>1599</v>
      </c>
      <c r="AO73" s="324" t="s">
        <v>5801</v>
      </c>
      <c r="AP73" s="225" t="s">
        <v>1599</v>
      </c>
      <c r="AQ73" s="324" t="s">
        <v>5801</v>
      </c>
      <c r="AR73" s="225" t="s">
        <v>1599</v>
      </c>
      <c r="AS73" s="324" t="s">
        <v>5801</v>
      </c>
      <c r="AT73" s="225" t="s">
        <v>1599</v>
      </c>
      <c r="AU73" s="324" t="s">
        <v>5801</v>
      </c>
      <c r="AV73" s="225" t="s">
        <v>1599</v>
      </c>
      <c r="AW73" s="324" t="s">
        <v>5801</v>
      </c>
      <c r="AX73" s="418" t="s">
        <v>882</v>
      </c>
      <c r="AY73" s="84">
        <v>43327</v>
      </c>
      <c r="AZ73" s="418" t="s">
        <v>1328</v>
      </c>
      <c r="BA73" s="423">
        <v>43343</v>
      </c>
      <c r="BB73" s="484" t="s">
        <v>6308</v>
      </c>
      <c r="BC73" s="418"/>
      <c r="BD73" s="484" t="s">
        <v>6312</v>
      </c>
      <c r="BE73" s="484" t="s">
        <v>6311</v>
      </c>
      <c r="BF73" s="418" t="s">
        <v>2708</v>
      </c>
      <c r="BG73" s="418" t="s">
        <v>1599</v>
      </c>
      <c r="BH73" s="30"/>
    </row>
    <row r="74" spans="1:60" s="14" customFormat="1" ht="90" hidden="1" customHeight="1" x14ac:dyDescent="0.25">
      <c r="A74" s="345">
        <v>72</v>
      </c>
      <c r="B74" s="498" t="s">
        <v>4841</v>
      </c>
      <c r="C74" s="481" t="s">
        <v>6256</v>
      </c>
      <c r="D74" s="458" t="s">
        <v>4842</v>
      </c>
      <c r="E74" s="456">
        <v>43175</v>
      </c>
      <c r="F74" s="459" t="s">
        <v>5260</v>
      </c>
      <c r="G74" s="465" t="s">
        <v>6226</v>
      </c>
      <c r="H74" s="10" t="s">
        <v>4843</v>
      </c>
      <c r="I74" s="10" t="s">
        <v>4844</v>
      </c>
      <c r="J74" s="10" t="s">
        <v>4845</v>
      </c>
      <c r="K74" s="10"/>
      <c r="L74" s="429"/>
      <c r="M74" s="10"/>
      <c r="N74" s="84">
        <v>43203</v>
      </c>
      <c r="O74" s="462">
        <v>43281</v>
      </c>
      <c r="P74" s="445">
        <f t="shared" si="1"/>
        <v>12</v>
      </c>
      <c r="Q74" s="553"/>
      <c r="R74" s="458" t="s">
        <v>709</v>
      </c>
      <c r="S74" s="458"/>
      <c r="T74" s="36" t="s">
        <v>1599</v>
      </c>
      <c r="U74" s="36" t="s">
        <v>1599</v>
      </c>
      <c r="V74" s="425" t="s">
        <v>5385</v>
      </c>
      <c r="W74" s="31" t="s">
        <v>5745</v>
      </c>
      <c r="X74" s="425" t="s">
        <v>5385</v>
      </c>
      <c r="Y74" s="324" t="s">
        <v>5771</v>
      </c>
      <c r="Z74" s="32" t="s">
        <v>5386</v>
      </c>
      <c r="AA74" s="430" t="s">
        <v>5808</v>
      </c>
      <c r="AB74" s="10" t="s">
        <v>5387</v>
      </c>
      <c r="AC74" s="433" t="s">
        <v>5824</v>
      </c>
      <c r="AD74" s="32" t="s">
        <v>5388</v>
      </c>
      <c r="AE74" s="430" t="s">
        <v>5839</v>
      </c>
      <c r="AF74" s="10" t="s">
        <v>5250</v>
      </c>
      <c r="AG74" s="441" t="s">
        <v>5851</v>
      </c>
      <c r="AH74" s="30"/>
      <c r="AI74" s="451" t="s">
        <v>5862</v>
      </c>
      <c r="AJ74" s="451"/>
      <c r="AK74" s="32" t="s">
        <v>5868</v>
      </c>
      <c r="AL74" s="10" t="s">
        <v>5389</v>
      </c>
      <c r="AM74" s="32" t="s">
        <v>5874</v>
      </c>
      <c r="AN74" s="32" t="s">
        <v>5889</v>
      </c>
      <c r="AO74" s="32" t="s">
        <v>5888</v>
      </c>
      <c r="AP74" s="32" t="s">
        <v>5924</v>
      </c>
      <c r="AQ74" s="32" t="s">
        <v>5925</v>
      </c>
      <c r="AR74" s="32" t="s">
        <v>4846</v>
      </c>
      <c r="AS74" s="32" t="s">
        <v>5999</v>
      </c>
      <c r="AT74" s="10" t="s">
        <v>1599</v>
      </c>
      <c r="AU74" s="240" t="s">
        <v>6221</v>
      </c>
      <c r="AV74" s="10" t="s">
        <v>1599</v>
      </c>
      <c r="AW74" s="240" t="s">
        <v>6221</v>
      </c>
      <c r="AX74" s="418" t="s">
        <v>882</v>
      </c>
      <c r="AY74" s="423">
        <v>44405</v>
      </c>
      <c r="AZ74" s="187" t="s">
        <v>6309</v>
      </c>
      <c r="BA74" s="232">
        <v>44407</v>
      </c>
      <c r="BB74" s="225" t="s">
        <v>6954</v>
      </c>
      <c r="BC74" s="225" t="s">
        <v>6955</v>
      </c>
      <c r="BD74" s="225" t="s">
        <v>6956</v>
      </c>
      <c r="BE74" s="225" t="s">
        <v>6957</v>
      </c>
      <c r="BF74" s="225" t="s">
        <v>6310</v>
      </c>
      <c r="BG74" s="574" t="s">
        <v>3728</v>
      </c>
      <c r="BH74" s="573" t="s">
        <v>3728</v>
      </c>
    </row>
    <row r="75" spans="1:60" s="14" customFormat="1" ht="90" hidden="1" customHeight="1" x14ac:dyDescent="0.25">
      <c r="A75" s="345">
        <v>73</v>
      </c>
      <c r="B75" s="498" t="s">
        <v>5623</v>
      </c>
      <c r="C75" s="481"/>
      <c r="D75" s="458" t="s">
        <v>4842</v>
      </c>
      <c r="E75" s="456">
        <v>43175</v>
      </c>
      <c r="F75" s="459" t="s">
        <v>5260</v>
      </c>
      <c r="G75" s="465" t="s">
        <v>6226</v>
      </c>
      <c r="H75" s="10" t="s">
        <v>5390</v>
      </c>
      <c r="I75" s="10" t="s">
        <v>4844</v>
      </c>
      <c r="J75" s="10" t="s">
        <v>5391</v>
      </c>
      <c r="K75" s="10"/>
      <c r="L75" s="429"/>
      <c r="M75" s="10"/>
      <c r="N75" s="84">
        <v>43203</v>
      </c>
      <c r="O75" s="462">
        <v>43281</v>
      </c>
      <c r="P75" s="445">
        <f t="shared" si="1"/>
        <v>12</v>
      </c>
      <c r="Q75" s="553"/>
      <c r="R75" s="458" t="s">
        <v>709</v>
      </c>
      <c r="S75" s="458"/>
      <c r="T75" s="36" t="s">
        <v>1599</v>
      </c>
      <c r="U75" s="36" t="s">
        <v>1599</v>
      </c>
      <c r="V75" s="425" t="s">
        <v>5392</v>
      </c>
      <c r="W75" s="10" t="s">
        <v>5746</v>
      </c>
      <c r="X75" s="425" t="s">
        <v>5392</v>
      </c>
      <c r="Y75" s="10" t="s">
        <v>5954</v>
      </c>
      <c r="Z75" s="10" t="s">
        <v>5386</v>
      </c>
      <c r="AA75" s="149" t="s">
        <v>5809</v>
      </c>
      <c r="AB75" s="10" t="s">
        <v>5393</v>
      </c>
      <c r="AC75" s="433" t="s">
        <v>5824</v>
      </c>
      <c r="AD75" s="32" t="s">
        <v>5394</v>
      </c>
      <c r="AE75" s="430" t="s">
        <v>5840</v>
      </c>
      <c r="AF75" s="10" t="s">
        <v>5250</v>
      </c>
      <c r="AG75" s="441" t="s">
        <v>5851</v>
      </c>
      <c r="AH75" s="30"/>
      <c r="AI75" s="451" t="s">
        <v>5862</v>
      </c>
      <c r="AJ75" s="451"/>
      <c r="AK75" s="32" t="s">
        <v>5868</v>
      </c>
      <c r="AL75" s="10" t="s">
        <v>5395</v>
      </c>
      <c r="AM75" s="32" t="s">
        <v>5877</v>
      </c>
      <c r="AN75" s="32" t="s">
        <v>1599</v>
      </c>
      <c r="AO75" s="32" t="s">
        <v>5881</v>
      </c>
      <c r="AP75" s="32" t="s">
        <v>1599</v>
      </c>
      <c r="AQ75" s="32" t="s">
        <v>5881</v>
      </c>
      <c r="AR75" s="32" t="s">
        <v>1599</v>
      </c>
      <c r="AS75" s="32" t="s">
        <v>5881</v>
      </c>
      <c r="AT75" s="32" t="s">
        <v>1599</v>
      </c>
      <c r="AU75" s="32" t="s">
        <v>5881</v>
      </c>
      <c r="AV75" s="32" t="s">
        <v>1599</v>
      </c>
      <c r="AW75" s="32" t="s">
        <v>5881</v>
      </c>
      <c r="AX75" s="418" t="s">
        <v>882</v>
      </c>
      <c r="AY75" s="423">
        <v>44035</v>
      </c>
      <c r="AZ75" s="484" t="s">
        <v>1032</v>
      </c>
      <c r="BA75" s="345"/>
      <c r="BB75" s="418"/>
      <c r="BC75" s="418"/>
      <c r="BD75" s="418"/>
      <c r="BE75" s="418"/>
      <c r="BF75" s="418" t="s">
        <v>1332</v>
      </c>
      <c r="BG75" s="418"/>
      <c r="BH75" s="30"/>
    </row>
    <row r="76" spans="1:60" s="14" customFormat="1" ht="90" hidden="1" customHeight="1" x14ac:dyDescent="0.25">
      <c r="A76" s="345">
        <v>74</v>
      </c>
      <c r="B76" s="498" t="s">
        <v>5624</v>
      </c>
      <c r="C76" s="481" t="s">
        <v>6256</v>
      </c>
      <c r="D76" s="458" t="s">
        <v>6274</v>
      </c>
      <c r="E76" s="456">
        <v>43175</v>
      </c>
      <c r="F76" s="459" t="s">
        <v>5260</v>
      </c>
      <c r="G76" s="465" t="s">
        <v>6227</v>
      </c>
      <c r="H76" s="10" t="s">
        <v>5396</v>
      </c>
      <c r="I76" s="10" t="s">
        <v>4844</v>
      </c>
      <c r="J76" s="10" t="s">
        <v>5397</v>
      </c>
      <c r="K76" s="10"/>
      <c r="L76" s="485"/>
      <c r="M76" s="10"/>
      <c r="N76" s="84">
        <v>43203</v>
      </c>
      <c r="O76" s="462">
        <v>43281</v>
      </c>
      <c r="P76" s="445">
        <f t="shared" si="1"/>
        <v>12</v>
      </c>
      <c r="Q76" s="553"/>
      <c r="R76" s="458" t="s">
        <v>709</v>
      </c>
      <c r="S76" s="458"/>
      <c r="T76" s="36" t="s">
        <v>1599</v>
      </c>
      <c r="U76" s="36" t="s">
        <v>1599</v>
      </c>
      <c r="V76" s="36" t="s">
        <v>5398</v>
      </c>
      <c r="W76" s="31" t="s">
        <v>5747</v>
      </c>
      <c r="X76" s="36" t="s">
        <v>5398</v>
      </c>
      <c r="Y76" s="10" t="s">
        <v>5772</v>
      </c>
      <c r="Z76" s="10" t="s">
        <v>5312</v>
      </c>
      <c r="AA76" s="149" t="s">
        <v>5810</v>
      </c>
      <c r="AB76" s="10" t="s">
        <v>5399</v>
      </c>
      <c r="AC76" s="430" t="s">
        <v>5825</v>
      </c>
      <c r="AD76" s="459" t="s">
        <v>5400</v>
      </c>
      <c r="AE76" s="175" t="s">
        <v>5831</v>
      </c>
      <c r="AF76" s="10" t="s">
        <v>1599</v>
      </c>
      <c r="AG76" s="459" t="s">
        <v>5847</v>
      </c>
      <c r="AH76" s="10" t="s">
        <v>1599</v>
      </c>
      <c r="AI76" s="459" t="s">
        <v>5847</v>
      </c>
      <c r="AJ76" s="10" t="s">
        <v>1599</v>
      </c>
      <c r="AK76" s="459" t="s">
        <v>5847</v>
      </c>
      <c r="AL76" s="10" t="s">
        <v>1599</v>
      </c>
      <c r="AM76" s="459" t="s">
        <v>5847</v>
      </c>
      <c r="AN76" s="10" t="s">
        <v>1599</v>
      </c>
      <c r="AO76" s="459" t="s">
        <v>5847</v>
      </c>
      <c r="AP76" s="10" t="s">
        <v>1599</v>
      </c>
      <c r="AQ76" s="459" t="s">
        <v>5847</v>
      </c>
      <c r="AR76" s="10" t="s">
        <v>1599</v>
      </c>
      <c r="AS76" s="459" t="s">
        <v>5847</v>
      </c>
      <c r="AT76" s="10" t="s">
        <v>1599</v>
      </c>
      <c r="AU76" s="482" t="s">
        <v>5847</v>
      </c>
      <c r="AV76" s="10" t="s">
        <v>1599</v>
      </c>
      <c r="AW76" s="482" t="s">
        <v>5847</v>
      </c>
      <c r="AX76" s="418" t="s">
        <v>882</v>
      </c>
      <c r="AY76" s="423">
        <v>43671</v>
      </c>
      <c r="AZ76" s="484" t="s">
        <v>1032</v>
      </c>
      <c r="BA76" s="345"/>
      <c r="BB76" s="418"/>
      <c r="BC76" s="418"/>
      <c r="BD76" s="418"/>
      <c r="BE76" s="418"/>
      <c r="BF76" s="418" t="s">
        <v>1332</v>
      </c>
      <c r="BG76" s="418"/>
      <c r="BH76" s="30"/>
    </row>
    <row r="77" spans="1:60" s="14" customFormat="1" ht="90" hidden="1" customHeight="1" x14ac:dyDescent="0.25">
      <c r="A77" s="345">
        <v>75</v>
      </c>
      <c r="B77" s="498" t="s">
        <v>5625</v>
      </c>
      <c r="C77" s="481" t="s">
        <v>6256</v>
      </c>
      <c r="D77" s="458" t="s">
        <v>6274</v>
      </c>
      <c r="E77" s="456">
        <v>43175</v>
      </c>
      <c r="F77" s="459" t="s">
        <v>5260</v>
      </c>
      <c r="G77" s="465" t="s">
        <v>6227</v>
      </c>
      <c r="H77" s="10" t="s">
        <v>5401</v>
      </c>
      <c r="I77" s="10" t="s">
        <v>4844</v>
      </c>
      <c r="J77" s="10" t="s">
        <v>5402</v>
      </c>
      <c r="K77" s="10"/>
      <c r="L77" s="485"/>
      <c r="M77" s="10"/>
      <c r="N77" s="84">
        <v>43203</v>
      </c>
      <c r="O77" s="462">
        <v>43281</v>
      </c>
      <c r="P77" s="445">
        <f t="shared" si="1"/>
        <v>12</v>
      </c>
      <c r="Q77" s="553"/>
      <c r="R77" s="459" t="s">
        <v>709</v>
      </c>
      <c r="S77" s="10"/>
      <c r="T77" s="36" t="s">
        <v>1599</v>
      </c>
      <c r="U77" s="36" t="s">
        <v>1599</v>
      </c>
      <c r="V77" s="425" t="s">
        <v>5403</v>
      </c>
      <c r="W77" s="459" t="s">
        <v>5748</v>
      </c>
      <c r="X77" s="425" t="s">
        <v>5403</v>
      </c>
      <c r="Y77" s="10" t="s">
        <v>5772</v>
      </c>
      <c r="Z77" s="32" t="s">
        <v>5312</v>
      </c>
      <c r="AA77" s="149" t="s">
        <v>5810</v>
      </c>
      <c r="AB77" s="10" t="s">
        <v>5399</v>
      </c>
      <c r="AC77" s="430" t="s">
        <v>5826</v>
      </c>
      <c r="AD77" s="32" t="s">
        <v>5404</v>
      </c>
      <c r="AE77" s="175" t="s">
        <v>5832</v>
      </c>
      <c r="AF77" s="10" t="s">
        <v>1599</v>
      </c>
      <c r="AG77" s="459" t="s">
        <v>5847</v>
      </c>
      <c r="AH77" s="10" t="s">
        <v>1599</v>
      </c>
      <c r="AI77" s="459" t="s">
        <v>5847</v>
      </c>
      <c r="AJ77" s="10" t="s">
        <v>1599</v>
      </c>
      <c r="AK77" s="459" t="s">
        <v>5847</v>
      </c>
      <c r="AL77" s="10" t="s">
        <v>1599</v>
      </c>
      <c r="AM77" s="459" t="s">
        <v>5847</v>
      </c>
      <c r="AN77" s="10" t="s">
        <v>1599</v>
      </c>
      <c r="AO77" s="459" t="s">
        <v>5847</v>
      </c>
      <c r="AP77" s="10" t="s">
        <v>1599</v>
      </c>
      <c r="AQ77" s="459" t="s">
        <v>5847</v>
      </c>
      <c r="AR77" s="10" t="s">
        <v>1599</v>
      </c>
      <c r="AS77" s="459" t="s">
        <v>5847</v>
      </c>
      <c r="AT77" s="10" t="s">
        <v>1599</v>
      </c>
      <c r="AU77" s="482" t="s">
        <v>5847</v>
      </c>
      <c r="AV77" s="10" t="s">
        <v>1599</v>
      </c>
      <c r="AW77" s="482" t="s">
        <v>5847</v>
      </c>
      <c r="AX77" s="418" t="s">
        <v>882</v>
      </c>
      <c r="AY77" s="423">
        <v>43671</v>
      </c>
      <c r="AZ77" s="484" t="s">
        <v>1032</v>
      </c>
      <c r="BA77" s="345"/>
      <c r="BB77" s="418"/>
      <c r="BC77" s="418"/>
      <c r="BD77" s="418"/>
      <c r="BE77" s="418"/>
      <c r="BF77" s="418" t="s">
        <v>1332</v>
      </c>
      <c r="BG77" s="418"/>
      <c r="BH77" s="32"/>
    </row>
    <row r="78" spans="1:60" s="14" customFormat="1" ht="90" hidden="1" customHeight="1" x14ac:dyDescent="0.25">
      <c r="A78" s="345">
        <v>76</v>
      </c>
      <c r="B78" s="498" t="s">
        <v>5626</v>
      </c>
      <c r="C78" s="481" t="s">
        <v>6256</v>
      </c>
      <c r="D78" s="458" t="s">
        <v>6274</v>
      </c>
      <c r="E78" s="456">
        <v>43175</v>
      </c>
      <c r="F78" s="459" t="s">
        <v>5260</v>
      </c>
      <c r="G78" s="465" t="s">
        <v>6228</v>
      </c>
      <c r="H78" s="10" t="s">
        <v>5405</v>
      </c>
      <c r="I78" s="10" t="s">
        <v>4844</v>
      </c>
      <c r="J78" s="10" t="s">
        <v>5406</v>
      </c>
      <c r="K78" s="10"/>
      <c r="L78" s="485"/>
      <c r="M78" s="10"/>
      <c r="N78" s="84">
        <v>43203</v>
      </c>
      <c r="O78" s="462">
        <v>43281</v>
      </c>
      <c r="P78" s="445">
        <f t="shared" si="1"/>
        <v>12</v>
      </c>
      <c r="Q78" s="553"/>
      <c r="R78" s="459" t="s">
        <v>709</v>
      </c>
      <c r="S78" s="10"/>
      <c r="T78" s="36" t="s">
        <v>1599</v>
      </c>
      <c r="U78" s="36" t="s">
        <v>1599</v>
      </c>
      <c r="V78" s="425" t="s">
        <v>5407</v>
      </c>
      <c r="W78" s="35" t="s">
        <v>5728</v>
      </c>
      <c r="X78" s="425" t="s">
        <v>5407</v>
      </c>
      <c r="Y78" s="432" t="s">
        <v>5408</v>
      </c>
      <c r="Z78" s="425" t="s">
        <v>1599</v>
      </c>
      <c r="AA78" s="324" t="s">
        <v>5801</v>
      </c>
      <c r="AB78" s="425" t="s">
        <v>1599</v>
      </c>
      <c r="AC78" s="324" t="s">
        <v>5801</v>
      </c>
      <c r="AD78" s="30" t="s">
        <v>1599</v>
      </c>
      <c r="AE78" s="324" t="s">
        <v>5801</v>
      </c>
      <c r="AF78" s="10" t="s">
        <v>1599</v>
      </c>
      <c r="AG78" s="324" t="s">
        <v>5801</v>
      </c>
      <c r="AH78" s="225" t="s">
        <v>1599</v>
      </c>
      <c r="AI78" s="324" t="s">
        <v>5801</v>
      </c>
      <c r="AJ78" s="225" t="s">
        <v>1599</v>
      </c>
      <c r="AK78" s="324" t="s">
        <v>5801</v>
      </c>
      <c r="AL78" s="225" t="s">
        <v>1599</v>
      </c>
      <c r="AM78" s="324" t="s">
        <v>5801</v>
      </c>
      <c r="AN78" s="225" t="s">
        <v>1599</v>
      </c>
      <c r="AO78" s="324" t="s">
        <v>5801</v>
      </c>
      <c r="AP78" s="225" t="s">
        <v>1599</v>
      </c>
      <c r="AQ78" s="324" t="s">
        <v>5801</v>
      </c>
      <c r="AR78" s="225" t="s">
        <v>1599</v>
      </c>
      <c r="AS78" s="324" t="s">
        <v>5801</v>
      </c>
      <c r="AT78" s="225" t="s">
        <v>1599</v>
      </c>
      <c r="AU78" s="324" t="s">
        <v>5801</v>
      </c>
      <c r="AV78" s="225" t="s">
        <v>1599</v>
      </c>
      <c r="AW78" s="324" t="s">
        <v>5801</v>
      </c>
      <c r="AX78" s="418" t="s">
        <v>882</v>
      </c>
      <c r="AY78" s="84">
        <v>43325</v>
      </c>
      <c r="AZ78" s="418" t="s">
        <v>6309</v>
      </c>
      <c r="BA78" s="423">
        <v>43343</v>
      </c>
      <c r="BB78" s="484" t="s">
        <v>6308</v>
      </c>
      <c r="BC78" s="418"/>
      <c r="BD78" s="484" t="s">
        <v>6312</v>
      </c>
      <c r="BE78" s="484" t="s">
        <v>6311</v>
      </c>
      <c r="BF78" s="418" t="s">
        <v>6310</v>
      </c>
      <c r="BG78" s="418" t="s">
        <v>3728</v>
      </c>
      <c r="BH78" s="30"/>
    </row>
    <row r="79" spans="1:60" s="14" customFormat="1" ht="90" hidden="1" customHeight="1" x14ac:dyDescent="0.25">
      <c r="A79" s="345">
        <v>77</v>
      </c>
      <c r="B79" s="498" t="s">
        <v>5627</v>
      </c>
      <c r="C79" s="481"/>
      <c r="D79" s="458" t="s">
        <v>4842</v>
      </c>
      <c r="E79" s="456">
        <v>43175</v>
      </c>
      <c r="F79" s="459" t="s">
        <v>5260</v>
      </c>
      <c r="G79" s="465" t="s">
        <v>6228</v>
      </c>
      <c r="H79" s="10" t="s">
        <v>5409</v>
      </c>
      <c r="I79" s="10" t="s">
        <v>4844</v>
      </c>
      <c r="J79" s="10" t="s">
        <v>5391</v>
      </c>
      <c r="K79" s="10"/>
      <c r="L79" s="429"/>
      <c r="M79" s="10"/>
      <c r="N79" s="84">
        <v>43203</v>
      </c>
      <c r="O79" s="462">
        <v>43281</v>
      </c>
      <c r="P79" s="445">
        <f t="shared" si="1"/>
        <v>12</v>
      </c>
      <c r="Q79" s="553"/>
      <c r="R79" s="459" t="s">
        <v>709</v>
      </c>
      <c r="S79" s="10"/>
      <c r="T79" s="36" t="s">
        <v>1599</v>
      </c>
      <c r="U79" s="36" t="s">
        <v>1599</v>
      </c>
      <c r="V79" s="425" t="s">
        <v>5410</v>
      </c>
      <c r="W79" s="35" t="s">
        <v>5749</v>
      </c>
      <c r="X79" s="425" t="s">
        <v>5410</v>
      </c>
      <c r="Y79" s="35" t="s">
        <v>5773</v>
      </c>
      <c r="Z79" s="32" t="s">
        <v>5306</v>
      </c>
      <c r="AA79" s="149" t="s">
        <v>5811</v>
      </c>
      <c r="AB79" s="10" t="s">
        <v>5301</v>
      </c>
      <c r="AC79" s="441" t="s">
        <v>5827</v>
      </c>
      <c r="AD79" s="32" t="s">
        <v>5411</v>
      </c>
      <c r="AE79" s="441" t="s">
        <v>5841</v>
      </c>
      <c r="AF79" s="30"/>
      <c r="AG79" s="441" t="s">
        <v>5852</v>
      </c>
      <c r="AH79" s="30"/>
      <c r="AI79" s="451" t="s">
        <v>5862</v>
      </c>
      <c r="AJ79" s="451"/>
      <c r="AK79" s="32" t="s">
        <v>5868</v>
      </c>
      <c r="AL79" s="10" t="s">
        <v>5412</v>
      </c>
      <c r="AM79" s="32" t="s">
        <v>5878</v>
      </c>
      <c r="AN79" s="32" t="s">
        <v>1599</v>
      </c>
      <c r="AO79" s="32" t="s">
        <v>5881</v>
      </c>
      <c r="AP79" s="32" t="s">
        <v>1599</v>
      </c>
      <c r="AQ79" s="32" t="s">
        <v>5881</v>
      </c>
      <c r="AR79" s="32" t="s">
        <v>1599</v>
      </c>
      <c r="AS79" s="32" t="s">
        <v>5881</v>
      </c>
      <c r="AT79" s="32" t="s">
        <v>1599</v>
      </c>
      <c r="AU79" s="32" t="s">
        <v>5881</v>
      </c>
      <c r="AV79" s="32" t="s">
        <v>1599</v>
      </c>
      <c r="AW79" s="32" t="s">
        <v>5881</v>
      </c>
      <c r="AX79" s="418" t="s">
        <v>882</v>
      </c>
      <c r="AY79" s="423">
        <v>44035</v>
      </c>
      <c r="AZ79" s="484" t="s">
        <v>1032</v>
      </c>
      <c r="BA79" s="345"/>
      <c r="BB79" s="418"/>
      <c r="BC79" s="418"/>
      <c r="BD79" s="418"/>
      <c r="BE79" s="418"/>
      <c r="BF79" s="418" t="s">
        <v>1332</v>
      </c>
      <c r="BG79" s="418"/>
      <c r="BH79" s="30"/>
    </row>
    <row r="80" spans="1:60" s="14" customFormat="1" ht="90" hidden="1" customHeight="1" x14ac:dyDescent="0.25">
      <c r="A80" s="345">
        <v>78</v>
      </c>
      <c r="B80" s="498" t="s">
        <v>5628</v>
      </c>
      <c r="C80" s="481" t="s">
        <v>6256</v>
      </c>
      <c r="D80" s="458" t="s">
        <v>6274</v>
      </c>
      <c r="E80" s="456">
        <v>43175</v>
      </c>
      <c r="F80" s="459" t="s">
        <v>5260</v>
      </c>
      <c r="G80" s="465" t="s">
        <v>6229</v>
      </c>
      <c r="H80" s="10" t="s">
        <v>5413</v>
      </c>
      <c r="I80" s="10" t="s">
        <v>5414</v>
      </c>
      <c r="J80" s="10" t="s">
        <v>5415</v>
      </c>
      <c r="K80" s="10"/>
      <c r="L80" s="485"/>
      <c r="M80" s="10"/>
      <c r="N80" s="84">
        <v>43203</v>
      </c>
      <c r="O80" s="462">
        <v>43281</v>
      </c>
      <c r="P80" s="445">
        <f t="shared" si="1"/>
        <v>12</v>
      </c>
      <c r="Q80" s="553"/>
      <c r="R80" s="459" t="s">
        <v>709</v>
      </c>
      <c r="S80" s="10"/>
      <c r="T80" s="36" t="s">
        <v>1599</v>
      </c>
      <c r="U80" s="36" t="s">
        <v>1599</v>
      </c>
      <c r="V80" s="425" t="s">
        <v>5416</v>
      </c>
      <c r="W80" s="32" t="s">
        <v>5750</v>
      </c>
      <c r="X80" s="425" t="s">
        <v>5416</v>
      </c>
      <c r="Y80" s="466" t="s">
        <v>5417</v>
      </c>
      <c r="Z80" s="418" t="s">
        <v>1599</v>
      </c>
      <c r="AA80" s="324" t="s">
        <v>5801</v>
      </c>
      <c r="AB80" s="418" t="s">
        <v>1599</v>
      </c>
      <c r="AC80" s="324" t="s">
        <v>5801</v>
      </c>
      <c r="AD80" s="418" t="s">
        <v>1599</v>
      </c>
      <c r="AE80" s="324" t="s">
        <v>5801</v>
      </c>
      <c r="AF80" s="10" t="s">
        <v>1599</v>
      </c>
      <c r="AG80" s="324" t="s">
        <v>5801</v>
      </c>
      <c r="AH80" s="225" t="s">
        <v>1599</v>
      </c>
      <c r="AI80" s="324" t="s">
        <v>5801</v>
      </c>
      <c r="AJ80" s="225" t="s">
        <v>1599</v>
      </c>
      <c r="AK80" s="324" t="s">
        <v>5801</v>
      </c>
      <c r="AL80" s="225" t="s">
        <v>1599</v>
      </c>
      <c r="AM80" s="324" t="s">
        <v>5801</v>
      </c>
      <c r="AN80" s="225" t="s">
        <v>1599</v>
      </c>
      <c r="AO80" s="324" t="s">
        <v>5801</v>
      </c>
      <c r="AP80" s="225" t="s">
        <v>1599</v>
      </c>
      <c r="AQ80" s="324" t="s">
        <v>5801</v>
      </c>
      <c r="AR80" s="225" t="s">
        <v>1599</v>
      </c>
      <c r="AS80" s="324" t="s">
        <v>5801</v>
      </c>
      <c r="AT80" s="225" t="s">
        <v>1599</v>
      </c>
      <c r="AU80" s="324" t="s">
        <v>5801</v>
      </c>
      <c r="AV80" s="225" t="s">
        <v>1599</v>
      </c>
      <c r="AW80" s="324" t="s">
        <v>5801</v>
      </c>
      <c r="AX80" s="418" t="s">
        <v>882</v>
      </c>
      <c r="AY80" s="423">
        <v>43390</v>
      </c>
      <c r="AZ80" s="484" t="s">
        <v>1032</v>
      </c>
      <c r="BA80" s="345"/>
      <c r="BB80" s="418"/>
      <c r="BC80" s="418"/>
      <c r="BD80" s="418"/>
      <c r="BE80" s="418"/>
      <c r="BF80" s="418" t="s">
        <v>1332</v>
      </c>
      <c r="BG80" s="418"/>
      <c r="BH80" s="30"/>
    </row>
    <row r="81" spans="1:60" s="14" customFormat="1" ht="90" hidden="1" customHeight="1" x14ac:dyDescent="0.25">
      <c r="A81" s="345">
        <v>79</v>
      </c>
      <c r="B81" s="498" t="s">
        <v>5629</v>
      </c>
      <c r="C81" s="481" t="s">
        <v>6256</v>
      </c>
      <c r="D81" s="458" t="s">
        <v>6274</v>
      </c>
      <c r="E81" s="456">
        <v>43175</v>
      </c>
      <c r="F81" s="459" t="s">
        <v>5260</v>
      </c>
      <c r="G81" s="465" t="s">
        <v>6230</v>
      </c>
      <c r="H81" s="10" t="s">
        <v>5418</v>
      </c>
      <c r="I81" s="10" t="s">
        <v>5419</v>
      </c>
      <c r="J81" s="10" t="s">
        <v>5420</v>
      </c>
      <c r="K81" s="10"/>
      <c r="L81" s="485"/>
      <c r="M81" s="10"/>
      <c r="N81" s="84">
        <v>43203</v>
      </c>
      <c r="O81" s="462">
        <v>43281</v>
      </c>
      <c r="P81" s="445">
        <f t="shared" si="1"/>
        <v>12</v>
      </c>
      <c r="Q81" s="553"/>
      <c r="R81" s="459" t="s">
        <v>709</v>
      </c>
      <c r="S81" s="10"/>
      <c r="T81" s="36" t="s">
        <v>1599</v>
      </c>
      <c r="U81" s="36" t="s">
        <v>1599</v>
      </c>
      <c r="V81" s="425" t="s">
        <v>5421</v>
      </c>
      <c r="W81" s="32" t="s">
        <v>5729</v>
      </c>
      <c r="X81" s="425" t="s">
        <v>5421</v>
      </c>
      <c r="Y81" s="432" t="s">
        <v>5422</v>
      </c>
      <c r="Z81" s="425" t="s">
        <v>1599</v>
      </c>
      <c r="AA81" s="324" t="s">
        <v>5801</v>
      </c>
      <c r="AB81" s="425" t="s">
        <v>1599</v>
      </c>
      <c r="AC81" s="324" t="s">
        <v>5801</v>
      </c>
      <c r="AD81" s="30" t="s">
        <v>1599</v>
      </c>
      <c r="AE81" s="324" t="s">
        <v>5801</v>
      </c>
      <c r="AF81" s="10" t="s">
        <v>1599</v>
      </c>
      <c r="AG81" s="324" t="s">
        <v>5801</v>
      </c>
      <c r="AH81" s="225" t="s">
        <v>1599</v>
      </c>
      <c r="AI81" s="324" t="s">
        <v>5801</v>
      </c>
      <c r="AJ81" s="225" t="s">
        <v>1599</v>
      </c>
      <c r="AK81" s="324" t="s">
        <v>5801</v>
      </c>
      <c r="AL81" s="225" t="s">
        <v>1599</v>
      </c>
      <c r="AM81" s="324" t="s">
        <v>5801</v>
      </c>
      <c r="AN81" s="225" t="s">
        <v>1599</v>
      </c>
      <c r="AO81" s="324" t="s">
        <v>5801</v>
      </c>
      <c r="AP81" s="225" t="s">
        <v>1599</v>
      </c>
      <c r="AQ81" s="324" t="s">
        <v>5801</v>
      </c>
      <c r="AR81" s="225" t="s">
        <v>1599</v>
      </c>
      <c r="AS81" s="324" t="s">
        <v>5801</v>
      </c>
      <c r="AT81" s="225" t="s">
        <v>1599</v>
      </c>
      <c r="AU81" s="324" t="s">
        <v>5801</v>
      </c>
      <c r="AV81" s="225" t="s">
        <v>1599</v>
      </c>
      <c r="AW81" s="324" t="s">
        <v>5801</v>
      </c>
      <c r="AX81" s="418" t="s">
        <v>882</v>
      </c>
      <c r="AY81" s="456">
        <v>43326</v>
      </c>
      <c r="AZ81" s="418" t="s">
        <v>1328</v>
      </c>
      <c r="BA81" s="423">
        <v>43343</v>
      </c>
      <c r="BB81" s="484" t="s">
        <v>6308</v>
      </c>
      <c r="BC81" s="418"/>
      <c r="BD81" s="484" t="s">
        <v>6312</v>
      </c>
      <c r="BE81" s="484" t="s">
        <v>6311</v>
      </c>
      <c r="BF81" s="418" t="s">
        <v>2708</v>
      </c>
      <c r="BG81" s="418" t="s">
        <v>1599</v>
      </c>
      <c r="BH81" s="30"/>
    </row>
    <row r="82" spans="1:60" s="14" customFormat="1" ht="90" hidden="1" customHeight="1" x14ac:dyDescent="0.25">
      <c r="A82" s="345">
        <v>80</v>
      </c>
      <c r="B82" s="498" t="s">
        <v>5630</v>
      </c>
      <c r="C82" s="481"/>
      <c r="D82" s="458" t="s">
        <v>4842</v>
      </c>
      <c r="E82" s="456">
        <v>43175</v>
      </c>
      <c r="F82" s="459" t="s">
        <v>5260</v>
      </c>
      <c r="G82" s="465" t="s">
        <v>6231</v>
      </c>
      <c r="H82" s="10" t="s">
        <v>5423</v>
      </c>
      <c r="I82" s="10" t="s">
        <v>5419</v>
      </c>
      <c r="J82" s="10" t="s">
        <v>5424</v>
      </c>
      <c r="K82" s="10"/>
      <c r="L82" s="429"/>
      <c r="M82" s="10"/>
      <c r="N82" s="84">
        <v>43203</v>
      </c>
      <c r="O82" s="462">
        <v>43281</v>
      </c>
      <c r="P82" s="445">
        <f t="shared" si="1"/>
        <v>12</v>
      </c>
      <c r="Q82" s="553"/>
      <c r="R82" s="459" t="s">
        <v>709</v>
      </c>
      <c r="S82" s="10"/>
      <c r="T82" s="36" t="s">
        <v>1599</v>
      </c>
      <c r="U82" s="36" t="s">
        <v>1599</v>
      </c>
      <c r="V82" s="425" t="s">
        <v>5425</v>
      </c>
      <c r="W82" s="31" t="s">
        <v>5751</v>
      </c>
      <c r="X82" s="425" t="s">
        <v>5425</v>
      </c>
      <c r="Y82" s="10" t="s">
        <v>5774</v>
      </c>
      <c r="Z82" s="32" t="s">
        <v>5426</v>
      </c>
      <c r="AA82" s="149" t="s">
        <v>5812</v>
      </c>
      <c r="AB82" s="10" t="s">
        <v>5307</v>
      </c>
      <c r="AC82" s="433" t="s">
        <v>5824</v>
      </c>
      <c r="AD82" s="32" t="s">
        <v>5411</v>
      </c>
      <c r="AE82" s="441" t="s">
        <v>5842</v>
      </c>
      <c r="AF82" s="324" t="s">
        <v>5136</v>
      </c>
      <c r="AG82" s="441" t="s">
        <v>5853</v>
      </c>
      <c r="AH82" s="30"/>
      <c r="AI82" s="451" t="s">
        <v>5862</v>
      </c>
      <c r="AJ82" s="451"/>
      <c r="AK82" s="32" t="s">
        <v>5868</v>
      </c>
      <c r="AL82" s="10" t="s">
        <v>5427</v>
      </c>
      <c r="AM82" s="32" t="s">
        <v>5879</v>
      </c>
      <c r="AN82" s="32" t="s">
        <v>1599</v>
      </c>
      <c r="AO82" s="32" t="s">
        <v>5881</v>
      </c>
      <c r="AP82" s="32" t="s">
        <v>1599</v>
      </c>
      <c r="AQ82" s="32" t="s">
        <v>5881</v>
      </c>
      <c r="AR82" s="32" t="s">
        <v>1599</v>
      </c>
      <c r="AS82" s="32" t="s">
        <v>5881</v>
      </c>
      <c r="AT82" s="32" t="s">
        <v>1599</v>
      </c>
      <c r="AU82" s="32" t="s">
        <v>5881</v>
      </c>
      <c r="AV82" s="32" t="s">
        <v>1599</v>
      </c>
      <c r="AW82" s="32" t="s">
        <v>5881</v>
      </c>
      <c r="AX82" s="418" t="s">
        <v>882</v>
      </c>
      <c r="AY82" s="423">
        <v>44035</v>
      </c>
      <c r="AZ82" s="484" t="s">
        <v>1032</v>
      </c>
      <c r="BA82" s="345"/>
      <c r="BB82" s="418"/>
      <c r="BC82" s="418"/>
      <c r="BD82" s="418"/>
      <c r="BE82" s="418"/>
      <c r="BF82" s="418" t="s">
        <v>1332</v>
      </c>
      <c r="BG82" s="418"/>
      <c r="BH82" s="30"/>
    </row>
    <row r="83" spans="1:60" s="14" customFormat="1" ht="90" hidden="1" customHeight="1" x14ac:dyDescent="0.25">
      <c r="A83" s="345">
        <v>81</v>
      </c>
      <c r="B83" s="498" t="s">
        <v>5631</v>
      </c>
      <c r="C83" s="481"/>
      <c r="D83" s="458" t="s">
        <v>4842</v>
      </c>
      <c r="E83" s="456">
        <v>43175</v>
      </c>
      <c r="F83" s="459" t="s">
        <v>5260</v>
      </c>
      <c r="G83" s="483" t="s">
        <v>6231</v>
      </c>
      <c r="H83" s="10" t="s">
        <v>5423</v>
      </c>
      <c r="I83" s="10" t="s">
        <v>5419</v>
      </c>
      <c r="J83" s="10" t="s">
        <v>5428</v>
      </c>
      <c r="K83" s="10"/>
      <c r="L83" s="429"/>
      <c r="M83" s="10"/>
      <c r="N83" s="84">
        <v>43203</v>
      </c>
      <c r="O83" s="462">
        <v>43281</v>
      </c>
      <c r="P83" s="445">
        <f t="shared" si="1"/>
        <v>12</v>
      </c>
      <c r="Q83" s="553"/>
      <c r="R83" s="459" t="s">
        <v>709</v>
      </c>
      <c r="S83" s="10"/>
      <c r="T83" s="36" t="s">
        <v>1599</v>
      </c>
      <c r="U83" s="36" t="s">
        <v>1599</v>
      </c>
      <c r="V83" s="425" t="s">
        <v>5429</v>
      </c>
      <c r="W83" s="31" t="s">
        <v>5752</v>
      </c>
      <c r="X83" s="425" t="s">
        <v>5429</v>
      </c>
      <c r="Y83" s="10" t="s">
        <v>5774</v>
      </c>
      <c r="Z83" s="32" t="s">
        <v>5426</v>
      </c>
      <c r="AA83" s="149" t="s">
        <v>5813</v>
      </c>
      <c r="AB83" s="10" t="s">
        <v>5307</v>
      </c>
      <c r="AC83" s="433" t="s">
        <v>5824</v>
      </c>
      <c r="AD83" s="32" t="s">
        <v>5430</v>
      </c>
      <c r="AE83" s="441" t="s">
        <v>5843</v>
      </c>
      <c r="AF83" s="32" t="s">
        <v>5431</v>
      </c>
      <c r="AG83" s="441" t="s">
        <v>5853</v>
      </c>
      <c r="AH83" s="30"/>
      <c r="AI83" s="451" t="s">
        <v>5862</v>
      </c>
      <c r="AJ83" s="451"/>
      <c r="AK83" s="32" t="s">
        <v>5868</v>
      </c>
      <c r="AL83" s="10" t="s">
        <v>5432</v>
      </c>
      <c r="AM83" s="32" t="s">
        <v>5879</v>
      </c>
      <c r="AN83" s="32" t="s">
        <v>1599</v>
      </c>
      <c r="AO83" s="32" t="s">
        <v>5881</v>
      </c>
      <c r="AP83" s="32" t="s">
        <v>1599</v>
      </c>
      <c r="AQ83" s="32" t="s">
        <v>5881</v>
      </c>
      <c r="AR83" s="32" t="s">
        <v>1599</v>
      </c>
      <c r="AS83" s="32" t="s">
        <v>5881</v>
      </c>
      <c r="AT83" s="32" t="s">
        <v>1599</v>
      </c>
      <c r="AU83" s="32" t="s">
        <v>5881</v>
      </c>
      <c r="AV83" s="32" t="s">
        <v>1599</v>
      </c>
      <c r="AW83" s="32" t="s">
        <v>5881</v>
      </c>
      <c r="AX83" s="418" t="s">
        <v>882</v>
      </c>
      <c r="AY83" s="423">
        <v>44035</v>
      </c>
      <c r="AZ83" s="484" t="s">
        <v>1032</v>
      </c>
      <c r="BA83" s="345"/>
      <c r="BB83" s="418"/>
      <c r="BC83" s="418"/>
      <c r="BD83" s="418"/>
      <c r="BE83" s="418"/>
      <c r="BF83" s="418" t="s">
        <v>1332</v>
      </c>
      <c r="BG83" s="418"/>
      <c r="BH83" s="30"/>
    </row>
    <row r="84" spans="1:60" s="14" customFormat="1" ht="90" hidden="1" customHeight="1" x14ac:dyDescent="0.25">
      <c r="A84" s="345">
        <v>82</v>
      </c>
      <c r="B84" s="498" t="s">
        <v>5632</v>
      </c>
      <c r="C84" s="481" t="s">
        <v>6256</v>
      </c>
      <c r="D84" s="458" t="s">
        <v>6274</v>
      </c>
      <c r="E84" s="456">
        <v>43175</v>
      </c>
      <c r="F84" s="459" t="s">
        <v>5260</v>
      </c>
      <c r="G84" s="465" t="s">
        <v>6232</v>
      </c>
      <c r="H84" s="10" t="s">
        <v>5433</v>
      </c>
      <c r="I84" s="10" t="s">
        <v>5434</v>
      </c>
      <c r="J84" s="10" t="s">
        <v>5435</v>
      </c>
      <c r="K84" s="10"/>
      <c r="L84" s="485"/>
      <c r="M84" s="10"/>
      <c r="N84" s="84">
        <v>43203</v>
      </c>
      <c r="O84" s="462">
        <v>43281</v>
      </c>
      <c r="P84" s="445">
        <f t="shared" si="1"/>
        <v>12</v>
      </c>
      <c r="Q84" s="553"/>
      <c r="R84" s="459" t="s">
        <v>709</v>
      </c>
      <c r="S84" s="10"/>
      <c r="T84" s="36" t="s">
        <v>1599</v>
      </c>
      <c r="U84" s="36" t="s">
        <v>1599</v>
      </c>
      <c r="V84" s="425" t="s">
        <v>5416</v>
      </c>
      <c r="W84" s="32" t="s">
        <v>5753</v>
      </c>
      <c r="X84" s="425" t="s">
        <v>1599</v>
      </c>
      <c r="Y84" s="10" t="s">
        <v>5775</v>
      </c>
      <c r="Z84" s="425" t="s">
        <v>1599</v>
      </c>
      <c r="AA84" s="324" t="s">
        <v>5759</v>
      </c>
      <c r="AB84" s="425" t="s">
        <v>1599</v>
      </c>
      <c r="AC84" s="324" t="s">
        <v>5759</v>
      </c>
      <c r="AD84" s="418" t="s">
        <v>1599</v>
      </c>
      <c r="AE84" s="324" t="s">
        <v>5759</v>
      </c>
      <c r="AF84" s="425" t="s">
        <v>1599</v>
      </c>
      <c r="AG84" s="324" t="s">
        <v>5759</v>
      </c>
      <c r="AH84" s="425" t="s">
        <v>1599</v>
      </c>
      <c r="AI84" s="324" t="s">
        <v>5759</v>
      </c>
      <c r="AJ84" s="425" t="s">
        <v>1599</v>
      </c>
      <c r="AK84" s="324" t="s">
        <v>5759</v>
      </c>
      <c r="AL84" s="425" t="s">
        <v>1599</v>
      </c>
      <c r="AM84" s="324" t="s">
        <v>5759</v>
      </c>
      <c r="AN84" s="425" t="s">
        <v>1599</v>
      </c>
      <c r="AO84" s="324" t="s">
        <v>5759</v>
      </c>
      <c r="AP84" s="425" t="s">
        <v>1599</v>
      </c>
      <c r="AQ84" s="324" t="s">
        <v>5759</v>
      </c>
      <c r="AR84" s="425" t="s">
        <v>1599</v>
      </c>
      <c r="AS84" s="324" t="s">
        <v>5759</v>
      </c>
      <c r="AT84" s="425" t="s">
        <v>1599</v>
      </c>
      <c r="AU84" s="324" t="s">
        <v>5759</v>
      </c>
      <c r="AV84" s="324" t="s">
        <v>1599</v>
      </c>
      <c r="AW84" s="324" t="s">
        <v>5759</v>
      </c>
      <c r="AX84" s="418" t="s">
        <v>882</v>
      </c>
      <c r="AY84" s="423">
        <v>43281</v>
      </c>
      <c r="AZ84" s="418" t="s">
        <v>1328</v>
      </c>
      <c r="BA84" s="423">
        <v>43343</v>
      </c>
      <c r="BB84" s="484" t="s">
        <v>6308</v>
      </c>
      <c r="BC84" s="418"/>
      <c r="BD84" s="484" t="s">
        <v>6312</v>
      </c>
      <c r="BE84" s="484" t="s">
        <v>6311</v>
      </c>
      <c r="BF84" s="418" t="s">
        <v>2708</v>
      </c>
      <c r="BG84" s="418" t="s">
        <v>1599</v>
      </c>
      <c r="BH84" s="30"/>
    </row>
    <row r="85" spans="1:60" s="14" customFormat="1" ht="90" hidden="1" customHeight="1" x14ac:dyDescent="0.25">
      <c r="A85" s="345">
        <v>83</v>
      </c>
      <c r="B85" s="498" t="s">
        <v>5633</v>
      </c>
      <c r="C85" s="481" t="s">
        <v>6255</v>
      </c>
      <c r="D85" s="459" t="s">
        <v>5436</v>
      </c>
      <c r="E85" s="84">
        <v>43243</v>
      </c>
      <c r="F85" s="459" t="s">
        <v>5437</v>
      </c>
      <c r="G85" s="465" t="s">
        <v>6261</v>
      </c>
      <c r="H85" s="324" t="s">
        <v>5438</v>
      </c>
      <c r="I85" s="324" t="s">
        <v>5439</v>
      </c>
      <c r="J85" s="324" t="s">
        <v>5440</v>
      </c>
      <c r="K85" s="324"/>
      <c r="L85" s="485"/>
      <c r="M85" s="324"/>
      <c r="N85" s="84">
        <v>43283</v>
      </c>
      <c r="O85" s="462">
        <v>43465</v>
      </c>
      <c r="P85" s="445">
        <f t="shared" si="1"/>
        <v>26</v>
      </c>
      <c r="Q85" s="553"/>
      <c r="R85" s="458" t="s">
        <v>6287</v>
      </c>
      <c r="S85" s="324" t="s">
        <v>6288</v>
      </c>
      <c r="T85" s="36" t="s">
        <v>1599</v>
      </c>
      <c r="U85" s="36" t="s">
        <v>1599</v>
      </c>
      <c r="V85" s="36" t="s">
        <v>1599</v>
      </c>
      <c r="W85" s="36" t="s">
        <v>1599</v>
      </c>
      <c r="X85" s="32" t="s">
        <v>5441</v>
      </c>
      <c r="Y85" s="10" t="s">
        <v>5776</v>
      </c>
      <c r="Z85" s="10" t="s">
        <v>5442</v>
      </c>
      <c r="AA85" s="149" t="s">
        <v>5790</v>
      </c>
      <c r="AB85" s="450" t="s">
        <v>1599</v>
      </c>
      <c r="AC85" s="466" t="s">
        <v>5828</v>
      </c>
      <c r="AD85" s="418" t="s">
        <v>1599</v>
      </c>
      <c r="AE85" s="466" t="s">
        <v>5828</v>
      </c>
      <c r="AF85" s="425" t="s">
        <v>1599</v>
      </c>
      <c r="AG85" s="466" t="s">
        <v>5828</v>
      </c>
      <c r="AH85" s="225" t="s">
        <v>1599</v>
      </c>
      <c r="AI85" s="466" t="s">
        <v>5828</v>
      </c>
      <c r="AJ85" s="225" t="s">
        <v>1599</v>
      </c>
      <c r="AK85" s="466" t="s">
        <v>5828</v>
      </c>
      <c r="AL85" s="225" t="s">
        <v>1599</v>
      </c>
      <c r="AM85" s="466" t="s">
        <v>5828</v>
      </c>
      <c r="AN85" s="225" t="s">
        <v>1599</v>
      </c>
      <c r="AO85" s="466" t="s">
        <v>5828</v>
      </c>
      <c r="AP85" s="225" t="s">
        <v>1599</v>
      </c>
      <c r="AQ85" s="466" t="s">
        <v>5828</v>
      </c>
      <c r="AR85" s="225" t="s">
        <v>1599</v>
      </c>
      <c r="AS85" s="466" t="s">
        <v>5828</v>
      </c>
      <c r="AT85" s="225" t="s">
        <v>1599</v>
      </c>
      <c r="AU85" s="484" t="s">
        <v>5828</v>
      </c>
      <c r="AV85" s="225" t="s">
        <v>1599</v>
      </c>
      <c r="AW85" s="484" t="s">
        <v>5828</v>
      </c>
      <c r="AX85" s="418" t="s">
        <v>882</v>
      </c>
      <c r="AY85" s="423">
        <v>43523</v>
      </c>
      <c r="AZ85" s="484" t="s">
        <v>1032</v>
      </c>
      <c r="BA85" s="345"/>
      <c r="BB85" s="418"/>
      <c r="BC85" s="418"/>
      <c r="BD85" s="418"/>
      <c r="BE85" s="418"/>
      <c r="BF85" s="418" t="s">
        <v>1332</v>
      </c>
      <c r="BG85" s="418"/>
      <c r="BH85" s="30"/>
    </row>
    <row r="86" spans="1:60" s="14" customFormat="1" ht="90" hidden="1" customHeight="1" x14ac:dyDescent="0.25">
      <c r="A86" s="345">
        <v>84</v>
      </c>
      <c r="B86" s="498" t="s">
        <v>5634</v>
      </c>
      <c r="C86" s="481" t="s">
        <v>6255</v>
      </c>
      <c r="D86" s="459" t="s">
        <v>5436</v>
      </c>
      <c r="E86" s="84">
        <v>43243</v>
      </c>
      <c r="F86" s="459" t="s">
        <v>5437</v>
      </c>
      <c r="G86" s="465" t="s">
        <v>6261</v>
      </c>
      <c r="H86" s="10" t="s">
        <v>5443</v>
      </c>
      <c r="I86" s="324" t="s">
        <v>5439</v>
      </c>
      <c r="J86" s="324" t="s">
        <v>5444</v>
      </c>
      <c r="K86" s="324"/>
      <c r="L86" s="485"/>
      <c r="M86" s="324"/>
      <c r="N86" s="84">
        <v>43191</v>
      </c>
      <c r="O86" s="462">
        <v>43465</v>
      </c>
      <c r="P86" s="445">
        <f t="shared" si="1"/>
        <v>40</v>
      </c>
      <c r="Q86" s="553"/>
      <c r="R86" s="458" t="s">
        <v>6289</v>
      </c>
      <c r="S86" s="324" t="s">
        <v>6290</v>
      </c>
      <c r="T86" s="36" t="s">
        <v>1599</v>
      </c>
      <c r="U86" s="36" t="s">
        <v>1599</v>
      </c>
      <c r="V86" s="36" t="s">
        <v>1599</v>
      </c>
      <c r="W86" s="36" t="s">
        <v>1599</v>
      </c>
      <c r="X86" s="32" t="s">
        <v>5445</v>
      </c>
      <c r="Y86" s="10" t="s">
        <v>5777</v>
      </c>
      <c r="Z86" s="10" t="s">
        <v>5446</v>
      </c>
      <c r="AA86" s="365" t="s">
        <v>5791</v>
      </c>
      <c r="AB86" s="450" t="s">
        <v>1599</v>
      </c>
      <c r="AC86" s="466" t="s">
        <v>5828</v>
      </c>
      <c r="AD86" s="418" t="s">
        <v>1599</v>
      </c>
      <c r="AE86" s="466" t="s">
        <v>5828</v>
      </c>
      <c r="AF86" s="425" t="s">
        <v>1599</v>
      </c>
      <c r="AG86" s="466" t="s">
        <v>5828</v>
      </c>
      <c r="AH86" s="225" t="s">
        <v>1599</v>
      </c>
      <c r="AI86" s="466" t="s">
        <v>5828</v>
      </c>
      <c r="AJ86" s="225" t="s">
        <v>1599</v>
      </c>
      <c r="AK86" s="466" t="s">
        <v>5828</v>
      </c>
      <c r="AL86" s="225" t="s">
        <v>1599</v>
      </c>
      <c r="AM86" s="466" t="s">
        <v>5828</v>
      </c>
      <c r="AN86" s="225" t="s">
        <v>1599</v>
      </c>
      <c r="AO86" s="466" t="s">
        <v>5828</v>
      </c>
      <c r="AP86" s="225" t="s">
        <v>1599</v>
      </c>
      <c r="AQ86" s="466" t="s">
        <v>5828</v>
      </c>
      <c r="AR86" s="225" t="s">
        <v>1599</v>
      </c>
      <c r="AS86" s="466" t="s">
        <v>5828</v>
      </c>
      <c r="AT86" s="225" t="s">
        <v>1599</v>
      </c>
      <c r="AU86" s="484" t="s">
        <v>5828</v>
      </c>
      <c r="AV86" s="225" t="s">
        <v>1599</v>
      </c>
      <c r="AW86" s="484" t="s">
        <v>5828</v>
      </c>
      <c r="AX86" s="418" t="s">
        <v>882</v>
      </c>
      <c r="AY86" s="423">
        <v>43523</v>
      </c>
      <c r="AZ86" s="484" t="s">
        <v>1032</v>
      </c>
      <c r="BA86" s="345"/>
      <c r="BB86" s="418"/>
      <c r="BC86" s="418"/>
      <c r="BD86" s="418"/>
      <c r="BE86" s="418"/>
      <c r="BF86" s="418" t="s">
        <v>1332</v>
      </c>
      <c r="BG86" s="418"/>
      <c r="BH86" s="30"/>
    </row>
    <row r="87" spans="1:60" s="14" customFormat="1" ht="90" hidden="1" customHeight="1" x14ac:dyDescent="0.25">
      <c r="A87" s="345">
        <v>85</v>
      </c>
      <c r="B87" s="498" t="s">
        <v>5635</v>
      </c>
      <c r="C87" s="481" t="s">
        <v>6255</v>
      </c>
      <c r="D87" s="459" t="s">
        <v>5436</v>
      </c>
      <c r="E87" s="84">
        <v>43146</v>
      </c>
      <c r="F87" s="459" t="s">
        <v>5156</v>
      </c>
      <c r="G87" s="465" t="s">
        <v>6261</v>
      </c>
      <c r="H87" s="32" t="s">
        <v>5447</v>
      </c>
      <c r="I87" s="324" t="s">
        <v>5448</v>
      </c>
      <c r="J87" s="324" t="s">
        <v>5449</v>
      </c>
      <c r="K87" s="324"/>
      <c r="L87" s="485"/>
      <c r="M87" s="324"/>
      <c r="N87" s="84">
        <v>43220</v>
      </c>
      <c r="O87" s="462">
        <v>43465</v>
      </c>
      <c r="P87" s="445">
        <f t="shared" si="1"/>
        <v>35</v>
      </c>
      <c r="Q87" s="553"/>
      <c r="R87" s="458" t="s">
        <v>908</v>
      </c>
      <c r="S87" s="324" t="s">
        <v>6291</v>
      </c>
      <c r="T87" s="36" t="s">
        <v>1599</v>
      </c>
      <c r="U87" s="36" t="s">
        <v>1599</v>
      </c>
      <c r="V87" s="36" t="s">
        <v>1599</v>
      </c>
      <c r="W87" s="36" t="s">
        <v>1599</v>
      </c>
      <c r="X87" s="10" t="s">
        <v>5450</v>
      </c>
      <c r="Y87" s="10" t="s">
        <v>5778</v>
      </c>
      <c r="Z87" s="10" t="s">
        <v>5451</v>
      </c>
      <c r="AA87" s="149" t="s">
        <v>5792</v>
      </c>
      <c r="AB87" s="450" t="s">
        <v>1599</v>
      </c>
      <c r="AC87" s="466" t="s">
        <v>5828</v>
      </c>
      <c r="AD87" s="418" t="s">
        <v>1599</v>
      </c>
      <c r="AE87" s="466" t="s">
        <v>5828</v>
      </c>
      <c r="AF87" s="225" t="s">
        <v>1599</v>
      </c>
      <c r="AG87" s="466" t="s">
        <v>5828</v>
      </c>
      <c r="AH87" s="225" t="s">
        <v>1599</v>
      </c>
      <c r="AI87" s="466" t="s">
        <v>5828</v>
      </c>
      <c r="AJ87" s="225" t="s">
        <v>1599</v>
      </c>
      <c r="AK87" s="466" t="s">
        <v>5828</v>
      </c>
      <c r="AL87" s="225" t="s">
        <v>1599</v>
      </c>
      <c r="AM87" s="466" t="s">
        <v>5828</v>
      </c>
      <c r="AN87" s="225" t="s">
        <v>1599</v>
      </c>
      <c r="AO87" s="466" t="s">
        <v>5828</v>
      </c>
      <c r="AP87" s="225" t="s">
        <v>1599</v>
      </c>
      <c r="AQ87" s="466" t="s">
        <v>5828</v>
      </c>
      <c r="AR87" s="225" t="s">
        <v>1599</v>
      </c>
      <c r="AS87" s="466" t="s">
        <v>5828</v>
      </c>
      <c r="AT87" s="225" t="s">
        <v>1599</v>
      </c>
      <c r="AU87" s="484" t="s">
        <v>5828</v>
      </c>
      <c r="AV87" s="225" t="s">
        <v>1599</v>
      </c>
      <c r="AW87" s="484" t="s">
        <v>5828</v>
      </c>
      <c r="AX87" s="418" t="s">
        <v>882</v>
      </c>
      <c r="AY87" s="423">
        <v>43523</v>
      </c>
      <c r="AZ87" s="484" t="s">
        <v>1032</v>
      </c>
      <c r="BA87" s="345"/>
      <c r="BB87" s="418"/>
      <c r="BC87" s="418"/>
      <c r="BD87" s="418"/>
      <c r="BE87" s="418"/>
      <c r="BF87" s="418" t="s">
        <v>1332</v>
      </c>
      <c r="BG87" s="418"/>
      <c r="BH87" s="30"/>
    </row>
    <row r="88" spans="1:60" s="14" customFormat="1" ht="90" hidden="1" customHeight="1" x14ac:dyDescent="0.25">
      <c r="A88" s="345">
        <v>86</v>
      </c>
      <c r="B88" s="498" t="s">
        <v>5636</v>
      </c>
      <c r="C88" s="481" t="s">
        <v>6255</v>
      </c>
      <c r="D88" s="459" t="s">
        <v>5436</v>
      </c>
      <c r="E88" s="84">
        <v>43146</v>
      </c>
      <c r="F88" s="459" t="s">
        <v>5156</v>
      </c>
      <c r="G88" s="465" t="s">
        <v>6261</v>
      </c>
      <c r="H88" s="32" t="s">
        <v>5452</v>
      </c>
      <c r="I88" s="324" t="s">
        <v>5448</v>
      </c>
      <c r="J88" s="324" t="s">
        <v>5453</v>
      </c>
      <c r="K88" s="324"/>
      <c r="L88" s="429"/>
      <c r="M88" s="324"/>
      <c r="N88" s="84">
        <v>43160</v>
      </c>
      <c r="O88" s="462">
        <v>43465</v>
      </c>
      <c r="P88" s="445">
        <f t="shared" si="1"/>
        <v>44</v>
      </c>
      <c r="Q88" s="553"/>
      <c r="R88" s="468" t="s">
        <v>908</v>
      </c>
      <c r="S88" s="324" t="s">
        <v>6291</v>
      </c>
      <c r="T88" s="36" t="s">
        <v>1599</v>
      </c>
      <c r="U88" s="36" t="s">
        <v>1599</v>
      </c>
      <c r="V88" s="36" t="s">
        <v>1599</v>
      </c>
      <c r="W88" s="36" t="s">
        <v>1599</v>
      </c>
      <c r="X88" s="10" t="s">
        <v>5454</v>
      </c>
      <c r="Y88" s="10" t="s">
        <v>5779</v>
      </c>
      <c r="Z88" s="10" t="s">
        <v>5455</v>
      </c>
      <c r="AA88" s="10" t="s">
        <v>5814</v>
      </c>
      <c r="AB88" s="10" t="s">
        <v>5274</v>
      </c>
      <c r="AC88" s="430" t="s">
        <v>5820</v>
      </c>
      <c r="AD88" s="32" t="s">
        <v>5456</v>
      </c>
      <c r="AE88" s="430" t="s">
        <v>5844</v>
      </c>
      <c r="AF88" s="451" t="s">
        <v>5457</v>
      </c>
      <c r="AG88" s="441" t="s">
        <v>5854</v>
      </c>
      <c r="AH88" s="30"/>
      <c r="AI88" s="451" t="s">
        <v>5863</v>
      </c>
      <c r="AJ88" s="451"/>
      <c r="AK88" s="346" t="s">
        <v>5870</v>
      </c>
      <c r="AL88" s="346"/>
      <c r="AM88" s="346" t="s">
        <v>5873</v>
      </c>
      <c r="AN88" s="346" t="s">
        <v>5890</v>
      </c>
      <c r="AO88" s="346" t="s">
        <v>5891</v>
      </c>
      <c r="AP88" s="225" t="s">
        <v>1599</v>
      </c>
      <c r="AQ88" s="346" t="s">
        <v>5921</v>
      </c>
      <c r="AR88" s="225" t="s">
        <v>1599</v>
      </c>
      <c r="AS88" s="346" t="s">
        <v>5921</v>
      </c>
      <c r="AT88" s="225" t="s">
        <v>1599</v>
      </c>
      <c r="AU88" s="346" t="s">
        <v>5921</v>
      </c>
      <c r="AV88" s="10" t="s">
        <v>1599</v>
      </c>
      <c r="AW88" s="10" t="s">
        <v>5921</v>
      </c>
      <c r="AX88" s="418" t="s">
        <v>882</v>
      </c>
      <c r="AY88" s="423">
        <v>44132</v>
      </c>
      <c r="AZ88" s="484" t="s">
        <v>1032</v>
      </c>
      <c r="BA88" s="345"/>
      <c r="BB88" s="418"/>
      <c r="BC88" s="418"/>
      <c r="BD88" s="418"/>
      <c r="BE88" s="418"/>
      <c r="BF88" s="418" t="s">
        <v>1332</v>
      </c>
      <c r="BG88" s="418"/>
      <c r="BH88" s="30"/>
    </row>
    <row r="89" spans="1:60" s="14" customFormat="1" ht="90" hidden="1" customHeight="1" x14ac:dyDescent="0.25">
      <c r="A89" s="345">
        <v>87</v>
      </c>
      <c r="B89" s="498" t="s">
        <v>5637</v>
      </c>
      <c r="C89" s="481" t="s">
        <v>6255</v>
      </c>
      <c r="D89" s="459" t="s">
        <v>5436</v>
      </c>
      <c r="E89" s="84">
        <v>43146</v>
      </c>
      <c r="F89" s="459" t="s">
        <v>5156</v>
      </c>
      <c r="G89" s="465" t="s">
        <v>6261</v>
      </c>
      <c r="H89" s="32" t="s">
        <v>5452</v>
      </c>
      <c r="I89" s="324" t="s">
        <v>5448</v>
      </c>
      <c r="J89" s="324" t="s">
        <v>5458</v>
      </c>
      <c r="K89" s="324"/>
      <c r="L89" s="485"/>
      <c r="M89" s="324"/>
      <c r="N89" s="84">
        <v>43191</v>
      </c>
      <c r="O89" s="462">
        <v>43296</v>
      </c>
      <c r="P89" s="445">
        <f t="shared" si="1"/>
        <v>15</v>
      </c>
      <c r="Q89" s="553"/>
      <c r="R89" s="468" t="s">
        <v>908</v>
      </c>
      <c r="S89" s="324" t="s">
        <v>6291</v>
      </c>
      <c r="T89" s="36" t="s">
        <v>1599</v>
      </c>
      <c r="U89" s="36" t="s">
        <v>1599</v>
      </c>
      <c r="V89" s="36" t="s">
        <v>1599</v>
      </c>
      <c r="W89" s="36" t="s">
        <v>1599</v>
      </c>
      <c r="X89" s="10" t="s">
        <v>5459</v>
      </c>
      <c r="Y89" s="10" t="s">
        <v>5780</v>
      </c>
      <c r="Z89" s="10" t="s">
        <v>5460</v>
      </c>
      <c r="AA89" s="10" t="s">
        <v>5793</v>
      </c>
      <c r="AB89" s="450" t="s">
        <v>1599</v>
      </c>
      <c r="AC89" s="466" t="s">
        <v>5828</v>
      </c>
      <c r="AD89" s="418" t="s">
        <v>1599</v>
      </c>
      <c r="AE89" s="466" t="s">
        <v>5828</v>
      </c>
      <c r="AF89" s="225" t="s">
        <v>1599</v>
      </c>
      <c r="AG89" s="466" t="s">
        <v>5828</v>
      </c>
      <c r="AH89" s="225" t="s">
        <v>1599</v>
      </c>
      <c r="AI89" s="466" t="s">
        <v>5828</v>
      </c>
      <c r="AJ89" s="225" t="s">
        <v>1599</v>
      </c>
      <c r="AK89" s="466" t="s">
        <v>5828</v>
      </c>
      <c r="AL89" s="225" t="s">
        <v>1599</v>
      </c>
      <c r="AM89" s="466" t="s">
        <v>5828</v>
      </c>
      <c r="AN89" s="225" t="s">
        <v>1599</v>
      </c>
      <c r="AO89" s="466" t="s">
        <v>5828</v>
      </c>
      <c r="AP89" s="225" t="s">
        <v>1599</v>
      </c>
      <c r="AQ89" s="466" t="s">
        <v>5828</v>
      </c>
      <c r="AR89" s="225" t="s">
        <v>1599</v>
      </c>
      <c r="AS89" s="466" t="s">
        <v>5828</v>
      </c>
      <c r="AT89" s="225" t="s">
        <v>1599</v>
      </c>
      <c r="AU89" s="484" t="s">
        <v>5828</v>
      </c>
      <c r="AV89" s="225" t="s">
        <v>1599</v>
      </c>
      <c r="AW89" s="484" t="s">
        <v>5828</v>
      </c>
      <c r="AX89" s="418" t="s">
        <v>882</v>
      </c>
      <c r="AY89" s="423">
        <v>43523</v>
      </c>
      <c r="AZ89" s="484" t="s">
        <v>1032</v>
      </c>
      <c r="BA89" s="345"/>
      <c r="BB89" s="418"/>
      <c r="BC89" s="418"/>
      <c r="BD89" s="418"/>
      <c r="BE89" s="418"/>
      <c r="BF89" s="418" t="s">
        <v>1332</v>
      </c>
      <c r="BG89" s="418"/>
      <c r="BH89" s="30"/>
    </row>
    <row r="90" spans="1:60" s="14" customFormat="1" ht="90" hidden="1" customHeight="1" x14ac:dyDescent="0.25">
      <c r="A90" s="345">
        <v>88</v>
      </c>
      <c r="B90" s="498" t="s">
        <v>5638</v>
      </c>
      <c r="C90" s="481" t="s">
        <v>6255</v>
      </c>
      <c r="D90" s="459" t="s">
        <v>5436</v>
      </c>
      <c r="E90" s="84">
        <v>43160</v>
      </c>
      <c r="F90" s="459" t="s">
        <v>5461</v>
      </c>
      <c r="G90" s="465" t="s">
        <v>6261</v>
      </c>
      <c r="H90" s="442" t="s">
        <v>5462</v>
      </c>
      <c r="I90" s="324" t="s">
        <v>5463</v>
      </c>
      <c r="J90" s="324" t="s">
        <v>5464</v>
      </c>
      <c r="K90" s="324"/>
      <c r="L90" s="485"/>
      <c r="M90" s="324"/>
      <c r="N90" s="84">
        <v>43221</v>
      </c>
      <c r="O90" s="462">
        <v>43465</v>
      </c>
      <c r="P90" s="445">
        <f t="shared" si="1"/>
        <v>35</v>
      </c>
      <c r="Q90" s="553"/>
      <c r="R90" s="458" t="s">
        <v>16</v>
      </c>
      <c r="S90" s="324"/>
      <c r="T90" s="36" t="s">
        <v>1599</v>
      </c>
      <c r="U90" s="36" t="s">
        <v>1599</v>
      </c>
      <c r="V90" s="36" t="s">
        <v>1599</v>
      </c>
      <c r="W90" s="36" t="s">
        <v>1599</v>
      </c>
      <c r="X90" s="346" t="s">
        <v>5465</v>
      </c>
      <c r="Y90" s="10" t="s">
        <v>5781</v>
      </c>
      <c r="Z90" s="10" t="s">
        <v>5466</v>
      </c>
      <c r="AA90" s="149" t="s">
        <v>5794</v>
      </c>
      <c r="AB90" s="450" t="s">
        <v>1599</v>
      </c>
      <c r="AC90" s="466" t="s">
        <v>5828</v>
      </c>
      <c r="AD90" s="418" t="s">
        <v>1599</v>
      </c>
      <c r="AE90" s="466" t="s">
        <v>5828</v>
      </c>
      <c r="AF90" s="225" t="s">
        <v>1599</v>
      </c>
      <c r="AG90" s="466" t="s">
        <v>5828</v>
      </c>
      <c r="AH90" s="225" t="s">
        <v>1599</v>
      </c>
      <c r="AI90" s="466" t="s">
        <v>5828</v>
      </c>
      <c r="AJ90" s="225" t="s">
        <v>1599</v>
      </c>
      <c r="AK90" s="466" t="s">
        <v>5828</v>
      </c>
      <c r="AL90" s="225" t="s">
        <v>1599</v>
      </c>
      <c r="AM90" s="466" t="s">
        <v>5828</v>
      </c>
      <c r="AN90" s="225" t="s">
        <v>1599</v>
      </c>
      <c r="AO90" s="466" t="s">
        <v>5828</v>
      </c>
      <c r="AP90" s="225" t="s">
        <v>1599</v>
      </c>
      <c r="AQ90" s="466" t="s">
        <v>5828</v>
      </c>
      <c r="AR90" s="225" t="s">
        <v>1599</v>
      </c>
      <c r="AS90" s="466" t="s">
        <v>5828</v>
      </c>
      <c r="AT90" s="225" t="s">
        <v>1599</v>
      </c>
      <c r="AU90" s="484" t="s">
        <v>5828</v>
      </c>
      <c r="AV90" s="225" t="s">
        <v>1599</v>
      </c>
      <c r="AW90" s="484" t="s">
        <v>5828</v>
      </c>
      <c r="AX90" s="418" t="s">
        <v>882</v>
      </c>
      <c r="AY90" s="423">
        <v>43522</v>
      </c>
      <c r="AZ90" s="484" t="s">
        <v>1032</v>
      </c>
      <c r="BA90" s="345"/>
      <c r="BB90" s="418"/>
      <c r="BC90" s="418"/>
      <c r="BD90" s="418"/>
      <c r="BE90" s="418"/>
      <c r="BF90" s="418" t="s">
        <v>1332</v>
      </c>
      <c r="BG90" s="418"/>
      <c r="BH90" s="30"/>
    </row>
    <row r="91" spans="1:60" s="14" customFormat="1" ht="90" hidden="1" customHeight="1" x14ac:dyDescent="0.25">
      <c r="A91" s="345">
        <v>89</v>
      </c>
      <c r="B91" s="498" t="s">
        <v>5639</v>
      </c>
      <c r="C91" s="481" t="s">
        <v>6255</v>
      </c>
      <c r="D91" s="459" t="s">
        <v>5436</v>
      </c>
      <c r="E91" s="84">
        <v>43160</v>
      </c>
      <c r="F91" s="459" t="s">
        <v>5461</v>
      </c>
      <c r="G91" s="465" t="s">
        <v>6261</v>
      </c>
      <c r="H91" s="442" t="s">
        <v>5467</v>
      </c>
      <c r="I91" s="324" t="s">
        <v>5463</v>
      </c>
      <c r="J91" s="324" t="s">
        <v>5468</v>
      </c>
      <c r="K91" s="324"/>
      <c r="L91" s="485"/>
      <c r="M91" s="324"/>
      <c r="N91" s="84">
        <v>43266</v>
      </c>
      <c r="O91" s="462">
        <v>43465</v>
      </c>
      <c r="P91" s="445">
        <f t="shared" si="1"/>
        <v>29</v>
      </c>
      <c r="Q91" s="553"/>
      <c r="R91" s="458" t="s">
        <v>16</v>
      </c>
      <c r="S91" s="324"/>
      <c r="T91" s="36" t="s">
        <v>1599</v>
      </c>
      <c r="U91" s="36" t="s">
        <v>1599</v>
      </c>
      <c r="V91" s="36" t="s">
        <v>1599</v>
      </c>
      <c r="W91" s="36" t="s">
        <v>1599</v>
      </c>
      <c r="X91" s="346" t="s">
        <v>5469</v>
      </c>
      <c r="Y91" s="10" t="s">
        <v>5782</v>
      </c>
      <c r="Z91" s="10" t="s">
        <v>5470</v>
      </c>
      <c r="AA91" s="430" t="s">
        <v>5795</v>
      </c>
      <c r="AB91" s="450" t="s">
        <v>1599</v>
      </c>
      <c r="AC91" s="466" t="s">
        <v>5828</v>
      </c>
      <c r="AD91" s="418" t="s">
        <v>1599</v>
      </c>
      <c r="AE91" s="466" t="s">
        <v>5828</v>
      </c>
      <c r="AF91" s="225" t="s">
        <v>1599</v>
      </c>
      <c r="AG91" s="466" t="s">
        <v>5828</v>
      </c>
      <c r="AH91" s="225" t="s">
        <v>1599</v>
      </c>
      <c r="AI91" s="466" t="s">
        <v>5828</v>
      </c>
      <c r="AJ91" s="225" t="s">
        <v>1599</v>
      </c>
      <c r="AK91" s="466" t="s">
        <v>5828</v>
      </c>
      <c r="AL91" s="225" t="s">
        <v>1599</v>
      </c>
      <c r="AM91" s="466" t="s">
        <v>5828</v>
      </c>
      <c r="AN91" s="225" t="s">
        <v>1599</v>
      </c>
      <c r="AO91" s="466" t="s">
        <v>5828</v>
      </c>
      <c r="AP91" s="225" t="s">
        <v>1599</v>
      </c>
      <c r="AQ91" s="466" t="s">
        <v>5828</v>
      </c>
      <c r="AR91" s="225" t="s">
        <v>1599</v>
      </c>
      <c r="AS91" s="466" t="s">
        <v>5828</v>
      </c>
      <c r="AT91" s="225" t="s">
        <v>1599</v>
      </c>
      <c r="AU91" s="484" t="s">
        <v>5828</v>
      </c>
      <c r="AV91" s="225" t="s">
        <v>1599</v>
      </c>
      <c r="AW91" s="484" t="s">
        <v>5828</v>
      </c>
      <c r="AX91" s="418" t="s">
        <v>882</v>
      </c>
      <c r="AY91" s="423">
        <v>43522</v>
      </c>
      <c r="AZ91" s="484" t="s">
        <v>1032</v>
      </c>
      <c r="BA91" s="345"/>
      <c r="BB91" s="418"/>
      <c r="BC91" s="418"/>
      <c r="BD91" s="418"/>
      <c r="BE91" s="418"/>
      <c r="BF91" s="418" t="s">
        <v>1332</v>
      </c>
      <c r="BG91" s="418"/>
      <c r="BH91" s="30"/>
    </row>
    <row r="92" spans="1:60" s="14" customFormat="1" ht="90" hidden="1" customHeight="1" x14ac:dyDescent="0.25">
      <c r="A92" s="345">
        <v>90</v>
      </c>
      <c r="B92" s="498" t="s">
        <v>5640</v>
      </c>
      <c r="C92" s="481" t="s">
        <v>6255</v>
      </c>
      <c r="D92" s="459" t="s">
        <v>5436</v>
      </c>
      <c r="E92" s="84">
        <v>42917</v>
      </c>
      <c r="F92" s="459" t="s">
        <v>5197</v>
      </c>
      <c r="G92" s="465" t="s">
        <v>6261</v>
      </c>
      <c r="H92" s="32" t="s">
        <v>5471</v>
      </c>
      <c r="I92" s="459" t="s">
        <v>5472</v>
      </c>
      <c r="J92" s="324" t="s">
        <v>5473</v>
      </c>
      <c r="K92" s="324"/>
      <c r="L92" s="429"/>
      <c r="M92" s="324"/>
      <c r="N92" s="84">
        <v>43405</v>
      </c>
      <c r="O92" s="462">
        <v>43454</v>
      </c>
      <c r="P92" s="445">
        <f t="shared" si="1"/>
        <v>7</v>
      </c>
      <c r="Q92" s="553"/>
      <c r="R92" s="458" t="s">
        <v>6292</v>
      </c>
      <c r="S92" s="324" t="s">
        <v>6284</v>
      </c>
      <c r="T92" s="36" t="s">
        <v>1599</v>
      </c>
      <c r="U92" s="36" t="s">
        <v>1599</v>
      </c>
      <c r="V92" s="36" t="s">
        <v>1599</v>
      </c>
      <c r="W92" s="36" t="s">
        <v>1599</v>
      </c>
      <c r="X92" s="186"/>
      <c r="Y92" s="240" t="s">
        <v>5783</v>
      </c>
      <c r="Z92" s="32" t="s">
        <v>5474</v>
      </c>
      <c r="AA92" s="149" t="s">
        <v>5796</v>
      </c>
      <c r="AB92" s="450" t="s">
        <v>1599</v>
      </c>
      <c r="AC92" s="466" t="s">
        <v>5828</v>
      </c>
      <c r="AD92" s="418" t="s">
        <v>1599</v>
      </c>
      <c r="AE92" s="466" t="s">
        <v>5828</v>
      </c>
      <c r="AF92" s="425" t="s">
        <v>1599</v>
      </c>
      <c r="AG92" s="466" t="s">
        <v>5828</v>
      </c>
      <c r="AH92" s="225" t="s">
        <v>1599</v>
      </c>
      <c r="AI92" s="466" t="s">
        <v>5828</v>
      </c>
      <c r="AJ92" s="225" t="s">
        <v>1599</v>
      </c>
      <c r="AK92" s="466" t="s">
        <v>5828</v>
      </c>
      <c r="AL92" s="225" t="s">
        <v>1599</v>
      </c>
      <c r="AM92" s="466" t="s">
        <v>5828</v>
      </c>
      <c r="AN92" s="225" t="s">
        <v>1599</v>
      </c>
      <c r="AO92" s="466" t="s">
        <v>5828</v>
      </c>
      <c r="AP92" s="225" t="s">
        <v>1599</v>
      </c>
      <c r="AQ92" s="466" t="s">
        <v>5828</v>
      </c>
      <c r="AR92" s="225" t="s">
        <v>1599</v>
      </c>
      <c r="AS92" s="466" t="s">
        <v>5828</v>
      </c>
      <c r="AT92" s="225" t="s">
        <v>1599</v>
      </c>
      <c r="AU92" s="484" t="s">
        <v>5828</v>
      </c>
      <c r="AV92" s="225" t="s">
        <v>1599</v>
      </c>
      <c r="AW92" s="484" t="s">
        <v>5828</v>
      </c>
      <c r="AX92" s="418" t="s">
        <v>882</v>
      </c>
      <c r="AY92" s="423">
        <v>43522</v>
      </c>
      <c r="AZ92" s="484" t="s">
        <v>1032</v>
      </c>
      <c r="BA92" s="345"/>
      <c r="BB92" s="418"/>
      <c r="BC92" s="418"/>
      <c r="BD92" s="418"/>
      <c r="BE92" s="418"/>
      <c r="BF92" s="418" t="s">
        <v>1332</v>
      </c>
      <c r="BG92" s="418"/>
      <c r="BH92" s="30"/>
    </row>
    <row r="93" spans="1:60" s="14" customFormat="1" ht="90" hidden="1" customHeight="1" x14ac:dyDescent="0.25">
      <c r="A93" s="345">
        <v>91</v>
      </c>
      <c r="B93" s="498" t="s">
        <v>5641</v>
      </c>
      <c r="C93" s="481" t="s">
        <v>6255</v>
      </c>
      <c r="D93" s="459" t="s">
        <v>5436</v>
      </c>
      <c r="E93" s="84">
        <v>43243</v>
      </c>
      <c r="F93" s="459" t="s">
        <v>3269</v>
      </c>
      <c r="G93" s="465" t="s">
        <v>6261</v>
      </c>
      <c r="H93" s="10" t="s">
        <v>5475</v>
      </c>
      <c r="I93" s="459" t="s">
        <v>5476</v>
      </c>
      <c r="J93" s="324" t="s">
        <v>5477</v>
      </c>
      <c r="K93" s="324"/>
      <c r="L93" s="485"/>
      <c r="M93" s="324"/>
      <c r="N93" s="84">
        <v>43261</v>
      </c>
      <c r="O93" s="462">
        <v>43312</v>
      </c>
      <c r="P93" s="445">
        <f t="shared" si="1"/>
        <v>8</v>
      </c>
      <c r="Q93" s="553"/>
      <c r="R93" s="458" t="s">
        <v>180</v>
      </c>
      <c r="S93" s="324"/>
      <c r="T93" s="36" t="s">
        <v>1599</v>
      </c>
      <c r="U93" s="36" t="s">
        <v>1599</v>
      </c>
      <c r="V93" s="36" t="s">
        <v>1599</v>
      </c>
      <c r="W93" s="36" t="s">
        <v>1599</v>
      </c>
      <c r="X93" s="346" t="s">
        <v>5478</v>
      </c>
      <c r="Y93" s="10" t="s">
        <v>5757</v>
      </c>
      <c r="Z93" s="418" t="s">
        <v>1599</v>
      </c>
      <c r="AA93" s="324" t="s">
        <v>5801</v>
      </c>
      <c r="AB93" s="418" t="s">
        <v>1599</v>
      </c>
      <c r="AC93" s="324" t="s">
        <v>5801</v>
      </c>
      <c r="AD93" s="418" t="s">
        <v>1599</v>
      </c>
      <c r="AE93" s="324" t="s">
        <v>5801</v>
      </c>
      <c r="AF93" s="10" t="s">
        <v>1599</v>
      </c>
      <c r="AG93" s="324" t="s">
        <v>5801</v>
      </c>
      <c r="AH93" s="225" t="s">
        <v>1599</v>
      </c>
      <c r="AI93" s="324" t="s">
        <v>5801</v>
      </c>
      <c r="AJ93" s="225" t="s">
        <v>1599</v>
      </c>
      <c r="AK93" s="324" t="s">
        <v>5801</v>
      </c>
      <c r="AL93" s="225" t="s">
        <v>1599</v>
      </c>
      <c r="AM93" s="324" t="s">
        <v>5801</v>
      </c>
      <c r="AN93" s="225" t="s">
        <v>1599</v>
      </c>
      <c r="AO93" s="324" t="s">
        <v>5801</v>
      </c>
      <c r="AP93" s="225" t="s">
        <v>1599</v>
      </c>
      <c r="AQ93" s="324" t="s">
        <v>5801</v>
      </c>
      <c r="AR93" s="225" t="s">
        <v>1599</v>
      </c>
      <c r="AS93" s="324" t="s">
        <v>5801</v>
      </c>
      <c r="AT93" s="225" t="s">
        <v>1599</v>
      </c>
      <c r="AU93" s="324" t="s">
        <v>5801</v>
      </c>
      <c r="AV93" s="225" t="s">
        <v>1599</v>
      </c>
      <c r="AW93" s="324" t="s">
        <v>5801</v>
      </c>
      <c r="AX93" s="418" t="s">
        <v>882</v>
      </c>
      <c r="AY93" s="423">
        <v>43385</v>
      </c>
      <c r="AZ93" s="484" t="s">
        <v>1032</v>
      </c>
      <c r="BA93" s="345"/>
      <c r="BB93" s="418"/>
      <c r="BC93" s="418"/>
      <c r="BD93" s="418"/>
      <c r="BE93" s="418"/>
      <c r="BF93" s="418" t="s">
        <v>1332</v>
      </c>
      <c r="BG93" s="418"/>
      <c r="BH93" s="30"/>
    </row>
    <row r="94" spans="1:60" s="14" customFormat="1" ht="90" hidden="1" customHeight="1" x14ac:dyDescent="0.25">
      <c r="A94" s="345">
        <v>92</v>
      </c>
      <c r="B94" s="498" t="s">
        <v>5642</v>
      </c>
      <c r="C94" s="481" t="s">
        <v>6255</v>
      </c>
      <c r="D94" s="459" t="s">
        <v>5436</v>
      </c>
      <c r="E94" s="84">
        <v>43243</v>
      </c>
      <c r="F94" s="459" t="s">
        <v>4949</v>
      </c>
      <c r="G94" s="465" t="s">
        <v>6261</v>
      </c>
      <c r="H94" s="32" t="s">
        <v>5479</v>
      </c>
      <c r="I94" s="459" t="s">
        <v>5480</v>
      </c>
      <c r="J94" s="324" t="s">
        <v>5481</v>
      </c>
      <c r="K94" s="324"/>
      <c r="L94" s="429"/>
      <c r="M94" s="324"/>
      <c r="N94" s="84">
        <v>43243</v>
      </c>
      <c r="O94" s="462">
        <v>43261</v>
      </c>
      <c r="P94" s="445">
        <f t="shared" si="1"/>
        <v>3</v>
      </c>
      <c r="Q94" s="553"/>
      <c r="R94" s="458" t="s">
        <v>70</v>
      </c>
      <c r="S94" s="324"/>
      <c r="T94" s="36" t="s">
        <v>1599</v>
      </c>
      <c r="U94" s="36" t="s">
        <v>1599</v>
      </c>
      <c r="V94" s="36" t="s">
        <v>1599</v>
      </c>
      <c r="W94" s="36" t="s">
        <v>1599</v>
      </c>
      <c r="X94" s="30" t="s">
        <v>5482</v>
      </c>
      <c r="Y94" s="10" t="s">
        <v>5758</v>
      </c>
      <c r="Z94" s="418" t="s">
        <v>1599</v>
      </c>
      <c r="AA94" s="324" t="s">
        <v>5801</v>
      </c>
      <c r="AB94" s="418" t="s">
        <v>1599</v>
      </c>
      <c r="AC94" s="324" t="s">
        <v>5801</v>
      </c>
      <c r="AD94" s="418" t="s">
        <v>1599</v>
      </c>
      <c r="AE94" s="324" t="s">
        <v>5801</v>
      </c>
      <c r="AF94" s="10" t="s">
        <v>1599</v>
      </c>
      <c r="AG94" s="324" t="s">
        <v>5801</v>
      </c>
      <c r="AH94" s="225" t="s">
        <v>1599</v>
      </c>
      <c r="AI94" s="324" t="s">
        <v>5801</v>
      </c>
      <c r="AJ94" s="225" t="s">
        <v>1599</v>
      </c>
      <c r="AK94" s="324" t="s">
        <v>5801</v>
      </c>
      <c r="AL94" s="225" t="s">
        <v>1599</v>
      </c>
      <c r="AM94" s="324" t="s">
        <v>5801</v>
      </c>
      <c r="AN94" s="225" t="s">
        <v>1599</v>
      </c>
      <c r="AO94" s="324" t="s">
        <v>5801</v>
      </c>
      <c r="AP94" s="225" t="s">
        <v>1599</v>
      </c>
      <c r="AQ94" s="324" t="s">
        <v>5801</v>
      </c>
      <c r="AR94" s="225" t="s">
        <v>1599</v>
      </c>
      <c r="AS94" s="324" t="s">
        <v>5801</v>
      </c>
      <c r="AT94" s="225" t="s">
        <v>1599</v>
      </c>
      <c r="AU94" s="324" t="s">
        <v>5801</v>
      </c>
      <c r="AV94" s="225" t="s">
        <v>1599</v>
      </c>
      <c r="AW94" s="324" t="s">
        <v>5801</v>
      </c>
      <c r="AX94" s="418" t="s">
        <v>882</v>
      </c>
      <c r="AY94" s="33">
        <v>43383</v>
      </c>
      <c r="AZ94" s="484" t="s">
        <v>1032</v>
      </c>
      <c r="BA94" s="345"/>
      <c r="BB94" s="418"/>
      <c r="BC94" s="418"/>
      <c r="BD94" s="418"/>
      <c r="BE94" s="418"/>
      <c r="BF94" s="418" t="s">
        <v>1332</v>
      </c>
      <c r="BG94" s="418"/>
      <c r="BH94" s="30"/>
    </row>
    <row r="95" spans="1:60" s="14" customFormat="1" ht="90" hidden="1" customHeight="1" x14ac:dyDescent="0.25">
      <c r="A95" s="345">
        <v>93</v>
      </c>
      <c r="B95" s="498" t="s">
        <v>5643</v>
      </c>
      <c r="C95" s="481" t="s">
        <v>6255</v>
      </c>
      <c r="D95" s="459" t="s">
        <v>5436</v>
      </c>
      <c r="E95" s="84">
        <v>43243</v>
      </c>
      <c r="F95" s="459" t="s">
        <v>4949</v>
      </c>
      <c r="G95" s="465" t="s">
        <v>6261</v>
      </c>
      <c r="H95" s="32" t="s">
        <v>5479</v>
      </c>
      <c r="I95" s="459" t="s">
        <v>5480</v>
      </c>
      <c r="J95" s="324" t="s">
        <v>5483</v>
      </c>
      <c r="K95" s="324"/>
      <c r="L95" s="429"/>
      <c r="M95" s="324"/>
      <c r="N95" s="84">
        <v>43243</v>
      </c>
      <c r="O95" s="462">
        <v>43464</v>
      </c>
      <c r="P95" s="445">
        <f t="shared" si="1"/>
        <v>32</v>
      </c>
      <c r="Q95" s="553"/>
      <c r="R95" s="458" t="s">
        <v>6278</v>
      </c>
      <c r="S95" s="324" t="s">
        <v>6293</v>
      </c>
      <c r="T95" s="36" t="s">
        <v>1599</v>
      </c>
      <c r="U95" s="36" t="s">
        <v>1599</v>
      </c>
      <c r="V95" s="36" t="s">
        <v>1599</v>
      </c>
      <c r="W95" s="36" t="s">
        <v>1599</v>
      </c>
      <c r="X95" s="32" t="s">
        <v>5196</v>
      </c>
      <c r="Y95" s="10" t="s">
        <v>5784</v>
      </c>
      <c r="Z95" s="32" t="s">
        <v>5484</v>
      </c>
      <c r="AA95" s="430" t="s">
        <v>5797</v>
      </c>
      <c r="AB95" s="450" t="s">
        <v>1599</v>
      </c>
      <c r="AC95" s="466" t="s">
        <v>5828</v>
      </c>
      <c r="AD95" s="418" t="s">
        <v>1599</v>
      </c>
      <c r="AE95" s="466" t="s">
        <v>5828</v>
      </c>
      <c r="AF95" s="425" t="s">
        <v>1599</v>
      </c>
      <c r="AG95" s="466" t="s">
        <v>5828</v>
      </c>
      <c r="AH95" s="225" t="s">
        <v>1599</v>
      </c>
      <c r="AI95" s="466" t="s">
        <v>5828</v>
      </c>
      <c r="AJ95" s="225" t="s">
        <v>1599</v>
      </c>
      <c r="AK95" s="466" t="s">
        <v>5828</v>
      </c>
      <c r="AL95" s="225" t="s">
        <v>1599</v>
      </c>
      <c r="AM95" s="466" t="s">
        <v>5828</v>
      </c>
      <c r="AN95" s="225" t="s">
        <v>1599</v>
      </c>
      <c r="AO95" s="466" t="s">
        <v>5828</v>
      </c>
      <c r="AP95" s="225" t="s">
        <v>1599</v>
      </c>
      <c r="AQ95" s="466" t="s">
        <v>5828</v>
      </c>
      <c r="AR95" s="225" t="s">
        <v>1599</v>
      </c>
      <c r="AS95" s="466" t="s">
        <v>5828</v>
      </c>
      <c r="AT95" s="225" t="s">
        <v>1599</v>
      </c>
      <c r="AU95" s="484" t="s">
        <v>5828</v>
      </c>
      <c r="AV95" s="225" t="s">
        <v>1599</v>
      </c>
      <c r="AW95" s="484" t="s">
        <v>5828</v>
      </c>
      <c r="AX95" s="418" t="s">
        <v>882</v>
      </c>
      <c r="AY95" s="423">
        <v>43522</v>
      </c>
      <c r="AZ95" s="484" t="s">
        <v>1032</v>
      </c>
      <c r="BA95" s="345"/>
      <c r="BB95" s="418"/>
      <c r="BC95" s="418"/>
      <c r="BD95" s="418"/>
      <c r="BE95" s="418"/>
      <c r="BF95" s="418" t="s">
        <v>1332</v>
      </c>
      <c r="BG95" s="418"/>
      <c r="BH95" s="30"/>
    </row>
    <row r="96" spans="1:60" s="14" customFormat="1" ht="90" hidden="1" customHeight="1" x14ac:dyDescent="0.25">
      <c r="A96" s="345">
        <v>94</v>
      </c>
      <c r="B96" s="498" t="s">
        <v>5644</v>
      </c>
      <c r="C96" s="481" t="s">
        <v>6255</v>
      </c>
      <c r="D96" s="459" t="s">
        <v>5436</v>
      </c>
      <c r="E96" s="84">
        <v>43243</v>
      </c>
      <c r="F96" s="459" t="s">
        <v>5485</v>
      </c>
      <c r="G96" s="465" t="s">
        <v>6261</v>
      </c>
      <c r="H96" s="32" t="s">
        <v>5486</v>
      </c>
      <c r="I96" s="459" t="s">
        <v>5487</v>
      </c>
      <c r="J96" s="324" t="s">
        <v>5488</v>
      </c>
      <c r="K96" s="324"/>
      <c r="L96" s="429"/>
      <c r="M96" s="324"/>
      <c r="N96" s="84">
        <v>43292</v>
      </c>
      <c r="O96" s="462">
        <v>43403</v>
      </c>
      <c r="P96" s="445">
        <f t="shared" si="1"/>
        <v>16</v>
      </c>
      <c r="Q96" s="553"/>
      <c r="R96" s="458" t="s">
        <v>5505</v>
      </c>
      <c r="S96" s="466" t="s">
        <v>6286</v>
      </c>
      <c r="T96" s="36" t="s">
        <v>1599</v>
      </c>
      <c r="U96" s="36" t="s">
        <v>1599</v>
      </c>
      <c r="V96" s="36" t="s">
        <v>1599</v>
      </c>
      <c r="W96" s="36" t="s">
        <v>1599</v>
      </c>
      <c r="X96" s="30" t="s">
        <v>5271</v>
      </c>
      <c r="Y96" s="10" t="s">
        <v>5763</v>
      </c>
      <c r="Z96" s="32" t="s">
        <v>5489</v>
      </c>
      <c r="AA96" s="149" t="s">
        <v>5798</v>
      </c>
      <c r="AB96" s="450" t="s">
        <v>1599</v>
      </c>
      <c r="AC96" s="466" t="s">
        <v>5828</v>
      </c>
      <c r="AD96" s="418" t="s">
        <v>1599</v>
      </c>
      <c r="AE96" s="466" t="s">
        <v>5828</v>
      </c>
      <c r="AF96" s="425" t="s">
        <v>1599</v>
      </c>
      <c r="AG96" s="466" t="s">
        <v>5828</v>
      </c>
      <c r="AH96" s="225" t="s">
        <v>1599</v>
      </c>
      <c r="AI96" s="466" t="s">
        <v>5828</v>
      </c>
      <c r="AJ96" s="225" t="s">
        <v>1599</v>
      </c>
      <c r="AK96" s="466" t="s">
        <v>5828</v>
      </c>
      <c r="AL96" s="225" t="s">
        <v>1599</v>
      </c>
      <c r="AM96" s="466" t="s">
        <v>5828</v>
      </c>
      <c r="AN96" s="225" t="s">
        <v>1599</v>
      </c>
      <c r="AO96" s="466" t="s">
        <v>5828</v>
      </c>
      <c r="AP96" s="225" t="s">
        <v>1599</v>
      </c>
      <c r="AQ96" s="466" t="s">
        <v>5828</v>
      </c>
      <c r="AR96" s="225" t="s">
        <v>1599</v>
      </c>
      <c r="AS96" s="466" t="s">
        <v>5828</v>
      </c>
      <c r="AT96" s="225" t="s">
        <v>1599</v>
      </c>
      <c r="AU96" s="484" t="s">
        <v>5828</v>
      </c>
      <c r="AV96" s="225" t="s">
        <v>1599</v>
      </c>
      <c r="AW96" s="484" t="s">
        <v>5828</v>
      </c>
      <c r="AX96" s="418" t="s">
        <v>882</v>
      </c>
      <c r="AY96" s="423">
        <v>43522</v>
      </c>
      <c r="AZ96" s="484" t="s">
        <v>1032</v>
      </c>
      <c r="BA96" s="345"/>
      <c r="BB96" s="418"/>
      <c r="BC96" s="418"/>
      <c r="BD96" s="418"/>
      <c r="BE96" s="418"/>
      <c r="BF96" s="418" t="s">
        <v>1332</v>
      </c>
      <c r="BG96" s="418"/>
      <c r="BH96" s="30"/>
    </row>
    <row r="97" spans="1:60" s="14" customFormat="1" ht="90" hidden="1" customHeight="1" x14ac:dyDescent="0.25">
      <c r="A97" s="345">
        <v>95</v>
      </c>
      <c r="B97" s="498" t="s">
        <v>5645</v>
      </c>
      <c r="C97" s="481" t="s">
        <v>6255</v>
      </c>
      <c r="D97" s="459" t="s">
        <v>5436</v>
      </c>
      <c r="E97" s="84">
        <v>43243</v>
      </c>
      <c r="F97" s="459" t="s">
        <v>5485</v>
      </c>
      <c r="G97" s="465" t="s">
        <v>6261</v>
      </c>
      <c r="H97" s="10" t="s">
        <v>5490</v>
      </c>
      <c r="I97" s="459" t="s">
        <v>5491</v>
      </c>
      <c r="J97" s="324" t="s">
        <v>5492</v>
      </c>
      <c r="K97" s="324"/>
      <c r="L97" s="429"/>
      <c r="M97" s="324"/>
      <c r="N97" s="84">
        <v>43133</v>
      </c>
      <c r="O97" s="462">
        <v>43403</v>
      </c>
      <c r="P97" s="445">
        <f t="shared" si="1"/>
        <v>39</v>
      </c>
      <c r="Q97" s="553"/>
      <c r="R97" s="458" t="s">
        <v>5505</v>
      </c>
      <c r="S97" s="324" t="s">
        <v>6294</v>
      </c>
      <c r="T97" s="36" t="s">
        <v>1599</v>
      </c>
      <c r="U97" s="36" t="s">
        <v>1599</v>
      </c>
      <c r="V97" s="36" t="s">
        <v>1599</v>
      </c>
      <c r="W97" s="36" t="s">
        <v>1599</v>
      </c>
      <c r="X97" s="324" t="s">
        <v>5493</v>
      </c>
      <c r="Y97" s="10" t="s">
        <v>5785</v>
      </c>
      <c r="Z97" s="10" t="s">
        <v>5494</v>
      </c>
      <c r="AA97" s="441" t="s">
        <v>5799</v>
      </c>
      <c r="AB97" s="450" t="s">
        <v>1599</v>
      </c>
      <c r="AC97" s="466" t="s">
        <v>5828</v>
      </c>
      <c r="AD97" s="418" t="s">
        <v>1599</v>
      </c>
      <c r="AE97" s="466" t="s">
        <v>5828</v>
      </c>
      <c r="AF97" s="225" t="s">
        <v>1599</v>
      </c>
      <c r="AG97" s="466" t="s">
        <v>5828</v>
      </c>
      <c r="AH97" s="225" t="s">
        <v>1599</v>
      </c>
      <c r="AI97" s="466" t="s">
        <v>5828</v>
      </c>
      <c r="AJ97" s="225" t="s">
        <v>1599</v>
      </c>
      <c r="AK97" s="466" t="s">
        <v>5828</v>
      </c>
      <c r="AL97" s="225" t="s">
        <v>1599</v>
      </c>
      <c r="AM97" s="466" t="s">
        <v>5828</v>
      </c>
      <c r="AN97" s="225" t="s">
        <v>1599</v>
      </c>
      <c r="AO97" s="466" t="s">
        <v>5828</v>
      </c>
      <c r="AP97" s="225" t="s">
        <v>1599</v>
      </c>
      <c r="AQ97" s="466" t="s">
        <v>5828</v>
      </c>
      <c r="AR97" s="225" t="s">
        <v>1599</v>
      </c>
      <c r="AS97" s="466" t="s">
        <v>5828</v>
      </c>
      <c r="AT97" s="225" t="s">
        <v>1599</v>
      </c>
      <c r="AU97" s="484" t="s">
        <v>5828</v>
      </c>
      <c r="AV97" s="225" t="s">
        <v>1599</v>
      </c>
      <c r="AW97" s="484" t="s">
        <v>5828</v>
      </c>
      <c r="AX97" s="418" t="s">
        <v>882</v>
      </c>
      <c r="AY97" s="423">
        <v>43522</v>
      </c>
      <c r="AZ97" s="484" t="s">
        <v>1032</v>
      </c>
      <c r="BA97" s="345"/>
      <c r="BB97" s="418"/>
      <c r="BC97" s="418"/>
      <c r="BD97" s="418"/>
      <c r="BE97" s="418"/>
      <c r="BF97" s="418" t="s">
        <v>1332</v>
      </c>
      <c r="BG97" s="418"/>
      <c r="BH97" s="30"/>
    </row>
    <row r="98" spans="1:60" s="14" customFormat="1" ht="90" hidden="1" customHeight="1" x14ac:dyDescent="0.25">
      <c r="B98" s="498" t="s">
        <v>5646</v>
      </c>
      <c r="C98" s="481" t="s">
        <v>6256</v>
      </c>
      <c r="D98" s="459" t="s">
        <v>6260</v>
      </c>
      <c r="E98" s="462">
        <v>43644</v>
      </c>
      <c r="F98" s="458" t="s">
        <v>4886</v>
      </c>
      <c r="G98" s="465" t="s">
        <v>6322</v>
      </c>
      <c r="H98" s="324" t="s">
        <v>6321</v>
      </c>
      <c r="I98" s="324" t="s">
        <v>5495</v>
      </c>
      <c r="J98" s="324" t="s">
        <v>4888</v>
      </c>
      <c r="K98" s="324"/>
      <c r="L98" s="429"/>
      <c r="M98" s="324"/>
      <c r="N98" s="462">
        <v>43983</v>
      </c>
      <c r="O98" s="462">
        <v>44196</v>
      </c>
      <c r="P98" s="445">
        <f t="shared" si="1"/>
        <v>31</v>
      </c>
      <c r="Q98" s="553"/>
      <c r="R98" s="458" t="s">
        <v>4889</v>
      </c>
      <c r="S98" s="324"/>
      <c r="T98" s="36" t="s">
        <v>1599</v>
      </c>
      <c r="U98" s="36" t="s">
        <v>1599</v>
      </c>
      <c r="V98" s="36" t="s">
        <v>1599</v>
      </c>
      <c r="W98" s="36" t="s">
        <v>1599</v>
      </c>
      <c r="X98" s="36" t="s">
        <v>1599</v>
      </c>
      <c r="Y98" s="36" t="s">
        <v>1599</v>
      </c>
      <c r="Z98" s="36" t="s">
        <v>1599</v>
      </c>
      <c r="AA98" s="36" t="s">
        <v>1599</v>
      </c>
      <c r="AB98" s="36" t="s">
        <v>1599</v>
      </c>
      <c r="AC98" s="36" t="s">
        <v>1599</v>
      </c>
      <c r="AD98" s="36" t="s">
        <v>1599</v>
      </c>
      <c r="AE98" s="36" t="s">
        <v>1599</v>
      </c>
      <c r="AF98" s="36" t="s">
        <v>1599</v>
      </c>
      <c r="AG98" s="36" t="s">
        <v>1599</v>
      </c>
      <c r="AH98" s="36" t="s">
        <v>1599</v>
      </c>
      <c r="AI98" s="36" t="s">
        <v>1599</v>
      </c>
      <c r="AJ98" s="36" t="s">
        <v>1599</v>
      </c>
      <c r="AK98" s="36" t="s">
        <v>1599</v>
      </c>
      <c r="AL98" s="10" t="s">
        <v>5496</v>
      </c>
      <c r="AM98" s="361" t="s">
        <v>6045</v>
      </c>
      <c r="AN98" s="361" t="s">
        <v>5892</v>
      </c>
      <c r="AO98" s="324" t="s">
        <v>5955</v>
      </c>
      <c r="AP98" s="324" t="s">
        <v>5926</v>
      </c>
      <c r="AQ98" s="324" t="s">
        <v>5956</v>
      </c>
      <c r="AR98" s="225" t="s">
        <v>1599</v>
      </c>
      <c r="AS98" s="324" t="s">
        <v>5996</v>
      </c>
      <c r="AT98" s="225" t="s">
        <v>1599</v>
      </c>
      <c r="AU98" s="324" t="s">
        <v>5996</v>
      </c>
      <c r="AV98" s="225" t="s">
        <v>1599</v>
      </c>
      <c r="AW98" s="324" t="s">
        <v>5996</v>
      </c>
      <c r="AX98" s="418" t="s">
        <v>882</v>
      </c>
      <c r="AY98" s="423">
        <v>44215</v>
      </c>
      <c r="AZ98" s="484" t="s">
        <v>1032</v>
      </c>
      <c r="BA98" s="345"/>
      <c r="BB98" s="418"/>
      <c r="BC98" s="418"/>
      <c r="BD98" s="418"/>
      <c r="BE98" s="418"/>
      <c r="BF98" s="418" t="s">
        <v>1332</v>
      </c>
      <c r="BG98" s="418"/>
      <c r="BH98" s="30"/>
    </row>
    <row r="99" spans="1:60" s="14" customFormat="1" ht="90" hidden="1" customHeight="1" x14ac:dyDescent="0.25">
      <c r="B99" s="498" t="s">
        <v>5647</v>
      </c>
      <c r="C99" s="481" t="s">
        <v>6256</v>
      </c>
      <c r="D99" s="459" t="s">
        <v>6260</v>
      </c>
      <c r="E99" s="462">
        <v>43644</v>
      </c>
      <c r="F99" s="458" t="s">
        <v>4886</v>
      </c>
      <c r="G99" s="483" t="s">
        <v>6322</v>
      </c>
      <c r="H99" s="324" t="s">
        <v>6323</v>
      </c>
      <c r="I99" s="324" t="s">
        <v>5495</v>
      </c>
      <c r="J99" s="324" t="s">
        <v>5497</v>
      </c>
      <c r="K99" s="324"/>
      <c r="L99" s="429"/>
      <c r="M99" s="324"/>
      <c r="N99" s="462">
        <v>43983</v>
      </c>
      <c r="O99" s="462">
        <v>44348</v>
      </c>
      <c r="P99" s="445">
        <f t="shared" si="1"/>
        <v>53</v>
      </c>
      <c r="Q99" s="553"/>
      <c r="R99" s="458" t="s">
        <v>6278</v>
      </c>
      <c r="S99" s="458" t="s">
        <v>6295</v>
      </c>
      <c r="T99" s="36" t="s">
        <v>1599</v>
      </c>
      <c r="U99" s="36" t="s">
        <v>1599</v>
      </c>
      <c r="V99" s="36" t="s">
        <v>1599</v>
      </c>
      <c r="W99" s="36" t="s">
        <v>1599</v>
      </c>
      <c r="X99" s="36" t="s">
        <v>1599</v>
      </c>
      <c r="Y99" s="36" t="s">
        <v>1599</v>
      </c>
      <c r="Z99" s="36" t="s">
        <v>1599</v>
      </c>
      <c r="AA99" s="36" t="s">
        <v>1599</v>
      </c>
      <c r="AB99" s="36" t="s">
        <v>1599</v>
      </c>
      <c r="AC99" s="36" t="s">
        <v>1599</v>
      </c>
      <c r="AD99" s="36" t="s">
        <v>1599</v>
      </c>
      <c r="AE99" s="36" t="s">
        <v>1599</v>
      </c>
      <c r="AF99" s="36" t="s">
        <v>1599</v>
      </c>
      <c r="AG99" s="36" t="s">
        <v>1599</v>
      </c>
      <c r="AH99" s="36" t="s">
        <v>1599</v>
      </c>
      <c r="AI99" s="36" t="s">
        <v>1599</v>
      </c>
      <c r="AJ99" s="36" t="s">
        <v>1599</v>
      </c>
      <c r="AK99" s="36" t="s">
        <v>1599</v>
      </c>
      <c r="AL99" s="10" t="s">
        <v>5498</v>
      </c>
      <c r="AM99" s="361" t="s">
        <v>6046</v>
      </c>
      <c r="AN99" s="361" t="s">
        <v>5893</v>
      </c>
      <c r="AO99" s="324" t="s">
        <v>5955</v>
      </c>
      <c r="AP99" s="324" t="s">
        <v>5927</v>
      </c>
      <c r="AQ99" s="324" t="s">
        <v>5957</v>
      </c>
      <c r="AR99" s="225" t="s">
        <v>1599</v>
      </c>
      <c r="AS99" s="324" t="s">
        <v>5996</v>
      </c>
      <c r="AT99" s="225" t="s">
        <v>1599</v>
      </c>
      <c r="AU99" s="324" t="s">
        <v>5996</v>
      </c>
      <c r="AV99" s="225" t="s">
        <v>1599</v>
      </c>
      <c r="AW99" s="324" t="s">
        <v>5996</v>
      </c>
      <c r="AX99" s="418" t="s">
        <v>882</v>
      </c>
      <c r="AY99" s="423">
        <v>44215</v>
      </c>
      <c r="AZ99" s="484" t="s">
        <v>1032</v>
      </c>
      <c r="BA99" s="345"/>
      <c r="BB99" s="418"/>
      <c r="BC99" s="418"/>
      <c r="BD99" s="418"/>
      <c r="BE99" s="418"/>
      <c r="BF99" s="418" t="s">
        <v>1332</v>
      </c>
      <c r="BG99" s="418"/>
      <c r="BH99" s="30"/>
    </row>
    <row r="100" spans="1:60" s="14" customFormat="1" ht="90" hidden="1" customHeight="1" x14ac:dyDescent="0.25">
      <c r="B100" s="498" t="s">
        <v>5648</v>
      </c>
      <c r="C100" s="481" t="s">
        <v>6256</v>
      </c>
      <c r="D100" s="459" t="s">
        <v>6260</v>
      </c>
      <c r="E100" s="462">
        <v>43644</v>
      </c>
      <c r="F100" s="458" t="s">
        <v>4886</v>
      </c>
      <c r="G100" s="483" t="s">
        <v>6322</v>
      </c>
      <c r="H100" s="324" t="s">
        <v>6324</v>
      </c>
      <c r="I100" s="324" t="s">
        <v>5495</v>
      </c>
      <c r="J100" s="324" t="s">
        <v>5499</v>
      </c>
      <c r="K100" s="324"/>
      <c r="L100" s="429"/>
      <c r="M100" s="324"/>
      <c r="N100" s="462">
        <v>43983</v>
      </c>
      <c r="O100" s="462">
        <v>44348</v>
      </c>
      <c r="P100" s="445">
        <f t="shared" si="1"/>
        <v>53</v>
      </c>
      <c r="Q100" s="553"/>
      <c r="R100" s="458" t="s">
        <v>6292</v>
      </c>
      <c r="S100" s="458" t="s">
        <v>6295</v>
      </c>
      <c r="T100" s="36" t="s">
        <v>1599</v>
      </c>
      <c r="U100" s="36" t="s">
        <v>1599</v>
      </c>
      <c r="V100" s="36" t="s">
        <v>1599</v>
      </c>
      <c r="W100" s="36" t="s">
        <v>1599</v>
      </c>
      <c r="X100" s="36" t="s">
        <v>1599</v>
      </c>
      <c r="Y100" s="36" t="s">
        <v>1599</v>
      </c>
      <c r="Z100" s="36" t="s">
        <v>1599</v>
      </c>
      <c r="AA100" s="36" t="s">
        <v>1599</v>
      </c>
      <c r="AB100" s="36" t="s">
        <v>1599</v>
      </c>
      <c r="AC100" s="36" t="s">
        <v>1599</v>
      </c>
      <c r="AD100" s="36" t="s">
        <v>1599</v>
      </c>
      <c r="AE100" s="36" t="s">
        <v>1599</v>
      </c>
      <c r="AF100" s="36" t="s">
        <v>1599</v>
      </c>
      <c r="AG100" s="36" t="s">
        <v>1599</v>
      </c>
      <c r="AH100" s="36" t="s">
        <v>1599</v>
      </c>
      <c r="AI100" s="36" t="s">
        <v>1599</v>
      </c>
      <c r="AJ100" s="36" t="s">
        <v>1599</v>
      </c>
      <c r="AK100" s="36" t="s">
        <v>1599</v>
      </c>
      <c r="AL100" s="10" t="s">
        <v>5498</v>
      </c>
      <c r="AM100" s="361" t="s">
        <v>6047</v>
      </c>
      <c r="AN100" s="361" t="s">
        <v>5893</v>
      </c>
      <c r="AO100" s="324" t="s">
        <v>5955</v>
      </c>
      <c r="AP100" s="324" t="s">
        <v>5927</v>
      </c>
      <c r="AQ100" s="324" t="s">
        <v>5957</v>
      </c>
      <c r="AR100" s="225" t="s">
        <v>1599</v>
      </c>
      <c r="AS100" s="324" t="s">
        <v>5996</v>
      </c>
      <c r="AT100" s="225" t="s">
        <v>1599</v>
      </c>
      <c r="AU100" s="324" t="s">
        <v>5996</v>
      </c>
      <c r="AV100" s="225" t="s">
        <v>1599</v>
      </c>
      <c r="AW100" s="324" t="s">
        <v>5996</v>
      </c>
      <c r="AX100" s="418" t="s">
        <v>882</v>
      </c>
      <c r="AY100" s="423">
        <v>44215</v>
      </c>
      <c r="AZ100" s="484" t="s">
        <v>1032</v>
      </c>
      <c r="BA100" s="345"/>
      <c r="BB100" s="418"/>
      <c r="BC100" s="418"/>
      <c r="BD100" s="418"/>
      <c r="BE100" s="418"/>
      <c r="BF100" s="418" t="s">
        <v>1332</v>
      </c>
      <c r="BG100" s="418"/>
      <c r="BH100" s="30"/>
    </row>
    <row r="101" spans="1:60" s="14" customFormat="1" ht="90" hidden="1" customHeight="1" x14ac:dyDescent="0.25">
      <c r="B101" s="498" t="s">
        <v>5649</v>
      </c>
      <c r="C101" s="481" t="s">
        <v>6256</v>
      </c>
      <c r="D101" s="459" t="s">
        <v>6260</v>
      </c>
      <c r="E101" s="462">
        <v>43644</v>
      </c>
      <c r="F101" s="458" t="s">
        <v>4886</v>
      </c>
      <c r="G101" s="483" t="s">
        <v>6322</v>
      </c>
      <c r="H101" s="324" t="s">
        <v>6321</v>
      </c>
      <c r="I101" s="324" t="s">
        <v>5495</v>
      </c>
      <c r="J101" s="324" t="s">
        <v>5500</v>
      </c>
      <c r="K101" s="324"/>
      <c r="L101" s="429"/>
      <c r="M101" s="324"/>
      <c r="N101" s="462">
        <v>43983</v>
      </c>
      <c r="O101" s="462">
        <v>44196</v>
      </c>
      <c r="P101" s="445">
        <f t="shared" si="1"/>
        <v>31</v>
      </c>
      <c r="Q101" s="553"/>
      <c r="R101" s="458" t="s">
        <v>6278</v>
      </c>
      <c r="S101" s="324" t="s">
        <v>16</v>
      </c>
      <c r="T101" s="36" t="s">
        <v>1599</v>
      </c>
      <c r="U101" s="36" t="s">
        <v>1599</v>
      </c>
      <c r="V101" s="36" t="s">
        <v>1599</v>
      </c>
      <c r="W101" s="36" t="s">
        <v>1599</v>
      </c>
      <c r="X101" s="36" t="s">
        <v>1599</v>
      </c>
      <c r="Y101" s="36" t="s">
        <v>1599</v>
      </c>
      <c r="Z101" s="36" t="s">
        <v>1599</v>
      </c>
      <c r="AA101" s="36" t="s">
        <v>1599</v>
      </c>
      <c r="AB101" s="36" t="s">
        <v>1599</v>
      </c>
      <c r="AC101" s="36" t="s">
        <v>1599</v>
      </c>
      <c r="AD101" s="36" t="s">
        <v>1599</v>
      </c>
      <c r="AE101" s="36" t="s">
        <v>1599</v>
      </c>
      <c r="AF101" s="36" t="s">
        <v>1599</v>
      </c>
      <c r="AG101" s="36" t="s">
        <v>1599</v>
      </c>
      <c r="AH101" s="36" t="s">
        <v>1599</v>
      </c>
      <c r="AI101" s="36" t="s">
        <v>1599</v>
      </c>
      <c r="AJ101" s="36" t="s">
        <v>1599</v>
      </c>
      <c r="AK101" s="36" t="s">
        <v>1599</v>
      </c>
      <c r="AL101" s="10" t="s">
        <v>5498</v>
      </c>
      <c r="AM101" s="361" t="s">
        <v>6047</v>
      </c>
      <c r="AN101" s="361" t="s">
        <v>5894</v>
      </c>
      <c r="AO101" s="324" t="s">
        <v>5955</v>
      </c>
      <c r="AP101" s="324" t="s">
        <v>5928</v>
      </c>
      <c r="AQ101" s="324" t="s">
        <v>5958</v>
      </c>
      <c r="AR101" s="225" t="s">
        <v>1599</v>
      </c>
      <c r="AS101" s="324" t="s">
        <v>5996</v>
      </c>
      <c r="AT101" s="225" t="s">
        <v>1599</v>
      </c>
      <c r="AU101" s="324" t="s">
        <v>5996</v>
      </c>
      <c r="AV101" s="225" t="s">
        <v>1599</v>
      </c>
      <c r="AW101" s="324" t="s">
        <v>5996</v>
      </c>
      <c r="AX101" s="418" t="s">
        <v>882</v>
      </c>
      <c r="AY101" s="423">
        <v>44215</v>
      </c>
      <c r="AZ101" s="484" t="s">
        <v>1032</v>
      </c>
      <c r="BA101" s="345"/>
      <c r="BB101" s="418"/>
      <c r="BC101" s="418"/>
      <c r="BD101" s="418"/>
      <c r="BE101" s="418"/>
      <c r="BF101" s="418" t="s">
        <v>1332</v>
      </c>
      <c r="BG101" s="418"/>
      <c r="BH101" s="30"/>
    </row>
    <row r="102" spans="1:60" s="14" customFormat="1" ht="90" hidden="1" customHeight="1" x14ac:dyDescent="0.25">
      <c r="B102" s="498" t="s">
        <v>5650</v>
      </c>
      <c r="C102" s="481" t="s">
        <v>6222</v>
      </c>
      <c r="D102" s="459" t="s">
        <v>4848</v>
      </c>
      <c r="E102" s="462">
        <v>43747</v>
      </c>
      <c r="F102" s="458" t="s">
        <v>5501</v>
      </c>
      <c r="G102" s="457" t="s">
        <v>6223</v>
      </c>
      <c r="H102" s="324" t="s">
        <v>5502</v>
      </c>
      <c r="I102" s="324" t="s">
        <v>5503</v>
      </c>
      <c r="J102" s="324" t="s">
        <v>5504</v>
      </c>
      <c r="K102" s="324"/>
      <c r="L102" s="429"/>
      <c r="M102" s="324"/>
      <c r="N102" s="462">
        <v>43756</v>
      </c>
      <c r="O102" s="462">
        <v>43921</v>
      </c>
      <c r="P102" s="445">
        <f t="shared" si="1"/>
        <v>24</v>
      </c>
      <c r="Q102" s="553"/>
      <c r="R102" s="458" t="s">
        <v>5505</v>
      </c>
      <c r="S102" s="324"/>
      <c r="T102" s="36" t="s">
        <v>1599</v>
      </c>
      <c r="U102" s="36" t="s">
        <v>1599</v>
      </c>
      <c r="V102" s="36" t="s">
        <v>1599</v>
      </c>
      <c r="W102" s="36" t="s">
        <v>1599</v>
      </c>
      <c r="X102" s="36" t="s">
        <v>1599</v>
      </c>
      <c r="Y102" s="36" t="s">
        <v>1599</v>
      </c>
      <c r="Z102" s="36" t="s">
        <v>1599</v>
      </c>
      <c r="AA102" s="36" t="s">
        <v>1599</v>
      </c>
      <c r="AB102" s="36" t="s">
        <v>1599</v>
      </c>
      <c r="AC102" s="36" t="s">
        <v>1599</v>
      </c>
      <c r="AD102" s="36" t="s">
        <v>1599</v>
      </c>
      <c r="AE102" s="36" t="s">
        <v>1599</v>
      </c>
      <c r="AF102" s="36" t="s">
        <v>1599</v>
      </c>
      <c r="AG102" s="36" t="s">
        <v>1599</v>
      </c>
      <c r="AH102" s="36" t="s">
        <v>1599</v>
      </c>
      <c r="AI102" s="36" t="s">
        <v>1599</v>
      </c>
      <c r="AJ102" s="36" t="s">
        <v>1599</v>
      </c>
      <c r="AK102" s="36" t="s">
        <v>1599</v>
      </c>
      <c r="AL102" s="10" t="s">
        <v>5506</v>
      </c>
      <c r="AM102" s="10" t="s">
        <v>6042</v>
      </c>
      <c r="AN102" s="10" t="s">
        <v>1599</v>
      </c>
      <c r="AO102" s="324" t="s">
        <v>5881</v>
      </c>
      <c r="AP102" s="10" t="s">
        <v>1599</v>
      </c>
      <c r="AQ102" s="324" t="s">
        <v>5881</v>
      </c>
      <c r="AR102" s="10" t="s">
        <v>1599</v>
      </c>
      <c r="AS102" s="324" t="s">
        <v>5881</v>
      </c>
      <c r="AT102" s="10" t="s">
        <v>1599</v>
      </c>
      <c r="AU102" s="324" t="s">
        <v>5881</v>
      </c>
      <c r="AV102" s="32" t="s">
        <v>1599</v>
      </c>
      <c r="AW102" s="32" t="s">
        <v>5881</v>
      </c>
      <c r="AX102" s="418" t="s">
        <v>882</v>
      </c>
      <c r="AY102" s="232">
        <v>44020</v>
      </c>
      <c r="AZ102" s="484" t="s">
        <v>1032</v>
      </c>
      <c r="BA102" s="345"/>
      <c r="BB102" s="418"/>
      <c r="BC102" s="418"/>
      <c r="BD102" s="418"/>
      <c r="BE102" s="418"/>
      <c r="BF102" s="418" t="s">
        <v>1332</v>
      </c>
      <c r="BG102" s="418"/>
      <c r="BH102" s="30"/>
    </row>
    <row r="103" spans="1:60" s="14" customFormat="1" ht="90" customHeight="1" x14ac:dyDescent="0.25">
      <c r="B103" s="498" t="s">
        <v>4847</v>
      </c>
      <c r="C103" s="481" t="s">
        <v>6222</v>
      </c>
      <c r="D103" s="459" t="s">
        <v>4848</v>
      </c>
      <c r="E103" s="462">
        <v>43747</v>
      </c>
      <c r="F103" s="458" t="s">
        <v>4849</v>
      </c>
      <c r="G103" s="457" t="s">
        <v>6224</v>
      </c>
      <c r="H103" s="324" t="s">
        <v>4850</v>
      </c>
      <c r="I103" s="324" t="s">
        <v>4851</v>
      </c>
      <c r="J103" s="324" t="s">
        <v>4852</v>
      </c>
      <c r="K103" s="324"/>
      <c r="L103" s="429"/>
      <c r="M103" s="199"/>
      <c r="N103" s="571">
        <v>44122</v>
      </c>
      <c r="O103" s="572">
        <v>44012</v>
      </c>
      <c r="P103" s="345" t="e">
        <f t="shared" si="1"/>
        <v>#NUM!</v>
      </c>
      <c r="Q103" s="694"/>
      <c r="R103" s="458" t="s">
        <v>135</v>
      </c>
      <c r="S103" s="463"/>
      <c r="T103" s="36" t="s">
        <v>1599</v>
      </c>
      <c r="U103" s="36" t="s">
        <v>1599</v>
      </c>
      <c r="V103" s="36" t="s">
        <v>1599</v>
      </c>
      <c r="W103" s="36" t="s">
        <v>1599</v>
      </c>
      <c r="X103" s="36" t="s">
        <v>1599</v>
      </c>
      <c r="Y103" s="36" t="s">
        <v>1599</v>
      </c>
      <c r="Z103" s="36" t="s">
        <v>1599</v>
      </c>
      <c r="AA103" s="36" t="s">
        <v>1599</v>
      </c>
      <c r="AB103" s="36" t="s">
        <v>1599</v>
      </c>
      <c r="AC103" s="36" t="s">
        <v>1599</v>
      </c>
      <c r="AD103" s="36" t="s">
        <v>1599</v>
      </c>
      <c r="AE103" s="36" t="s">
        <v>1599</v>
      </c>
      <c r="AF103" s="36" t="s">
        <v>1599</v>
      </c>
      <c r="AG103" s="36" t="s">
        <v>1599</v>
      </c>
      <c r="AH103" s="36" t="s">
        <v>1599</v>
      </c>
      <c r="AI103" s="36" t="s">
        <v>1599</v>
      </c>
      <c r="AJ103" s="36" t="s">
        <v>1599</v>
      </c>
      <c r="AK103" s="36" t="s">
        <v>1599</v>
      </c>
      <c r="AL103" s="10" t="s">
        <v>5507</v>
      </c>
      <c r="AM103" s="10" t="s">
        <v>6048</v>
      </c>
      <c r="AN103" s="10" t="s">
        <v>5895</v>
      </c>
      <c r="AO103" s="324" t="s">
        <v>5959</v>
      </c>
      <c r="AP103" s="324" t="s">
        <v>5929</v>
      </c>
      <c r="AQ103" s="324" t="s">
        <v>5960</v>
      </c>
      <c r="AR103" s="324" t="s">
        <v>4853</v>
      </c>
      <c r="AS103" s="324" t="s">
        <v>6000</v>
      </c>
      <c r="AT103" s="324" t="s">
        <v>6881</v>
      </c>
      <c r="AU103" s="324" t="s">
        <v>6897</v>
      </c>
      <c r="AV103" s="324" t="s">
        <v>7266</v>
      </c>
      <c r="AW103" s="324" t="s">
        <v>7705</v>
      </c>
      <c r="AX103" s="418" t="s">
        <v>882</v>
      </c>
      <c r="AY103" s="423">
        <v>44589</v>
      </c>
      <c r="AZ103" s="484" t="s">
        <v>1032</v>
      </c>
      <c r="BA103" s="345"/>
      <c r="BB103" s="418"/>
      <c r="BC103" s="418"/>
      <c r="BD103" s="418"/>
      <c r="BE103" s="418"/>
      <c r="BF103" s="418" t="s">
        <v>1332</v>
      </c>
      <c r="BG103" s="418"/>
      <c r="BH103" s="30"/>
    </row>
    <row r="104" spans="1:60" s="14" customFormat="1" ht="90" hidden="1" customHeight="1" x14ac:dyDescent="0.25">
      <c r="B104" s="498" t="s">
        <v>5651</v>
      </c>
      <c r="C104" s="481" t="s">
        <v>6222</v>
      </c>
      <c r="D104" s="459" t="s">
        <v>4848</v>
      </c>
      <c r="E104" s="462">
        <v>43747</v>
      </c>
      <c r="F104" s="458" t="s">
        <v>4849</v>
      </c>
      <c r="G104" s="457" t="s">
        <v>6225</v>
      </c>
      <c r="H104" s="324" t="s">
        <v>5508</v>
      </c>
      <c r="I104" s="324" t="s">
        <v>5509</v>
      </c>
      <c r="J104" s="324" t="s">
        <v>5510</v>
      </c>
      <c r="K104" s="324"/>
      <c r="L104" s="429"/>
      <c r="M104" s="324"/>
      <c r="N104" s="462">
        <v>43756</v>
      </c>
      <c r="O104" s="462">
        <v>44012</v>
      </c>
      <c r="P104" s="445">
        <f t="shared" si="1"/>
        <v>37</v>
      </c>
      <c r="Q104" s="553"/>
      <c r="R104" s="458" t="s">
        <v>135</v>
      </c>
      <c r="S104" s="324"/>
      <c r="T104" s="36" t="s">
        <v>1599</v>
      </c>
      <c r="U104" s="36" t="s">
        <v>1599</v>
      </c>
      <c r="V104" s="36" t="s">
        <v>1599</v>
      </c>
      <c r="W104" s="36" t="s">
        <v>1599</v>
      </c>
      <c r="X104" s="36" t="s">
        <v>1599</v>
      </c>
      <c r="Y104" s="36" t="s">
        <v>1599</v>
      </c>
      <c r="Z104" s="36" t="s">
        <v>1599</v>
      </c>
      <c r="AA104" s="36" t="s">
        <v>1599</v>
      </c>
      <c r="AB104" s="36" t="s">
        <v>1599</v>
      </c>
      <c r="AC104" s="36" t="s">
        <v>1599</v>
      </c>
      <c r="AD104" s="36" t="s">
        <v>1599</v>
      </c>
      <c r="AE104" s="36" t="s">
        <v>1599</v>
      </c>
      <c r="AF104" s="36" t="s">
        <v>1599</v>
      </c>
      <c r="AG104" s="36" t="s">
        <v>1599</v>
      </c>
      <c r="AH104" s="36" t="s">
        <v>1599</v>
      </c>
      <c r="AI104" s="36" t="s">
        <v>1599</v>
      </c>
      <c r="AJ104" s="36" t="s">
        <v>1599</v>
      </c>
      <c r="AK104" s="36" t="s">
        <v>1599</v>
      </c>
      <c r="AL104" s="10" t="s">
        <v>5511</v>
      </c>
      <c r="AM104" s="10" t="s">
        <v>6049</v>
      </c>
      <c r="AN104" s="10" t="s">
        <v>5896</v>
      </c>
      <c r="AO104" s="324" t="s">
        <v>5961</v>
      </c>
      <c r="AP104" s="324" t="s">
        <v>5930</v>
      </c>
      <c r="AQ104" s="324" t="s">
        <v>5962</v>
      </c>
      <c r="AR104" s="225" t="s">
        <v>1599</v>
      </c>
      <c r="AS104" s="324" t="s">
        <v>5996</v>
      </c>
      <c r="AT104" s="225" t="s">
        <v>1599</v>
      </c>
      <c r="AU104" s="324" t="s">
        <v>5996</v>
      </c>
      <c r="AV104" s="225" t="s">
        <v>1599</v>
      </c>
      <c r="AW104" s="324" t="s">
        <v>5996</v>
      </c>
      <c r="AX104" s="418" t="s">
        <v>882</v>
      </c>
      <c r="AY104" s="423">
        <v>44215</v>
      </c>
      <c r="AZ104" s="484" t="s">
        <v>1032</v>
      </c>
      <c r="BA104" s="345"/>
      <c r="BB104" s="418"/>
      <c r="BC104" s="418"/>
      <c r="BD104" s="418"/>
      <c r="BE104" s="418"/>
      <c r="BF104" s="418" t="s">
        <v>1332</v>
      </c>
      <c r="BG104" s="418"/>
      <c r="BH104" s="30"/>
    </row>
    <row r="105" spans="1:60" s="14" customFormat="1" ht="90" hidden="1" customHeight="1" x14ac:dyDescent="0.25">
      <c r="B105" s="498" t="s">
        <v>5652</v>
      </c>
      <c r="C105" s="481" t="s">
        <v>6222</v>
      </c>
      <c r="D105" s="459" t="s">
        <v>4848</v>
      </c>
      <c r="E105" s="462">
        <v>43747</v>
      </c>
      <c r="F105" s="458" t="s">
        <v>5512</v>
      </c>
      <c r="G105" s="457" t="s">
        <v>6226</v>
      </c>
      <c r="H105" s="324" t="s">
        <v>5513</v>
      </c>
      <c r="I105" s="324" t="s">
        <v>5514</v>
      </c>
      <c r="J105" s="324" t="s">
        <v>5515</v>
      </c>
      <c r="K105" s="324"/>
      <c r="L105" s="429"/>
      <c r="M105" s="324"/>
      <c r="N105" s="462">
        <v>43756</v>
      </c>
      <c r="O105" s="462">
        <v>44196</v>
      </c>
      <c r="P105" s="445">
        <f t="shared" si="1"/>
        <v>11</v>
      </c>
      <c r="Q105" s="553"/>
      <c r="R105" s="458" t="s">
        <v>135</v>
      </c>
      <c r="S105" s="324"/>
      <c r="T105" s="36" t="s">
        <v>1599</v>
      </c>
      <c r="U105" s="36" t="s">
        <v>1599</v>
      </c>
      <c r="V105" s="36" t="s">
        <v>1599</v>
      </c>
      <c r="W105" s="36" t="s">
        <v>1599</v>
      </c>
      <c r="X105" s="36" t="s">
        <v>1599</v>
      </c>
      <c r="Y105" s="36" t="s">
        <v>1599</v>
      </c>
      <c r="Z105" s="36" t="s">
        <v>1599</v>
      </c>
      <c r="AA105" s="36" t="s">
        <v>1599</v>
      </c>
      <c r="AB105" s="36" t="s">
        <v>1599</v>
      </c>
      <c r="AC105" s="36" t="s">
        <v>1599</v>
      </c>
      <c r="AD105" s="36" t="s">
        <v>1599</v>
      </c>
      <c r="AE105" s="36" t="s">
        <v>1599</v>
      </c>
      <c r="AF105" s="36" t="s">
        <v>1599</v>
      </c>
      <c r="AG105" s="36" t="s">
        <v>1599</v>
      </c>
      <c r="AH105" s="36" t="s">
        <v>1599</v>
      </c>
      <c r="AI105" s="36" t="s">
        <v>1599</v>
      </c>
      <c r="AJ105" s="36" t="s">
        <v>1599</v>
      </c>
      <c r="AK105" s="36" t="s">
        <v>1599</v>
      </c>
      <c r="AL105" s="10" t="s">
        <v>5516</v>
      </c>
      <c r="AM105" s="10" t="s">
        <v>6050</v>
      </c>
      <c r="AN105" s="10" t="s">
        <v>5897</v>
      </c>
      <c r="AO105" s="324" t="s">
        <v>5955</v>
      </c>
      <c r="AP105" s="324" t="s">
        <v>5931</v>
      </c>
      <c r="AQ105" s="324" t="s">
        <v>5936</v>
      </c>
      <c r="AR105" s="225" t="s">
        <v>1599</v>
      </c>
      <c r="AS105" s="324" t="s">
        <v>5996</v>
      </c>
      <c r="AT105" s="225" t="s">
        <v>1599</v>
      </c>
      <c r="AU105" s="324" t="s">
        <v>5996</v>
      </c>
      <c r="AV105" s="225" t="s">
        <v>1599</v>
      </c>
      <c r="AW105" s="324" t="s">
        <v>5996</v>
      </c>
      <c r="AX105" s="418" t="s">
        <v>882</v>
      </c>
      <c r="AY105" s="423">
        <v>44215</v>
      </c>
      <c r="AZ105" s="484" t="s">
        <v>1032</v>
      </c>
      <c r="BA105" s="345"/>
      <c r="BB105" s="418"/>
      <c r="BC105" s="418"/>
      <c r="BD105" s="418"/>
      <c r="BE105" s="418"/>
      <c r="BF105" s="418" t="s">
        <v>1332</v>
      </c>
      <c r="BG105" s="418"/>
      <c r="BH105" s="30"/>
    </row>
    <row r="106" spans="1:60" s="14" customFormat="1" ht="90" hidden="1" customHeight="1" x14ac:dyDescent="0.25">
      <c r="B106" s="498" t="s">
        <v>5653</v>
      </c>
      <c r="C106" s="481" t="s">
        <v>6222</v>
      </c>
      <c r="D106" s="459" t="s">
        <v>4848</v>
      </c>
      <c r="E106" s="462">
        <v>43747</v>
      </c>
      <c r="F106" s="458" t="s">
        <v>4849</v>
      </c>
      <c r="G106" s="457" t="s">
        <v>6227</v>
      </c>
      <c r="H106" s="324" t="s">
        <v>5517</v>
      </c>
      <c r="I106" s="324" t="s">
        <v>5518</v>
      </c>
      <c r="J106" s="324" t="s">
        <v>5519</v>
      </c>
      <c r="K106" s="324"/>
      <c r="L106" s="429"/>
      <c r="M106" s="324"/>
      <c r="N106" s="462">
        <v>43756</v>
      </c>
      <c r="O106" s="462">
        <v>44012</v>
      </c>
      <c r="P106" s="445">
        <f t="shared" si="1"/>
        <v>37</v>
      </c>
      <c r="Q106" s="553"/>
      <c r="R106" s="458" t="s">
        <v>5520</v>
      </c>
      <c r="S106" s="324"/>
      <c r="T106" s="36" t="s">
        <v>1599</v>
      </c>
      <c r="U106" s="36" t="s">
        <v>1599</v>
      </c>
      <c r="V106" s="36" t="s">
        <v>1599</v>
      </c>
      <c r="W106" s="36" t="s">
        <v>1599</v>
      </c>
      <c r="X106" s="36" t="s">
        <v>1599</v>
      </c>
      <c r="Y106" s="36" t="s">
        <v>1599</v>
      </c>
      <c r="Z106" s="36" t="s">
        <v>1599</v>
      </c>
      <c r="AA106" s="36" t="s">
        <v>1599</v>
      </c>
      <c r="AB106" s="36" t="s">
        <v>1599</v>
      </c>
      <c r="AC106" s="36" t="s">
        <v>1599</v>
      </c>
      <c r="AD106" s="36" t="s">
        <v>1599</v>
      </c>
      <c r="AE106" s="36" t="s">
        <v>1599</v>
      </c>
      <c r="AF106" s="36" t="s">
        <v>1599</v>
      </c>
      <c r="AG106" s="36" t="s">
        <v>1599</v>
      </c>
      <c r="AH106" s="36" t="s">
        <v>1599</v>
      </c>
      <c r="AI106" s="36" t="s">
        <v>1599</v>
      </c>
      <c r="AJ106" s="36" t="s">
        <v>1599</v>
      </c>
      <c r="AK106" s="36" t="s">
        <v>1599</v>
      </c>
      <c r="AL106" s="32" t="s">
        <v>5521</v>
      </c>
      <c r="AM106" s="10" t="s">
        <v>6051</v>
      </c>
      <c r="AN106" s="10" t="s">
        <v>5896</v>
      </c>
      <c r="AO106" s="324" t="s">
        <v>5961</v>
      </c>
      <c r="AP106" s="324" t="s">
        <v>5932</v>
      </c>
      <c r="AQ106" s="324" t="s">
        <v>5937</v>
      </c>
      <c r="AR106" s="225" t="s">
        <v>1599</v>
      </c>
      <c r="AS106" s="324" t="s">
        <v>5996</v>
      </c>
      <c r="AT106" s="225" t="s">
        <v>1599</v>
      </c>
      <c r="AU106" s="324" t="s">
        <v>5996</v>
      </c>
      <c r="AV106" s="225" t="s">
        <v>1599</v>
      </c>
      <c r="AW106" s="324" t="s">
        <v>5996</v>
      </c>
      <c r="AX106" s="418" t="s">
        <v>882</v>
      </c>
      <c r="AY106" s="423">
        <v>44215</v>
      </c>
      <c r="AZ106" s="484" t="s">
        <v>1032</v>
      </c>
      <c r="BA106" s="345"/>
      <c r="BB106" s="418"/>
      <c r="BC106" s="418"/>
      <c r="BD106" s="418"/>
      <c r="BE106" s="418"/>
      <c r="BF106" s="418" t="s">
        <v>1332</v>
      </c>
      <c r="BG106" s="418"/>
      <c r="BH106" s="30"/>
    </row>
    <row r="107" spans="1:60" s="14" customFormat="1" ht="90" hidden="1" customHeight="1" x14ac:dyDescent="0.25">
      <c r="B107" s="498" t="s">
        <v>5654</v>
      </c>
      <c r="C107" s="481" t="s">
        <v>6222</v>
      </c>
      <c r="D107" s="459" t="s">
        <v>4848</v>
      </c>
      <c r="E107" s="462">
        <v>43747</v>
      </c>
      <c r="F107" s="458" t="s">
        <v>4849</v>
      </c>
      <c r="G107" s="457" t="s">
        <v>6228</v>
      </c>
      <c r="H107" s="324" t="s">
        <v>5963</v>
      </c>
      <c r="I107" s="324" t="s">
        <v>5522</v>
      </c>
      <c r="J107" s="324" t="s">
        <v>5523</v>
      </c>
      <c r="K107" s="324"/>
      <c r="L107" s="429"/>
      <c r="M107" s="324"/>
      <c r="N107" s="462">
        <v>43745</v>
      </c>
      <c r="O107" s="462">
        <v>43746</v>
      </c>
      <c r="P107" s="445">
        <f t="shared" si="1"/>
        <v>1</v>
      </c>
      <c r="Q107" s="553"/>
      <c r="R107" s="458" t="s">
        <v>135</v>
      </c>
      <c r="S107" s="324"/>
      <c r="T107" s="36" t="s">
        <v>1599</v>
      </c>
      <c r="U107" s="36" t="s">
        <v>1599</v>
      </c>
      <c r="V107" s="36" t="s">
        <v>1599</v>
      </c>
      <c r="W107" s="36" t="s">
        <v>1599</v>
      </c>
      <c r="X107" s="36" t="s">
        <v>1599</v>
      </c>
      <c r="Y107" s="36" t="s">
        <v>1599</v>
      </c>
      <c r="Z107" s="36" t="s">
        <v>1599</v>
      </c>
      <c r="AA107" s="36" t="s">
        <v>1599</v>
      </c>
      <c r="AB107" s="36" t="s">
        <v>1599</v>
      </c>
      <c r="AC107" s="36" t="s">
        <v>1599</v>
      </c>
      <c r="AD107" s="36" t="s">
        <v>1599</v>
      </c>
      <c r="AE107" s="36" t="s">
        <v>1599</v>
      </c>
      <c r="AF107" s="36" t="s">
        <v>1599</v>
      </c>
      <c r="AG107" s="36" t="s">
        <v>1599</v>
      </c>
      <c r="AH107" s="36" t="s">
        <v>1599</v>
      </c>
      <c r="AI107" s="36" t="s">
        <v>1599</v>
      </c>
      <c r="AJ107" s="36" t="s">
        <v>1599</v>
      </c>
      <c r="AK107" s="36" t="s">
        <v>1599</v>
      </c>
      <c r="AL107" s="31" t="s">
        <v>5524</v>
      </c>
      <c r="AM107" s="10" t="s">
        <v>6043</v>
      </c>
      <c r="AN107" s="10" t="s">
        <v>1599</v>
      </c>
      <c r="AO107" s="324" t="s">
        <v>5881</v>
      </c>
      <c r="AP107" s="10" t="s">
        <v>1599</v>
      </c>
      <c r="AQ107" s="324" t="s">
        <v>5881</v>
      </c>
      <c r="AR107" s="10" t="s">
        <v>1599</v>
      </c>
      <c r="AS107" s="324" t="s">
        <v>5881</v>
      </c>
      <c r="AT107" s="10" t="s">
        <v>1599</v>
      </c>
      <c r="AU107" s="324" t="s">
        <v>5881</v>
      </c>
      <c r="AV107" s="32" t="s">
        <v>1599</v>
      </c>
      <c r="AW107" s="32" t="s">
        <v>5881</v>
      </c>
      <c r="AX107" s="418" t="s">
        <v>882</v>
      </c>
      <c r="AY107" s="232">
        <v>44020</v>
      </c>
      <c r="AZ107" s="484" t="s">
        <v>1032</v>
      </c>
      <c r="BA107" s="345"/>
      <c r="BB107" s="418"/>
      <c r="BC107" s="418"/>
      <c r="BD107" s="418"/>
      <c r="BE107" s="418"/>
      <c r="BF107" s="418" t="s">
        <v>1332</v>
      </c>
      <c r="BG107" s="418"/>
      <c r="BH107" s="30"/>
    </row>
    <row r="108" spans="1:60" s="14" customFormat="1" ht="90" hidden="1" customHeight="1" x14ac:dyDescent="0.25">
      <c r="B108" s="498" t="s">
        <v>5655</v>
      </c>
      <c r="C108" s="481" t="s">
        <v>6222</v>
      </c>
      <c r="D108" s="459" t="s">
        <v>4848</v>
      </c>
      <c r="E108" s="462">
        <v>43747</v>
      </c>
      <c r="F108" s="458" t="s">
        <v>4849</v>
      </c>
      <c r="G108" s="457" t="s">
        <v>6229</v>
      </c>
      <c r="H108" s="324" t="s">
        <v>5525</v>
      </c>
      <c r="I108" s="324" t="s">
        <v>5526</v>
      </c>
      <c r="J108" s="324" t="s">
        <v>5527</v>
      </c>
      <c r="K108" s="324"/>
      <c r="L108" s="429"/>
      <c r="M108" s="324"/>
      <c r="N108" s="462">
        <v>43756</v>
      </c>
      <c r="O108" s="462">
        <v>44196</v>
      </c>
      <c r="P108" s="445">
        <f t="shared" si="1"/>
        <v>11</v>
      </c>
      <c r="Q108" s="553"/>
      <c r="R108" s="458" t="s">
        <v>135</v>
      </c>
      <c r="S108" s="324"/>
      <c r="T108" s="36" t="s">
        <v>1599</v>
      </c>
      <c r="U108" s="36" t="s">
        <v>1599</v>
      </c>
      <c r="V108" s="36" t="s">
        <v>1599</v>
      </c>
      <c r="W108" s="36" t="s">
        <v>1599</v>
      </c>
      <c r="X108" s="36" t="s">
        <v>1599</v>
      </c>
      <c r="Y108" s="36" t="s">
        <v>1599</v>
      </c>
      <c r="Z108" s="36" t="s">
        <v>1599</v>
      </c>
      <c r="AA108" s="36" t="s">
        <v>1599</v>
      </c>
      <c r="AB108" s="36" t="s">
        <v>1599</v>
      </c>
      <c r="AC108" s="36" t="s">
        <v>1599</v>
      </c>
      <c r="AD108" s="36" t="s">
        <v>1599</v>
      </c>
      <c r="AE108" s="36" t="s">
        <v>1599</v>
      </c>
      <c r="AF108" s="36" t="s">
        <v>1599</v>
      </c>
      <c r="AG108" s="36" t="s">
        <v>1599</v>
      </c>
      <c r="AH108" s="36" t="s">
        <v>1599</v>
      </c>
      <c r="AI108" s="36" t="s">
        <v>1599</v>
      </c>
      <c r="AJ108" s="36" t="s">
        <v>1599</v>
      </c>
      <c r="AK108" s="36" t="s">
        <v>1599</v>
      </c>
      <c r="AL108" s="10" t="s">
        <v>5528</v>
      </c>
      <c r="AM108" s="10" t="s">
        <v>6052</v>
      </c>
      <c r="AN108" s="10" t="s">
        <v>5896</v>
      </c>
      <c r="AO108" s="324" t="s">
        <v>5955</v>
      </c>
      <c r="AP108" s="324" t="s">
        <v>5933</v>
      </c>
      <c r="AQ108" s="324" t="s">
        <v>5964</v>
      </c>
      <c r="AR108" s="225" t="s">
        <v>1599</v>
      </c>
      <c r="AS108" s="324" t="s">
        <v>5996</v>
      </c>
      <c r="AT108" s="225" t="s">
        <v>1599</v>
      </c>
      <c r="AU108" s="324" t="s">
        <v>5996</v>
      </c>
      <c r="AV108" s="225" t="s">
        <v>1599</v>
      </c>
      <c r="AW108" s="324" t="s">
        <v>5996</v>
      </c>
      <c r="AX108" s="418" t="s">
        <v>882</v>
      </c>
      <c r="AY108" s="423">
        <v>44215</v>
      </c>
      <c r="AZ108" s="484" t="s">
        <v>1032</v>
      </c>
      <c r="BA108" s="345"/>
      <c r="BB108" s="418"/>
      <c r="BC108" s="418"/>
      <c r="BD108" s="418"/>
      <c r="BE108" s="418"/>
      <c r="BF108" s="418" t="s">
        <v>1332</v>
      </c>
      <c r="BG108" s="418"/>
      <c r="BH108" s="30"/>
    </row>
    <row r="109" spans="1:60" s="14" customFormat="1" ht="90" hidden="1" customHeight="1" x14ac:dyDescent="0.25">
      <c r="B109" s="498" t="s">
        <v>4854</v>
      </c>
      <c r="C109" s="481" t="s">
        <v>6222</v>
      </c>
      <c r="D109" s="459" t="s">
        <v>4848</v>
      </c>
      <c r="E109" s="462">
        <v>43747</v>
      </c>
      <c r="F109" s="458" t="s">
        <v>4849</v>
      </c>
      <c r="G109" s="457" t="s">
        <v>6230</v>
      </c>
      <c r="H109" s="324" t="s">
        <v>4855</v>
      </c>
      <c r="I109" s="324" t="s">
        <v>4856</v>
      </c>
      <c r="J109" s="324" t="s">
        <v>4857</v>
      </c>
      <c r="K109" s="324"/>
      <c r="L109" s="429"/>
      <c r="M109" s="324"/>
      <c r="N109" s="462">
        <v>43756</v>
      </c>
      <c r="O109" s="462">
        <v>44012</v>
      </c>
      <c r="P109" s="445">
        <f t="shared" si="1"/>
        <v>37</v>
      </c>
      <c r="Q109" s="553"/>
      <c r="R109" s="458" t="s">
        <v>135</v>
      </c>
      <c r="S109" s="324"/>
      <c r="T109" s="36" t="s">
        <v>1599</v>
      </c>
      <c r="U109" s="36" t="s">
        <v>1599</v>
      </c>
      <c r="V109" s="36" t="s">
        <v>1599</v>
      </c>
      <c r="W109" s="36" t="s">
        <v>1599</v>
      </c>
      <c r="X109" s="36" t="s">
        <v>1599</v>
      </c>
      <c r="Y109" s="36" t="s">
        <v>1599</v>
      </c>
      <c r="Z109" s="36" t="s">
        <v>1599</v>
      </c>
      <c r="AA109" s="36" t="s">
        <v>1599</v>
      </c>
      <c r="AB109" s="36" t="s">
        <v>1599</v>
      </c>
      <c r="AC109" s="36" t="s">
        <v>1599</v>
      </c>
      <c r="AD109" s="36" t="s">
        <v>1599</v>
      </c>
      <c r="AE109" s="36" t="s">
        <v>1599</v>
      </c>
      <c r="AF109" s="36" t="s">
        <v>1599</v>
      </c>
      <c r="AG109" s="36" t="s">
        <v>1599</v>
      </c>
      <c r="AH109" s="36" t="s">
        <v>1599</v>
      </c>
      <c r="AI109" s="36" t="s">
        <v>1599</v>
      </c>
      <c r="AJ109" s="36" t="s">
        <v>1599</v>
      </c>
      <c r="AK109" s="36" t="s">
        <v>1599</v>
      </c>
      <c r="AL109" s="10" t="s">
        <v>5529</v>
      </c>
      <c r="AM109" s="10" t="s">
        <v>6053</v>
      </c>
      <c r="AN109" s="10" t="s">
        <v>5898</v>
      </c>
      <c r="AO109" s="324" t="s">
        <v>5965</v>
      </c>
      <c r="AP109" s="324" t="s">
        <v>5934</v>
      </c>
      <c r="AQ109" s="324" t="s">
        <v>5966</v>
      </c>
      <c r="AR109" s="324" t="s">
        <v>4858</v>
      </c>
      <c r="AS109" s="324" t="s">
        <v>6001</v>
      </c>
      <c r="AT109" s="225" t="s">
        <v>1599</v>
      </c>
      <c r="AU109" s="324" t="s">
        <v>6221</v>
      </c>
      <c r="AV109" s="10" t="s">
        <v>1599</v>
      </c>
      <c r="AW109" s="240" t="s">
        <v>6221</v>
      </c>
      <c r="AX109" s="418" t="s">
        <v>882</v>
      </c>
      <c r="AY109" s="423">
        <v>44404</v>
      </c>
      <c r="AZ109" s="484" t="s">
        <v>1032</v>
      </c>
      <c r="BA109" s="345"/>
      <c r="BB109" s="418"/>
      <c r="BC109" s="418"/>
      <c r="BD109" s="418"/>
      <c r="BE109" s="418"/>
      <c r="BF109" s="418" t="s">
        <v>1332</v>
      </c>
      <c r="BG109" s="418"/>
      <c r="BH109" s="30"/>
    </row>
    <row r="110" spans="1:60" s="14" customFormat="1" ht="90" hidden="1" customHeight="1" x14ac:dyDescent="0.25">
      <c r="B110" s="498" t="s">
        <v>5656</v>
      </c>
      <c r="C110" s="481" t="s">
        <v>6256</v>
      </c>
      <c r="D110" s="459" t="s">
        <v>6259</v>
      </c>
      <c r="E110" s="462">
        <v>43889</v>
      </c>
      <c r="F110" s="458" t="s">
        <v>5197</v>
      </c>
      <c r="G110" s="457" t="s">
        <v>6224</v>
      </c>
      <c r="H110" s="324" t="s">
        <v>5530</v>
      </c>
      <c r="I110" s="324" t="s">
        <v>5531</v>
      </c>
      <c r="J110" s="324" t="s">
        <v>5532</v>
      </c>
      <c r="K110" s="324"/>
      <c r="L110" s="429"/>
      <c r="M110" s="324"/>
      <c r="N110" s="462">
        <v>43922</v>
      </c>
      <c r="O110" s="462">
        <v>44011</v>
      </c>
      <c r="P110" s="445">
        <f t="shared" si="1"/>
        <v>13</v>
      </c>
      <c r="Q110" s="553"/>
      <c r="R110" s="458" t="s">
        <v>5533</v>
      </c>
      <c r="S110" s="324"/>
      <c r="T110" s="36" t="s">
        <v>1599</v>
      </c>
      <c r="U110" s="36" t="s">
        <v>1599</v>
      </c>
      <c r="V110" s="36" t="s">
        <v>1599</v>
      </c>
      <c r="W110" s="36" t="s">
        <v>1599</v>
      </c>
      <c r="X110" s="36" t="s">
        <v>1599</v>
      </c>
      <c r="Y110" s="36" t="s">
        <v>1599</v>
      </c>
      <c r="Z110" s="36" t="s">
        <v>1599</v>
      </c>
      <c r="AA110" s="36" t="s">
        <v>1599</v>
      </c>
      <c r="AB110" s="36" t="s">
        <v>1599</v>
      </c>
      <c r="AC110" s="36" t="s">
        <v>1599</v>
      </c>
      <c r="AD110" s="36" t="s">
        <v>1599</v>
      </c>
      <c r="AE110" s="36" t="s">
        <v>1599</v>
      </c>
      <c r="AF110" s="36" t="s">
        <v>1599</v>
      </c>
      <c r="AG110" s="36" t="s">
        <v>1599</v>
      </c>
      <c r="AH110" s="36" t="s">
        <v>1599</v>
      </c>
      <c r="AI110" s="36" t="s">
        <v>1599</v>
      </c>
      <c r="AJ110" s="36" t="s">
        <v>1599</v>
      </c>
      <c r="AK110" s="36" t="s">
        <v>1599</v>
      </c>
      <c r="AL110" s="32" t="s">
        <v>5534</v>
      </c>
      <c r="AM110" s="10" t="s">
        <v>6044</v>
      </c>
      <c r="AN110" s="10" t="s">
        <v>1599</v>
      </c>
      <c r="AO110" s="324" t="s">
        <v>5881</v>
      </c>
      <c r="AP110" s="10" t="s">
        <v>1599</v>
      </c>
      <c r="AQ110" s="324" t="s">
        <v>5881</v>
      </c>
      <c r="AR110" s="10" t="s">
        <v>1599</v>
      </c>
      <c r="AS110" s="324" t="s">
        <v>5881</v>
      </c>
      <c r="AT110" s="10" t="s">
        <v>1599</v>
      </c>
      <c r="AU110" s="324" t="s">
        <v>5881</v>
      </c>
      <c r="AV110" s="32" t="s">
        <v>1599</v>
      </c>
      <c r="AW110" s="32" t="s">
        <v>5881</v>
      </c>
      <c r="AX110" s="418" t="s">
        <v>882</v>
      </c>
      <c r="AY110" s="232">
        <v>44020</v>
      </c>
      <c r="AZ110" s="484" t="s">
        <v>1032</v>
      </c>
      <c r="BA110" s="345"/>
      <c r="BB110" s="418"/>
      <c r="BC110" s="418"/>
      <c r="BD110" s="418"/>
      <c r="BE110" s="418"/>
      <c r="BF110" s="418" t="s">
        <v>1332</v>
      </c>
      <c r="BG110" s="418"/>
      <c r="BH110" s="30"/>
    </row>
    <row r="111" spans="1:60" s="14" customFormat="1" ht="90" hidden="1" customHeight="1" x14ac:dyDescent="0.25">
      <c r="B111" s="498" t="s">
        <v>5657</v>
      </c>
      <c r="C111" s="481" t="s">
        <v>6222</v>
      </c>
      <c r="D111" s="459" t="s">
        <v>4860</v>
      </c>
      <c r="E111" s="462">
        <v>43910</v>
      </c>
      <c r="F111" s="458"/>
      <c r="G111" s="457" t="s">
        <v>6223</v>
      </c>
      <c r="H111" s="324" t="s">
        <v>5967</v>
      </c>
      <c r="I111" s="324" t="s">
        <v>4861</v>
      </c>
      <c r="J111" s="324" t="s">
        <v>5535</v>
      </c>
      <c r="K111" s="324"/>
      <c r="L111" s="470" t="s">
        <v>5536</v>
      </c>
      <c r="M111" s="324"/>
      <c r="N111" s="462">
        <v>43983</v>
      </c>
      <c r="O111" s="462">
        <v>44104</v>
      </c>
      <c r="P111" s="445">
        <f t="shared" si="1"/>
        <v>18</v>
      </c>
      <c r="Q111" s="553"/>
      <c r="R111" s="458" t="s">
        <v>4864</v>
      </c>
      <c r="S111" s="324"/>
      <c r="T111" s="36" t="s">
        <v>1599</v>
      </c>
      <c r="U111" s="36" t="s">
        <v>1599</v>
      </c>
      <c r="V111" s="36" t="s">
        <v>1599</v>
      </c>
      <c r="W111" s="36" t="s">
        <v>1599</v>
      </c>
      <c r="X111" s="36" t="s">
        <v>1599</v>
      </c>
      <c r="Y111" s="36" t="s">
        <v>1599</v>
      </c>
      <c r="Z111" s="36" t="s">
        <v>1599</v>
      </c>
      <c r="AA111" s="36" t="s">
        <v>1599</v>
      </c>
      <c r="AB111" s="36" t="s">
        <v>1599</v>
      </c>
      <c r="AC111" s="36" t="s">
        <v>1599</v>
      </c>
      <c r="AD111" s="36" t="s">
        <v>1599</v>
      </c>
      <c r="AE111" s="36" t="s">
        <v>1599</v>
      </c>
      <c r="AF111" s="36" t="s">
        <v>1599</v>
      </c>
      <c r="AG111" s="36" t="s">
        <v>1599</v>
      </c>
      <c r="AH111" s="36" t="s">
        <v>1599</v>
      </c>
      <c r="AI111" s="36" t="s">
        <v>1599</v>
      </c>
      <c r="AJ111" s="36" t="s">
        <v>1599</v>
      </c>
      <c r="AK111" s="36" t="s">
        <v>1599</v>
      </c>
      <c r="AL111" s="324" t="s">
        <v>5537</v>
      </c>
      <c r="AM111" s="324" t="s">
        <v>6054</v>
      </c>
      <c r="AN111" s="324" t="s">
        <v>5899</v>
      </c>
      <c r="AO111" s="324" t="s">
        <v>5968</v>
      </c>
      <c r="AP111" s="32" t="s">
        <v>5935</v>
      </c>
      <c r="AQ111" s="324" t="s">
        <v>5969</v>
      </c>
      <c r="AR111" s="225" t="s">
        <v>1599</v>
      </c>
      <c r="AS111" s="324" t="s">
        <v>5996</v>
      </c>
      <c r="AT111" s="225" t="s">
        <v>1599</v>
      </c>
      <c r="AU111" s="324" t="s">
        <v>5996</v>
      </c>
      <c r="AV111" s="225" t="s">
        <v>1599</v>
      </c>
      <c r="AW111" s="324" t="s">
        <v>5996</v>
      </c>
      <c r="AX111" s="418" t="s">
        <v>882</v>
      </c>
      <c r="AY111" s="423">
        <v>44216</v>
      </c>
      <c r="AZ111" s="484" t="s">
        <v>1032</v>
      </c>
      <c r="BA111" s="345"/>
      <c r="BB111" s="418"/>
      <c r="BC111" s="418"/>
      <c r="BD111" s="418"/>
      <c r="BE111" s="418"/>
      <c r="BF111" s="418" t="s">
        <v>1332</v>
      </c>
      <c r="BG111" s="418"/>
      <c r="BH111" s="30"/>
    </row>
    <row r="112" spans="1:60" s="14" customFormat="1" ht="90" hidden="1" customHeight="1" x14ac:dyDescent="0.25">
      <c r="B112" s="498" t="s">
        <v>4859</v>
      </c>
      <c r="C112" s="481" t="s">
        <v>6222</v>
      </c>
      <c r="D112" s="459" t="s">
        <v>4860</v>
      </c>
      <c r="E112" s="462">
        <v>43910</v>
      </c>
      <c r="F112" s="458"/>
      <c r="G112" s="457" t="s">
        <v>6223</v>
      </c>
      <c r="H112" s="324" t="s">
        <v>5970</v>
      </c>
      <c r="I112" s="324" t="s">
        <v>4861</v>
      </c>
      <c r="J112" s="324" t="s">
        <v>4862</v>
      </c>
      <c r="K112" s="324"/>
      <c r="L112" s="470" t="s">
        <v>4863</v>
      </c>
      <c r="M112" s="324"/>
      <c r="N112" s="462">
        <v>43983</v>
      </c>
      <c r="O112" s="462">
        <v>44165</v>
      </c>
      <c r="P112" s="445">
        <f t="shared" si="1"/>
        <v>26</v>
      </c>
      <c r="Q112" s="553"/>
      <c r="R112" s="458" t="s">
        <v>4864</v>
      </c>
      <c r="S112" s="324"/>
      <c r="T112" s="36" t="s">
        <v>1599</v>
      </c>
      <c r="U112" s="36" t="s">
        <v>1599</v>
      </c>
      <c r="V112" s="36" t="s">
        <v>1599</v>
      </c>
      <c r="W112" s="36" t="s">
        <v>1599</v>
      </c>
      <c r="X112" s="36" t="s">
        <v>1599</v>
      </c>
      <c r="Y112" s="36" t="s">
        <v>1599</v>
      </c>
      <c r="Z112" s="36" t="s">
        <v>1599</v>
      </c>
      <c r="AA112" s="36" t="s">
        <v>1599</v>
      </c>
      <c r="AB112" s="36" t="s">
        <v>1599</v>
      </c>
      <c r="AC112" s="36" t="s">
        <v>1599</v>
      </c>
      <c r="AD112" s="36" t="s">
        <v>1599</v>
      </c>
      <c r="AE112" s="36" t="s">
        <v>1599</v>
      </c>
      <c r="AF112" s="36" t="s">
        <v>1599</v>
      </c>
      <c r="AG112" s="36" t="s">
        <v>1599</v>
      </c>
      <c r="AH112" s="36" t="s">
        <v>1599</v>
      </c>
      <c r="AI112" s="36" t="s">
        <v>1599</v>
      </c>
      <c r="AJ112" s="36" t="s">
        <v>1599</v>
      </c>
      <c r="AK112" s="36" t="s">
        <v>1599</v>
      </c>
      <c r="AL112" s="324" t="s">
        <v>5537</v>
      </c>
      <c r="AM112" s="324" t="s">
        <v>6054</v>
      </c>
      <c r="AN112" s="324" t="s">
        <v>5900</v>
      </c>
      <c r="AO112" s="324" t="s">
        <v>5971</v>
      </c>
      <c r="AP112" s="324" t="s">
        <v>5935</v>
      </c>
      <c r="AQ112" s="324" t="s">
        <v>5972</v>
      </c>
      <c r="AR112" s="324" t="s">
        <v>4865</v>
      </c>
      <c r="AS112" s="324" t="s">
        <v>6002</v>
      </c>
      <c r="AT112" s="225" t="s">
        <v>1599</v>
      </c>
      <c r="AU112" s="324" t="s">
        <v>6221</v>
      </c>
      <c r="AV112" s="10" t="s">
        <v>1599</v>
      </c>
      <c r="AW112" s="240" t="s">
        <v>6221</v>
      </c>
      <c r="AX112" s="418" t="s">
        <v>882</v>
      </c>
      <c r="AY112" s="423">
        <v>44406</v>
      </c>
      <c r="AZ112" s="484" t="s">
        <v>1032</v>
      </c>
      <c r="BA112" s="345"/>
      <c r="BB112" s="418"/>
      <c r="BC112" s="418"/>
      <c r="BD112" s="418"/>
      <c r="BE112" s="418"/>
      <c r="BF112" s="418" t="s">
        <v>1332</v>
      </c>
      <c r="BG112" s="418"/>
      <c r="BH112" s="30"/>
    </row>
    <row r="113" spans="2:60" s="14" customFormat="1" ht="90" hidden="1" customHeight="1" x14ac:dyDescent="0.25">
      <c r="B113" s="498" t="s">
        <v>4866</v>
      </c>
      <c r="C113" s="481" t="s">
        <v>6222</v>
      </c>
      <c r="D113" s="459" t="s">
        <v>4860</v>
      </c>
      <c r="E113" s="462">
        <v>43910</v>
      </c>
      <c r="F113" s="458"/>
      <c r="G113" s="457" t="s">
        <v>6223</v>
      </c>
      <c r="H113" s="324" t="s">
        <v>5967</v>
      </c>
      <c r="I113" s="324" t="s">
        <v>4861</v>
      </c>
      <c r="J113" s="324" t="s">
        <v>4867</v>
      </c>
      <c r="K113" s="324"/>
      <c r="L113" s="470" t="s">
        <v>4868</v>
      </c>
      <c r="M113" s="324"/>
      <c r="N113" s="462">
        <v>44075</v>
      </c>
      <c r="O113" s="462">
        <v>44165</v>
      </c>
      <c r="P113" s="445">
        <f t="shared" si="1"/>
        <v>13</v>
      </c>
      <c r="Q113" s="553"/>
      <c r="R113" s="458" t="s">
        <v>4864</v>
      </c>
      <c r="S113" s="324"/>
      <c r="T113" s="36" t="s">
        <v>1599</v>
      </c>
      <c r="U113" s="36" t="s">
        <v>1599</v>
      </c>
      <c r="V113" s="36" t="s">
        <v>1599</v>
      </c>
      <c r="W113" s="36" t="s">
        <v>1599</v>
      </c>
      <c r="X113" s="36" t="s">
        <v>1599</v>
      </c>
      <c r="Y113" s="36" t="s">
        <v>1599</v>
      </c>
      <c r="Z113" s="36" t="s">
        <v>1599</v>
      </c>
      <c r="AA113" s="36" t="s">
        <v>1599</v>
      </c>
      <c r="AB113" s="36" t="s">
        <v>1599</v>
      </c>
      <c r="AC113" s="36" t="s">
        <v>1599</v>
      </c>
      <c r="AD113" s="36" t="s">
        <v>1599</v>
      </c>
      <c r="AE113" s="36" t="s">
        <v>1599</v>
      </c>
      <c r="AF113" s="36" t="s">
        <v>1599</v>
      </c>
      <c r="AG113" s="36" t="s">
        <v>1599</v>
      </c>
      <c r="AH113" s="36" t="s">
        <v>1599</v>
      </c>
      <c r="AI113" s="36" t="s">
        <v>1599</v>
      </c>
      <c r="AJ113" s="36" t="s">
        <v>1599</v>
      </c>
      <c r="AK113" s="36" t="s">
        <v>1599</v>
      </c>
      <c r="AL113" s="324" t="s">
        <v>5537</v>
      </c>
      <c r="AM113" s="324" t="s">
        <v>6055</v>
      </c>
      <c r="AN113" s="324" t="s">
        <v>5901</v>
      </c>
      <c r="AO113" s="324" t="s">
        <v>5971</v>
      </c>
      <c r="AP113" s="324" t="s">
        <v>5940</v>
      </c>
      <c r="AQ113" s="324" t="s">
        <v>5973</v>
      </c>
      <c r="AR113" s="324" t="s">
        <v>4869</v>
      </c>
      <c r="AS113" s="324" t="s">
        <v>6003</v>
      </c>
      <c r="AT113" s="225" t="s">
        <v>1599</v>
      </c>
      <c r="AU113" s="324" t="s">
        <v>6221</v>
      </c>
      <c r="AV113" s="10" t="s">
        <v>1599</v>
      </c>
      <c r="AW113" s="240" t="s">
        <v>6221</v>
      </c>
      <c r="AX113" s="418" t="s">
        <v>882</v>
      </c>
      <c r="AY113" s="423">
        <v>44406</v>
      </c>
      <c r="AZ113" s="484" t="s">
        <v>1032</v>
      </c>
      <c r="BA113" s="345"/>
      <c r="BB113" s="418"/>
      <c r="BC113" s="418"/>
      <c r="BD113" s="418"/>
      <c r="BE113" s="418"/>
      <c r="BF113" s="418" t="s">
        <v>1332</v>
      </c>
      <c r="BG113" s="418"/>
      <c r="BH113" s="30"/>
    </row>
    <row r="114" spans="2:60" s="14" customFormat="1" ht="90" hidden="1" customHeight="1" x14ac:dyDescent="0.25">
      <c r="B114" s="498" t="s">
        <v>5658</v>
      </c>
      <c r="C114" s="481" t="s">
        <v>6222</v>
      </c>
      <c r="D114" s="459" t="s">
        <v>4860</v>
      </c>
      <c r="E114" s="462">
        <v>43910</v>
      </c>
      <c r="F114" s="458"/>
      <c r="G114" s="457" t="s">
        <v>6223</v>
      </c>
      <c r="H114" s="324" t="s">
        <v>5974</v>
      </c>
      <c r="I114" s="324" t="s">
        <v>4861</v>
      </c>
      <c r="J114" s="324" t="s">
        <v>5538</v>
      </c>
      <c r="K114" s="324"/>
      <c r="L114" s="470" t="s">
        <v>4868</v>
      </c>
      <c r="M114" s="324"/>
      <c r="N114" s="462">
        <v>43983</v>
      </c>
      <c r="O114" s="462">
        <v>44195</v>
      </c>
      <c r="P114" s="445">
        <f t="shared" si="1"/>
        <v>31</v>
      </c>
      <c r="Q114" s="553"/>
      <c r="R114" s="458" t="s">
        <v>4864</v>
      </c>
      <c r="S114" s="324"/>
      <c r="T114" s="36" t="s">
        <v>1599</v>
      </c>
      <c r="U114" s="36" t="s">
        <v>1599</v>
      </c>
      <c r="V114" s="36" t="s">
        <v>1599</v>
      </c>
      <c r="W114" s="36" t="s">
        <v>1599</v>
      </c>
      <c r="X114" s="36" t="s">
        <v>1599</v>
      </c>
      <c r="Y114" s="36" t="s">
        <v>1599</v>
      </c>
      <c r="Z114" s="36" t="s">
        <v>1599</v>
      </c>
      <c r="AA114" s="36" t="s">
        <v>1599</v>
      </c>
      <c r="AB114" s="36" t="s">
        <v>1599</v>
      </c>
      <c r="AC114" s="36" t="s">
        <v>1599</v>
      </c>
      <c r="AD114" s="36" t="s">
        <v>1599</v>
      </c>
      <c r="AE114" s="36" t="s">
        <v>1599</v>
      </c>
      <c r="AF114" s="36" t="s">
        <v>1599</v>
      </c>
      <c r="AG114" s="36" t="s">
        <v>1599</v>
      </c>
      <c r="AH114" s="36" t="s">
        <v>1599</v>
      </c>
      <c r="AI114" s="36" t="s">
        <v>1599</v>
      </c>
      <c r="AJ114" s="36" t="s">
        <v>1599</v>
      </c>
      <c r="AK114" s="36" t="s">
        <v>1599</v>
      </c>
      <c r="AL114" s="324" t="s">
        <v>5537</v>
      </c>
      <c r="AM114" s="324" t="s">
        <v>6054</v>
      </c>
      <c r="AN114" s="324" t="s">
        <v>5902</v>
      </c>
      <c r="AO114" s="199" t="s">
        <v>5975</v>
      </c>
      <c r="AP114" s="199" t="s">
        <v>5941</v>
      </c>
      <c r="AQ114" s="199" t="s">
        <v>5976</v>
      </c>
      <c r="AR114" s="225" t="s">
        <v>1599</v>
      </c>
      <c r="AS114" s="324" t="s">
        <v>5996</v>
      </c>
      <c r="AT114" s="225" t="s">
        <v>1599</v>
      </c>
      <c r="AU114" s="324" t="s">
        <v>5996</v>
      </c>
      <c r="AV114" s="225" t="s">
        <v>1599</v>
      </c>
      <c r="AW114" s="324" t="s">
        <v>5996</v>
      </c>
      <c r="AX114" s="418" t="s">
        <v>882</v>
      </c>
      <c r="AY114" s="423">
        <v>44216</v>
      </c>
      <c r="AZ114" s="484" t="s">
        <v>1032</v>
      </c>
      <c r="BA114" s="345"/>
      <c r="BB114" s="418"/>
      <c r="BC114" s="418"/>
      <c r="BD114" s="418"/>
      <c r="BE114" s="418"/>
      <c r="BF114" s="418" t="s">
        <v>1332</v>
      </c>
      <c r="BG114" s="418"/>
      <c r="BH114" s="30"/>
    </row>
    <row r="115" spans="2:60" s="14" customFormat="1" ht="90" hidden="1" customHeight="1" x14ac:dyDescent="0.25">
      <c r="B115" s="498" t="s">
        <v>4870</v>
      </c>
      <c r="C115" s="481" t="s">
        <v>6222</v>
      </c>
      <c r="D115" s="459" t="s">
        <v>4860</v>
      </c>
      <c r="E115" s="462">
        <v>43910</v>
      </c>
      <c r="F115" s="458"/>
      <c r="G115" s="457" t="s">
        <v>6224</v>
      </c>
      <c r="H115" s="324" t="s">
        <v>5977</v>
      </c>
      <c r="I115" s="324" t="s">
        <v>4871</v>
      </c>
      <c r="J115" s="324" t="s">
        <v>4872</v>
      </c>
      <c r="K115" s="324"/>
      <c r="L115" s="225" t="s">
        <v>4873</v>
      </c>
      <c r="M115" s="324"/>
      <c r="N115" s="462">
        <v>43983</v>
      </c>
      <c r="O115" s="462">
        <v>44104</v>
      </c>
      <c r="P115" s="445">
        <f t="shared" si="1"/>
        <v>18</v>
      </c>
      <c r="Q115" s="553"/>
      <c r="R115" s="458" t="s">
        <v>4864</v>
      </c>
      <c r="S115" s="324"/>
      <c r="T115" s="36" t="s">
        <v>1599</v>
      </c>
      <c r="U115" s="36" t="s">
        <v>1599</v>
      </c>
      <c r="V115" s="36" t="s">
        <v>1599</v>
      </c>
      <c r="W115" s="36" t="s">
        <v>1599</v>
      </c>
      <c r="X115" s="36" t="s">
        <v>1599</v>
      </c>
      <c r="Y115" s="36" t="s">
        <v>1599</v>
      </c>
      <c r="Z115" s="36" t="s">
        <v>1599</v>
      </c>
      <c r="AA115" s="36" t="s">
        <v>1599</v>
      </c>
      <c r="AB115" s="36" t="s">
        <v>1599</v>
      </c>
      <c r="AC115" s="36" t="s">
        <v>1599</v>
      </c>
      <c r="AD115" s="36" t="s">
        <v>1599</v>
      </c>
      <c r="AE115" s="36" t="s">
        <v>1599</v>
      </c>
      <c r="AF115" s="36" t="s">
        <v>1599</v>
      </c>
      <c r="AG115" s="36" t="s">
        <v>1599</v>
      </c>
      <c r="AH115" s="36" t="s">
        <v>1599</v>
      </c>
      <c r="AI115" s="36" t="s">
        <v>1599</v>
      </c>
      <c r="AJ115" s="36" t="s">
        <v>1599</v>
      </c>
      <c r="AK115" s="36" t="s">
        <v>1599</v>
      </c>
      <c r="AL115" s="324" t="s">
        <v>5537</v>
      </c>
      <c r="AM115" s="324" t="s">
        <v>6054</v>
      </c>
      <c r="AN115" s="324" t="s">
        <v>5903</v>
      </c>
      <c r="AO115" s="199" t="s">
        <v>5975</v>
      </c>
      <c r="AP115" s="199" t="s">
        <v>5942</v>
      </c>
      <c r="AQ115" s="199" t="s">
        <v>5978</v>
      </c>
      <c r="AR115" s="199" t="s">
        <v>4874</v>
      </c>
      <c r="AS115" s="199" t="s">
        <v>6002</v>
      </c>
      <c r="AT115" s="225" t="s">
        <v>1599</v>
      </c>
      <c r="AU115" s="324" t="s">
        <v>6221</v>
      </c>
      <c r="AV115" s="10" t="s">
        <v>1599</v>
      </c>
      <c r="AW115" s="240" t="s">
        <v>6221</v>
      </c>
      <c r="AX115" s="187" t="s">
        <v>882</v>
      </c>
      <c r="AY115" s="232">
        <v>44406</v>
      </c>
      <c r="AZ115" s="484" t="s">
        <v>1032</v>
      </c>
      <c r="BA115" s="345"/>
      <c r="BB115" s="418"/>
      <c r="BC115" s="418"/>
      <c r="BD115" s="418"/>
      <c r="BE115" s="418"/>
      <c r="BF115" s="418" t="s">
        <v>1332</v>
      </c>
      <c r="BG115" s="418"/>
      <c r="BH115" s="30"/>
    </row>
    <row r="116" spans="2:60" s="14" customFormat="1" ht="90" hidden="1" customHeight="1" x14ac:dyDescent="0.25">
      <c r="B116" s="498" t="s">
        <v>5659</v>
      </c>
      <c r="C116" s="481" t="s">
        <v>6222</v>
      </c>
      <c r="D116" s="459" t="s">
        <v>4860</v>
      </c>
      <c r="E116" s="462">
        <v>43910</v>
      </c>
      <c r="F116" s="458"/>
      <c r="G116" s="457" t="s">
        <v>6224</v>
      </c>
      <c r="H116" s="324" t="s">
        <v>5977</v>
      </c>
      <c r="I116" s="324" t="s">
        <v>4871</v>
      </c>
      <c r="J116" s="324" t="s">
        <v>5539</v>
      </c>
      <c r="K116" s="324"/>
      <c r="L116" s="225" t="s">
        <v>5540</v>
      </c>
      <c r="M116" s="324"/>
      <c r="N116" s="462">
        <v>44013</v>
      </c>
      <c r="O116" s="462">
        <v>44104</v>
      </c>
      <c r="P116" s="445">
        <f t="shared" si="1"/>
        <v>13</v>
      </c>
      <c r="Q116" s="553"/>
      <c r="R116" s="458" t="s">
        <v>4864</v>
      </c>
      <c r="S116" s="324"/>
      <c r="T116" s="36" t="s">
        <v>1599</v>
      </c>
      <c r="U116" s="36" t="s">
        <v>1599</v>
      </c>
      <c r="V116" s="36" t="s">
        <v>1599</v>
      </c>
      <c r="W116" s="36" t="s">
        <v>1599</v>
      </c>
      <c r="X116" s="36" t="s">
        <v>1599</v>
      </c>
      <c r="Y116" s="36" t="s">
        <v>1599</v>
      </c>
      <c r="Z116" s="36" t="s">
        <v>1599</v>
      </c>
      <c r="AA116" s="36" t="s">
        <v>1599</v>
      </c>
      <c r="AB116" s="36" t="s">
        <v>1599</v>
      </c>
      <c r="AC116" s="36" t="s">
        <v>1599</v>
      </c>
      <c r="AD116" s="36" t="s">
        <v>1599</v>
      </c>
      <c r="AE116" s="36" t="s">
        <v>1599</v>
      </c>
      <c r="AF116" s="36" t="s">
        <v>1599</v>
      </c>
      <c r="AG116" s="36" t="s">
        <v>1599</v>
      </c>
      <c r="AH116" s="36" t="s">
        <v>1599</v>
      </c>
      <c r="AI116" s="36" t="s">
        <v>1599</v>
      </c>
      <c r="AJ116" s="36" t="s">
        <v>1599</v>
      </c>
      <c r="AK116" s="36" t="s">
        <v>1599</v>
      </c>
      <c r="AL116" s="324" t="s">
        <v>5537</v>
      </c>
      <c r="AM116" s="324" t="s">
        <v>6056</v>
      </c>
      <c r="AN116" s="324" t="s">
        <v>5904</v>
      </c>
      <c r="AO116" s="199" t="s">
        <v>5975</v>
      </c>
      <c r="AP116" s="199" t="s">
        <v>5943</v>
      </c>
      <c r="AQ116" s="199" t="s">
        <v>5979</v>
      </c>
      <c r="AR116" s="225" t="s">
        <v>1599</v>
      </c>
      <c r="AS116" s="324" t="s">
        <v>5996</v>
      </c>
      <c r="AT116" s="225" t="s">
        <v>1599</v>
      </c>
      <c r="AU116" s="324" t="s">
        <v>5996</v>
      </c>
      <c r="AV116" s="225" t="s">
        <v>1599</v>
      </c>
      <c r="AW116" s="324" t="s">
        <v>5996</v>
      </c>
      <c r="AX116" s="187" t="s">
        <v>882</v>
      </c>
      <c r="AY116" s="232">
        <v>44216</v>
      </c>
      <c r="AZ116" s="484" t="s">
        <v>1032</v>
      </c>
      <c r="BA116" s="345"/>
      <c r="BB116" s="418"/>
      <c r="BC116" s="418"/>
      <c r="BD116" s="418"/>
      <c r="BE116" s="418"/>
      <c r="BF116" s="418" t="s">
        <v>1332</v>
      </c>
      <c r="BG116" s="418"/>
      <c r="BH116" s="30"/>
    </row>
    <row r="117" spans="2:60" s="14" customFormat="1" ht="90" hidden="1" customHeight="1" x14ac:dyDescent="0.25">
      <c r="B117" s="498" t="s">
        <v>4875</v>
      </c>
      <c r="C117" s="481" t="s">
        <v>6222</v>
      </c>
      <c r="D117" s="459" t="s">
        <v>4860</v>
      </c>
      <c r="E117" s="462">
        <v>43910</v>
      </c>
      <c r="F117" s="458"/>
      <c r="G117" s="457" t="s">
        <v>6224</v>
      </c>
      <c r="H117" s="324" t="s">
        <v>5977</v>
      </c>
      <c r="I117" s="324" t="s">
        <v>4871</v>
      </c>
      <c r="J117" s="324" t="s">
        <v>4876</v>
      </c>
      <c r="K117" s="324"/>
      <c r="L117" s="225" t="s">
        <v>4877</v>
      </c>
      <c r="M117" s="324"/>
      <c r="N117" s="462">
        <v>43983</v>
      </c>
      <c r="O117" s="462">
        <v>44195</v>
      </c>
      <c r="P117" s="445">
        <f t="shared" si="1"/>
        <v>31</v>
      </c>
      <c r="Q117" s="553"/>
      <c r="R117" s="458" t="s">
        <v>4864</v>
      </c>
      <c r="S117" s="324"/>
      <c r="T117" s="36" t="s">
        <v>1599</v>
      </c>
      <c r="U117" s="36" t="s">
        <v>1599</v>
      </c>
      <c r="V117" s="36" t="s">
        <v>1599</v>
      </c>
      <c r="W117" s="36" t="s">
        <v>1599</v>
      </c>
      <c r="X117" s="36" t="s">
        <v>1599</v>
      </c>
      <c r="Y117" s="36" t="s">
        <v>1599</v>
      </c>
      <c r="Z117" s="36" t="s">
        <v>1599</v>
      </c>
      <c r="AA117" s="36" t="s">
        <v>1599</v>
      </c>
      <c r="AB117" s="36" t="s">
        <v>1599</v>
      </c>
      <c r="AC117" s="36" t="s">
        <v>1599</v>
      </c>
      <c r="AD117" s="36" t="s">
        <v>1599</v>
      </c>
      <c r="AE117" s="36" t="s">
        <v>1599</v>
      </c>
      <c r="AF117" s="36" t="s">
        <v>1599</v>
      </c>
      <c r="AG117" s="36" t="s">
        <v>1599</v>
      </c>
      <c r="AH117" s="36" t="s">
        <v>1599</v>
      </c>
      <c r="AI117" s="36" t="s">
        <v>1599</v>
      </c>
      <c r="AJ117" s="36" t="s">
        <v>1599</v>
      </c>
      <c r="AK117" s="36" t="s">
        <v>1599</v>
      </c>
      <c r="AL117" s="324" t="s">
        <v>5537</v>
      </c>
      <c r="AM117" s="324" t="s">
        <v>6054</v>
      </c>
      <c r="AN117" s="324" t="s">
        <v>5904</v>
      </c>
      <c r="AO117" s="199" t="s">
        <v>5975</v>
      </c>
      <c r="AP117" s="199" t="s">
        <v>5944</v>
      </c>
      <c r="AQ117" s="199" t="s">
        <v>5938</v>
      </c>
      <c r="AR117" s="199" t="s">
        <v>4878</v>
      </c>
      <c r="AS117" s="199" t="s">
        <v>6006</v>
      </c>
      <c r="AT117" s="225" t="s">
        <v>1599</v>
      </c>
      <c r="AU117" s="324" t="s">
        <v>6221</v>
      </c>
      <c r="AV117" s="10" t="s">
        <v>1599</v>
      </c>
      <c r="AW117" s="240" t="s">
        <v>6221</v>
      </c>
      <c r="AX117" s="187" t="s">
        <v>882</v>
      </c>
      <c r="AY117" s="232">
        <v>44406</v>
      </c>
      <c r="AZ117" s="484" t="s">
        <v>1032</v>
      </c>
      <c r="BA117" s="345"/>
      <c r="BB117" s="418"/>
      <c r="BC117" s="418"/>
      <c r="BD117" s="418"/>
      <c r="BE117" s="418"/>
      <c r="BF117" s="418" t="s">
        <v>1332</v>
      </c>
      <c r="BG117" s="418"/>
      <c r="BH117" s="30"/>
    </row>
    <row r="118" spans="2:60" s="14" customFormat="1" ht="90" hidden="1" customHeight="1" x14ac:dyDescent="0.25">
      <c r="B118" s="498" t="s">
        <v>5660</v>
      </c>
      <c r="C118" s="481" t="s">
        <v>6255</v>
      </c>
      <c r="D118" s="458" t="s">
        <v>6273</v>
      </c>
      <c r="E118" s="462">
        <v>43973</v>
      </c>
      <c r="F118" s="458" t="s">
        <v>3108</v>
      </c>
      <c r="G118" s="457" t="s">
        <v>6263</v>
      </c>
      <c r="H118" s="324" t="s">
        <v>6272</v>
      </c>
      <c r="I118" s="324" t="s">
        <v>5541</v>
      </c>
      <c r="J118" s="324" t="s">
        <v>5980</v>
      </c>
      <c r="K118" s="324"/>
      <c r="L118" s="470" t="s">
        <v>5542</v>
      </c>
      <c r="M118" s="324"/>
      <c r="N118" s="462">
        <v>43617</v>
      </c>
      <c r="O118" s="462">
        <v>43617</v>
      </c>
      <c r="P118" s="445">
        <f t="shared" si="1"/>
        <v>0</v>
      </c>
      <c r="Q118" s="553"/>
      <c r="R118" s="458" t="s">
        <v>479</v>
      </c>
      <c r="S118" s="324"/>
      <c r="T118" s="36" t="s">
        <v>1599</v>
      </c>
      <c r="U118" s="36" t="s">
        <v>1599</v>
      </c>
      <c r="V118" s="36" t="s">
        <v>1599</v>
      </c>
      <c r="W118" s="36" t="s">
        <v>1599</v>
      </c>
      <c r="X118" s="36" t="s">
        <v>1599</v>
      </c>
      <c r="Y118" s="36" t="s">
        <v>1599</v>
      </c>
      <c r="Z118" s="36" t="s">
        <v>1599</v>
      </c>
      <c r="AA118" s="36" t="s">
        <v>1599</v>
      </c>
      <c r="AB118" s="36" t="s">
        <v>1599</v>
      </c>
      <c r="AC118" s="36" t="s">
        <v>1599</v>
      </c>
      <c r="AD118" s="36" t="s">
        <v>1599</v>
      </c>
      <c r="AE118" s="36" t="s">
        <v>1599</v>
      </c>
      <c r="AF118" s="36" t="s">
        <v>1599</v>
      </c>
      <c r="AG118" s="36" t="s">
        <v>1599</v>
      </c>
      <c r="AH118" s="36" t="s">
        <v>1599</v>
      </c>
      <c r="AI118" s="36" t="s">
        <v>1599</v>
      </c>
      <c r="AJ118" s="36" t="s">
        <v>1599</v>
      </c>
      <c r="AK118" s="36" t="s">
        <v>1599</v>
      </c>
      <c r="AL118" s="36" t="s">
        <v>1599</v>
      </c>
      <c r="AM118" s="324" t="s">
        <v>6057</v>
      </c>
      <c r="AN118" s="324" t="s">
        <v>5905</v>
      </c>
      <c r="AO118" s="199" t="s">
        <v>5975</v>
      </c>
      <c r="AP118" s="199" t="s">
        <v>5945</v>
      </c>
      <c r="AQ118" s="199" t="s">
        <v>5981</v>
      </c>
      <c r="AR118" s="225" t="s">
        <v>1599</v>
      </c>
      <c r="AS118" s="324" t="s">
        <v>5996</v>
      </c>
      <c r="AT118" s="225" t="s">
        <v>1599</v>
      </c>
      <c r="AU118" s="324" t="s">
        <v>5996</v>
      </c>
      <c r="AV118" s="225" t="s">
        <v>1599</v>
      </c>
      <c r="AW118" s="324" t="s">
        <v>5996</v>
      </c>
      <c r="AX118" s="418" t="s">
        <v>882</v>
      </c>
      <c r="AY118" s="232">
        <v>44225</v>
      </c>
      <c r="AZ118" s="484" t="s">
        <v>1032</v>
      </c>
      <c r="BA118" s="345"/>
      <c r="BB118" s="418"/>
      <c r="BC118" s="418"/>
      <c r="BD118" s="418"/>
      <c r="BE118" s="418"/>
      <c r="BF118" s="418" t="s">
        <v>1332</v>
      </c>
      <c r="BG118" s="418"/>
      <c r="BH118" s="30"/>
    </row>
    <row r="119" spans="2:60" s="14" customFormat="1" ht="90" hidden="1" customHeight="1" x14ac:dyDescent="0.25">
      <c r="B119" s="498" t="s">
        <v>4879</v>
      </c>
      <c r="C119" s="481" t="s">
        <v>6255</v>
      </c>
      <c r="D119" s="458" t="s">
        <v>6273</v>
      </c>
      <c r="E119" s="462">
        <v>43973</v>
      </c>
      <c r="F119" s="458" t="s">
        <v>3108</v>
      </c>
      <c r="G119" s="457" t="s">
        <v>6261</v>
      </c>
      <c r="H119" s="324" t="s">
        <v>6271</v>
      </c>
      <c r="I119" s="324" t="s">
        <v>4880</v>
      </c>
      <c r="J119" s="324" t="s">
        <v>4881</v>
      </c>
      <c r="K119" s="324"/>
      <c r="L119" s="470" t="s">
        <v>4882</v>
      </c>
      <c r="M119" s="324"/>
      <c r="N119" s="462">
        <v>43617</v>
      </c>
      <c r="O119" s="462">
        <v>44196</v>
      </c>
      <c r="P119" s="445">
        <f t="shared" si="1"/>
        <v>31</v>
      </c>
      <c r="Q119" s="553"/>
      <c r="R119" s="458" t="s">
        <v>479</v>
      </c>
      <c r="S119" s="324"/>
      <c r="T119" s="36" t="s">
        <v>1599</v>
      </c>
      <c r="U119" s="36" t="s">
        <v>1599</v>
      </c>
      <c r="V119" s="36" t="s">
        <v>1599</v>
      </c>
      <c r="W119" s="36" t="s">
        <v>1599</v>
      </c>
      <c r="X119" s="36" t="s">
        <v>1599</v>
      </c>
      <c r="Y119" s="36" t="s">
        <v>1599</v>
      </c>
      <c r="Z119" s="36" t="s">
        <v>1599</v>
      </c>
      <c r="AA119" s="36" t="s">
        <v>1599</v>
      </c>
      <c r="AB119" s="36" t="s">
        <v>1599</v>
      </c>
      <c r="AC119" s="36" t="s">
        <v>1599</v>
      </c>
      <c r="AD119" s="36" t="s">
        <v>1599</v>
      </c>
      <c r="AE119" s="36" t="s">
        <v>1599</v>
      </c>
      <c r="AF119" s="36" t="s">
        <v>1599</v>
      </c>
      <c r="AG119" s="36" t="s">
        <v>1599</v>
      </c>
      <c r="AH119" s="36" t="s">
        <v>1599</v>
      </c>
      <c r="AI119" s="36" t="s">
        <v>1599</v>
      </c>
      <c r="AJ119" s="36" t="s">
        <v>1599</v>
      </c>
      <c r="AK119" s="36" t="s">
        <v>1599</v>
      </c>
      <c r="AL119" s="36" t="s">
        <v>1599</v>
      </c>
      <c r="AM119" s="324" t="s">
        <v>6057</v>
      </c>
      <c r="AN119" s="324" t="s">
        <v>5906</v>
      </c>
      <c r="AO119" s="199" t="s">
        <v>5975</v>
      </c>
      <c r="AP119" s="199" t="s">
        <v>5946</v>
      </c>
      <c r="AQ119" s="199" t="s">
        <v>5982</v>
      </c>
      <c r="AR119" s="199" t="s">
        <v>4883</v>
      </c>
      <c r="AS119" s="199" t="s">
        <v>6007</v>
      </c>
      <c r="AT119" s="225" t="s">
        <v>1599</v>
      </c>
      <c r="AU119" s="324" t="s">
        <v>6221</v>
      </c>
      <c r="AV119" s="10" t="s">
        <v>1599</v>
      </c>
      <c r="AW119" s="240" t="s">
        <v>6221</v>
      </c>
      <c r="AX119" s="187" t="s">
        <v>882</v>
      </c>
      <c r="AY119" s="232">
        <v>44404</v>
      </c>
      <c r="AZ119" s="187" t="s">
        <v>6309</v>
      </c>
      <c r="BA119" s="232">
        <v>44439</v>
      </c>
      <c r="BB119" s="225" t="s">
        <v>6950</v>
      </c>
      <c r="BC119" s="225" t="s">
        <v>6951</v>
      </c>
      <c r="BD119" s="225" t="s">
        <v>6952</v>
      </c>
      <c r="BE119" s="187" t="s">
        <v>6953</v>
      </c>
      <c r="BF119" s="225" t="s">
        <v>6310</v>
      </c>
      <c r="BG119" s="575" t="s">
        <v>3728</v>
      </c>
      <c r="BH119" s="573"/>
    </row>
    <row r="120" spans="2:60" s="14" customFormat="1" ht="90" hidden="1" customHeight="1" x14ac:dyDescent="0.25">
      <c r="B120" s="498" t="s">
        <v>4884</v>
      </c>
      <c r="C120" s="481" t="s">
        <v>6256</v>
      </c>
      <c r="D120" s="459" t="s">
        <v>4885</v>
      </c>
      <c r="E120" s="33">
        <v>44012</v>
      </c>
      <c r="F120" s="459" t="s">
        <v>4886</v>
      </c>
      <c r="G120" s="483" t="s">
        <v>6322</v>
      </c>
      <c r="H120" s="32" t="s">
        <v>6325</v>
      </c>
      <c r="I120" s="32" t="s">
        <v>4887</v>
      </c>
      <c r="J120" s="32" t="s">
        <v>4888</v>
      </c>
      <c r="K120" s="32"/>
      <c r="L120" s="32" t="s">
        <v>141</v>
      </c>
      <c r="M120" s="30"/>
      <c r="N120" s="33">
        <v>44075</v>
      </c>
      <c r="O120" s="423">
        <v>44286</v>
      </c>
      <c r="P120" s="445">
        <f t="shared" si="1"/>
        <v>31</v>
      </c>
      <c r="Q120" s="553"/>
      <c r="R120" s="36" t="s">
        <v>70</v>
      </c>
      <c r="S120" s="30" t="s">
        <v>5916</v>
      </c>
      <c r="T120" s="36" t="s">
        <v>1599</v>
      </c>
      <c r="U120" s="36" t="s">
        <v>1599</v>
      </c>
      <c r="V120" s="36" t="s">
        <v>1599</v>
      </c>
      <c r="W120" s="36" t="s">
        <v>1599</v>
      </c>
      <c r="X120" s="36" t="s">
        <v>1599</v>
      </c>
      <c r="Y120" s="36" t="s">
        <v>1599</v>
      </c>
      <c r="Z120" s="36" t="s">
        <v>1599</v>
      </c>
      <c r="AA120" s="36" t="s">
        <v>1599</v>
      </c>
      <c r="AB120" s="36" t="s">
        <v>1599</v>
      </c>
      <c r="AC120" s="36" t="s">
        <v>1599</v>
      </c>
      <c r="AD120" s="36" t="s">
        <v>1599</v>
      </c>
      <c r="AE120" s="36" t="s">
        <v>1599</v>
      </c>
      <c r="AF120" s="36" t="s">
        <v>1599</v>
      </c>
      <c r="AG120" s="36" t="s">
        <v>1599</v>
      </c>
      <c r="AH120" s="36" t="s">
        <v>1599</v>
      </c>
      <c r="AI120" s="36" t="s">
        <v>1599</v>
      </c>
      <c r="AJ120" s="36" t="s">
        <v>1599</v>
      </c>
      <c r="AK120" s="36" t="s">
        <v>1599</v>
      </c>
      <c r="AL120" s="36" t="s">
        <v>1599</v>
      </c>
      <c r="AM120" s="36" t="s">
        <v>1599</v>
      </c>
      <c r="AN120" s="32" t="s">
        <v>5908</v>
      </c>
      <c r="AO120" s="240" t="s">
        <v>5911</v>
      </c>
      <c r="AP120" s="240" t="s">
        <v>5926</v>
      </c>
      <c r="AQ120" s="240" t="s">
        <v>5939</v>
      </c>
      <c r="AR120" s="240" t="s">
        <v>4890</v>
      </c>
      <c r="AS120" s="240" t="s">
        <v>6008</v>
      </c>
      <c r="AT120" s="225" t="s">
        <v>1599</v>
      </c>
      <c r="AU120" s="324" t="s">
        <v>6221</v>
      </c>
      <c r="AV120" s="10" t="s">
        <v>1599</v>
      </c>
      <c r="AW120" s="240" t="s">
        <v>6221</v>
      </c>
      <c r="AX120" s="225" t="s">
        <v>1028</v>
      </c>
      <c r="AY120" s="33">
        <v>44404</v>
      </c>
      <c r="AZ120" s="484" t="s">
        <v>1032</v>
      </c>
      <c r="BA120" s="345"/>
      <c r="BB120" s="418"/>
      <c r="BC120" s="418"/>
      <c r="BD120" s="418"/>
      <c r="BE120" s="418"/>
      <c r="BF120" s="418" t="s">
        <v>1332</v>
      </c>
      <c r="BG120" s="30"/>
      <c r="BH120" s="30"/>
    </row>
    <row r="121" spans="2:60" s="14" customFormat="1" ht="90" hidden="1" customHeight="1" x14ac:dyDescent="0.25">
      <c r="B121" s="498" t="s">
        <v>5907</v>
      </c>
      <c r="C121" s="481" t="s">
        <v>6222</v>
      </c>
      <c r="D121" s="459" t="s">
        <v>4892</v>
      </c>
      <c r="E121" s="33">
        <v>44012</v>
      </c>
      <c r="F121" s="32" t="s">
        <v>3660</v>
      </c>
      <c r="G121" s="465" t="s">
        <v>6223</v>
      </c>
      <c r="H121" s="32" t="s">
        <v>5912</v>
      </c>
      <c r="I121" s="32" t="s">
        <v>5913</v>
      </c>
      <c r="J121" s="32" t="s">
        <v>5914</v>
      </c>
      <c r="K121" s="32"/>
      <c r="L121" s="32" t="s">
        <v>5915</v>
      </c>
      <c r="M121" s="464">
        <v>1</v>
      </c>
      <c r="N121" s="33">
        <v>44036</v>
      </c>
      <c r="O121" s="423">
        <v>44220</v>
      </c>
      <c r="P121" s="445">
        <f t="shared" si="1"/>
        <v>27</v>
      </c>
      <c r="Q121" s="334">
        <v>1</v>
      </c>
      <c r="R121" s="459" t="s">
        <v>32</v>
      </c>
      <c r="S121" s="32" t="s">
        <v>5917</v>
      </c>
      <c r="T121" s="36" t="s">
        <v>1599</v>
      </c>
      <c r="U121" s="36" t="s">
        <v>1599</v>
      </c>
      <c r="V121" s="36" t="s">
        <v>1599</v>
      </c>
      <c r="W121" s="36" t="s">
        <v>1599</v>
      </c>
      <c r="X121" s="36" t="s">
        <v>1599</v>
      </c>
      <c r="Y121" s="36" t="s">
        <v>1599</v>
      </c>
      <c r="Z121" s="36" t="s">
        <v>1599</v>
      </c>
      <c r="AA121" s="36" t="s">
        <v>1599</v>
      </c>
      <c r="AB121" s="36" t="s">
        <v>1599</v>
      </c>
      <c r="AC121" s="36" t="s">
        <v>1599</v>
      </c>
      <c r="AD121" s="36" t="s">
        <v>1599</v>
      </c>
      <c r="AE121" s="36" t="s">
        <v>1599</v>
      </c>
      <c r="AF121" s="36" t="s">
        <v>1599</v>
      </c>
      <c r="AG121" s="36" t="s">
        <v>1599</v>
      </c>
      <c r="AH121" s="36" t="s">
        <v>1599</v>
      </c>
      <c r="AI121" s="36" t="s">
        <v>1599</v>
      </c>
      <c r="AJ121" s="36" t="s">
        <v>1599</v>
      </c>
      <c r="AK121" s="36" t="s">
        <v>1599</v>
      </c>
      <c r="AL121" s="36" t="s">
        <v>1599</v>
      </c>
      <c r="AM121" s="36" t="s">
        <v>1599</v>
      </c>
      <c r="AN121" s="32" t="s">
        <v>5909</v>
      </c>
      <c r="AO121" s="199" t="s">
        <v>5975</v>
      </c>
      <c r="AP121" s="199" t="s">
        <v>5947</v>
      </c>
      <c r="AQ121" s="199" t="s">
        <v>5983</v>
      </c>
      <c r="AR121" s="225" t="s">
        <v>1599</v>
      </c>
      <c r="AS121" s="324" t="s">
        <v>5996</v>
      </c>
      <c r="AT121" s="225" t="s">
        <v>1599</v>
      </c>
      <c r="AU121" s="324" t="s">
        <v>5996</v>
      </c>
      <c r="AV121" s="225" t="s">
        <v>1599</v>
      </c>
      <c r="AW121" s="324" t="s">
        <v>5996</v>
      </c>
      <c r="AX121" s="418" t="s">
        <v>882</v>
      </c>
      <c r="AY121" s="232">
        <v>44217</v>
      </c>
      <c r="AZ121" s="484" t="s">
        <v>1032</v>
      </c>
      <c r="BA121" s="345"/>
      <c r="BB121" s="418"/>
      <c r="BC121" s="418"/>
      <c r="BD121" s="418"/>
      <c r="BE121" s="418"/>
      <c r="BF121" s="418" t="s">
        <v>1332</v>
      </c>
      <c r="BG121" s="30"/>
      <c r="BH121" s="30"/>
    </row>
    <row r="122" spans="2:60" s="14" customFormat="1" ht="90" hidden="1" customHeight="1" x14ac:dyDescent="0.25">
      <c r="B122" s="498" t="s">
        <v>4891</v>
      </c>
      <c r="C122" s="481" t="s">
        <v>6222</v>
      </c>
      <c r="D122" s="459" t="s">
        <v>4892</v>
      </c>
      <c r="E122" s="33">
        <v>44012</v>
      </c>
      <c r="F122" s="32" t="s">
        <v>3660</v>
      </c>
      <c r="G122" s="465" t="s">
        <v>6224</v>
      </c>
      <c r="H122" s="32" t="s">
        <v>4893</v>
      </c>
      <c r="I122" s="32" t="s">
        <v>4894</v>
      </c>
      <c r="J122" s="32" t="s">
        <v>4895</v>
      </c>
      <c r="K122" s="32"/>
      <c r="L122" s="32" t="s">
        <v>4896</v>
      </c>
      <c r="M122" s="464">
        <v>1</v>
      </c>
      <c r="N122" s="33">
        <v>44036</v>
      </c>
      <c r="O122" s="423">
        <v>44220</v>
      </c>
      <c r="P122" s="445">
        <f t="shared" si="1"/>
        <v>27</v>
      </c>
      <c r="Q122" s="334">
        <v>1</v>
      </c>
      <c r="R122" s="482" t="s">
        <v>32</v>
      </c>
      <c r="S122" s="32" t="s">
        <v>5918</v>
      </c>
      <c r="T122" s="36" t="s">
        <v>1599</v>
      </c>
      <c r="U122" s="36" t="s">
        <v>1599</v>
      </c>
      <c r="V122" s="36" t="s">
        <v>1599</v>
      </c>
      <c r="W122" s="36" t="s">
        <v>1599</v>
      </c>
      <c r="X122" s="36" t="s">
        <v>1599</v>
      </c>
      <c r="Y122" s="36" t="s">
        <v>1599</v>
      </c>
      <c r="Z122" s="36" t="s">
        <v>1599</v>
      </c>
      <c r="AA122" s="36" t="s">
        <v>1599</v>
      </c>
      <c r="AB122" s="36" t="s">
        <v>1599</v>
      </c>
      <c r="AC122" s="36" t="s">
        <v>1599</v>
      </c>
      <c r="AD122" s="36" t="s">
        <v>1599</v>
      </c>
      <c r="AE122" s="36" t="s">
        <v>1599</v>
      </c>
      <c r="AF122" s="36" t="s">
        <v>1599</v>
      </c>
      <c r="AG122" s="36" t="s">
        <v>1599</v>
      </c>
      <c r="AH122" s="36" t="s">
        <v>1599</v>
      </c>
      <c r="AI122" s="36" t="s">
        <v>1599</v>
      </c>
      <c r="AJ122" s="36" t="s">
        <v>1599</v>
      </c>
      <c r="AK122" s="36" t="s">
        <v>1599</v>
      </c>
      <c r="AL122" s="36" t="s">
        <v>1599</v>
      </c>
      <c r="AM122" s="36" t="s">
        <v>1599</v>
      </c>
      <c r="AN122" s="32" t="s">
        <v>5910</v>
      </c>
      <c r="AO122" s="199" t="s">
        <v>5975</v>
      </c>
      <c r="AP122" s="199" t="s">
        <v>5948</v>
      </c>
      <c r="AQ122" s="199" t="s">
        <v>5984</v>
      </c>
      <c r="AR122" s="199" t="s">
        <v>6004</v>
      </c>
      <c r="AS122" s="199" t="s">
        <v>6009</v>
      </c>
      <c r="AT122" s="225" t="s">
        <v>1599</v>
      </c>
      <c r="AU122" s="324" t="s">
        <v>6221</v>
      </c>
      <c r="AV122" s="10" t="s">
        <v>1599</v>
      </c>
      <c r="AW122" s="240" t="s">
        <v>6221</v>
      </c>
      <c r="AX122" s="225" t="s">
        <v>882</v>
      </c>
      <c r="AY122" s="33">
        <v>44404</v>
      </c>
      <c r="AZ122" s="484" t="s">
        <v>1032</v>
      </c>
      <c r="BA122" s="345"/>
      <c r="BB122" s="418"/>
      <c r="BC122" s="418"/>
      <c r="BD122" s="418"/>
      <c r="BE122" s="418"/>
      <c r="BF122" s="418" t="s">
        <v>1332</v>
      </c>
      <c r="BG122" s="30"/>
      <c r="BH122" s="30"/>
    </row>
    <row r="123" spans="2:60" s="14" customFormat="1" ht="90" customHeight="1" x14ac:dyDescent="0.25">
      <c r="B123" s="498" t="s">
        <v>4897</v>
      </c>
      <c r="C123" s="481" t="s">
        <v>6222</v>
      </c>
      <c r="D123" s="459" t="s">
        <v>5991</v>
      </c>
      <c r="E123" s="33">
        <v>44154</v>
      </c>
      <c r="F123" s="36" t="s">
        <v>5197</v>
      </c>
      <c r="G123" s="464" t="s">
        <v>6223</v>
      </c>
      <c r="H123" s="32" t="s">
        <v>4898</v>
      </c>
      <c r="I123" s="32" t="s">
        <v>4899</v>
      </c>
      <c r="J123" s="32" t="s">
        <v>4900</v>
      </c>
      <c r="K123" s="32"/>
      <c r="L123" s="32" t="s">
        <v>4901</v>
      </c>
      <c r="M123" s="186"/>
      <c r="N123" s="462">
        <v>44270</v>
      </c>
      <c r="O123" s="462">
        <v>44500</v>
      </c>
      <c r="P123" s="345">
        <f t="shared" si="1"/>
        <v>33</v>
      </c>
      <c r="Q123" s="552"/>
      <c r="R123" s="459" t="s">
        <v>4864</v>
      </c>
      <c r="S123" s="30"/>
      <c r="T123" s="36" t="s">
        <v>1599</v>
      </c>
      <c r="U123" s="36" t="s">
        <v>1599</v>
      </c>
      <c r="V123" s="36" t="s">
        <v>1599</v>
      </c>
      <c r="W123" s="36" t="s">
        <v>1599</v>
      </c>
      <c r="X123" s="36" t="s">
        <v>1599</v>
      </c>
      <c r="Y123" s="36" t="s">
        <v>1599</v>
      </c>
      <c r="Z123" s="36" t="s">
        <v>1599</v>
      </c>
      <c r="AA123" s="36" t="s">
        <v>1599</v>
      </c>
      <c r="AB123" s="36" t="s">
        <v>1599</v>
      </c>
      <c r="AC123" s="36" t="s">
        <v>1599</v>
      </c>
      <c r="AD123" s="36" t="s">
        <v>1599</v>
      </c>
      <c r="AE123" s="36" t="s">
        <v>1599</v>
      </c>
      <c r="AF123" s="36" t="s">
        <v>1599</v>
      </c>
      <c r="AG123" s="36" t="s">
        <v>1599</v>
      </c>
      <c r="AH123" s="36" t="s">
        <v>1599</v>
      </c>
      <c r="AI123" s="36" t="s">
        <v>1599</v>
      </c>
      <c r="AJ123" s="36" t="s">
        <v>1599</v>
      </c>
      <c r="AK123" s="36" t="s">
        <v>1599</v>
      </c>
      <c r="AL123" s="36" t="s">
        <v>1599</v>
      </c>
      <c r="AM123" s="36" t="s">
        <v>1599</v>
      </c>
      <c r="AN123" s="36" t="s">
        <v>1599</v>
      </c>
      <c r="AO123" s="36" t="s">
        <v>1599</v>
      </c>
      <c r="AP123" s="36"/>
      <c r="AQ123" s="240" t="s">
        <v>5993</v>
      </c>
      <c r="AR123" s="240" t="s">
        <v>4902</v>
      </c>
      <c r="AS123" s="240" t="s">
        <v>6010</v>
      </c>
      <c r="AT123" s="240" t="s">
        <v>6388</v>
      </c>
      <c r="AU123" s="240" t="s">
        <v>6767</v>
      </c>
      <c r="AV123" s="240" t="s">
        <v>7399</v>
      </c>
      <c r="AW123" s="655" t="s">
        <v>7397</v>
      </c>
      <c r="AX123" s="484" t="s">
        <v>882</v>
      </c>
      <c r="AY123" s="33">
        <v>44576</v>
      </c>
      <c r="AZ123" s="484" t="s">
        <v>1032</v>
      </c>
      <c r="BA123" s="345"/>
      <c r="BB123" s="418"/>
      <c r="BC123" s="418"/>
      <c r="BD123" s="418"/>
      <c r="BE123" s="418"/>
      <c r="BF123" s="418" t="s">
        <v>1332</v>
      </c>
      <c r="BG123" s="30"/>
      <c r="BH123" s="30"/>
    </row>
    <row r="124" spans="2:60" s="14" customFormat="1" ht="90" hidden="1" customHeight="1" x14ac:dyDescent="0.25">
      <c r="B124" s="498" t="s">
        <v>4903</v>
      </c>
      <c r="C124" s="481" t="s">
        <v>6222</v>
      </c>
      <c r="D124" s="459" t="s">
        <v>5991</v>
      </c>
      <c r="E124" s="33">
        <v>44154</v>
      </c>
      <c r="F124" s="36" t="s">
        <v>5197</v>
      </c>
      <c r="G124" s="464" t="s">
        <v>6223</v>
      </c>
      <c r="H124" s="32" t="s">
        <v>4898</v>
      </c>
      <c r="I124" s="32" t="s">
        <v>4899</v>
      </c>
      <c r="J124" s="32" t="s">
        <v>4904</v>
      </c>
      <c r="K124" s="32"/>
      <c r="L124" s="32" t="s">
        <v>4905</v>
      </c>
      <c r="M124" s="186"/>
      <c r="N124" s="462">
        <v>44270</v>
      </c>
      <c r="O124" s="423">
        <v>44469</v>
      </c>
      <c r="P124" s="345">
        <f t="shared" si="1"/>
        <v>29</v>
      </c>
      <c r="Q124" s="552"/>
      <c r="R124" s="459" t="s">
        <v>4864</v>
      </c>
      <c r="S124" s="30"/>
      <c r="T124" s="36" t="s">
        <v>1599</v>
      </c>
      <c r="U124" s="36" t="s">
        <v>1599</v>
      </c>
      <c r="V124" s="36" t="s">
        <v>1599</v>
      </c>
      <c r="W124" s="36" t="s">
        <v>1599</v>
      </c>
      <c r="X124" s="36" t="s">
        <v>1599</v>
      </c>
      <c r="Y124" s="36" t="s">
        <v>1599</v>
      </c>
      <c r="Z124" s="36" t="s">
        <v>1599</v>
      </c>
      <c r="AA124" s="36" t="s">
        <v>1599</v>
      </c>
      <c r="AB124" s="36" t="s">
        <v>1599</v>
      </c>
      <c r="AC124" s="36" t="s">
        <v>1599</v>
      </c>
      <c r="AD124" s="36" t="s">
        <v>1599</v>
      </c>
      <c r="AE124" s="36" t="s">
        <v>1599</v>
      </c>
      <c r="AF124" s="36" t="s">
        <v>1599</v>
      </c>
      <c r="AG124" s="36" t="s">
        <v>1599</v>
      </c>
      <c r="AH124" s="36" t="s">
        <v>1599</v>
      </c>
      <c r="AI124" s="36" t="s">
        <v>1599</v>
      </c>
      <c r="AJ124" s="36" t="s">
        <v>1599</v>
      </c>
      <c r="AK124" s="36" t="s">
        <v>1599</v>
      </c>
      <c r="AL124" s="36" t="s">
        <v>1599</v>
      </c>
      <c r="AM124" s="36" t="s">
        <v>1599</v>
      </c>
      <c r="AN124" s="36" t="s">
        <v>1599</v>
      </c>
      <c r="AO124" s="36" t="s">
        <v>1599</v>
      </c>
      <c r="AP124" s="30"/>
      <c r="AQ124" s="240" t="s">
        <v>5993</v>
      </c>
      <c r="AR124" s="240" t="s">
        <v>4902</v>
      </c>
      <c r="AS124" s="240" t="s">
        <v>6011</v>
      </c>
      <c r="AT124" s="240" t="s">
        <v>6389</v>
      </c>
      <c r="AU124" s="240" t="s">
        <v>6768</v>
      </c>
      <c r="AV124" s="240" t="s">
        <v>1599</v>
      </c>
      <c r="AW124" s="240" t="s">
        <v>7142</v>
      </c>
      <c r="AX124" s="484" t="s">
        <v>882</v>
      </c>
      <c r="AY124" s="33">
        <v>44478</v>
      </c>
      <c r="AZ124" s="484" t="s">
        <v>1032</v>
      </c>
      <c r="BA124" s="345"/>
      <c r="BB124" s="418"/>
      <c r="BC124" s="418"/>
      <c r="BD124" s="418"/>
      <c r="BE124" s="418"/>
      <c r="BF124" s="418" t="s">
        <v>1332</v>
      </c>
      <c r="BG124" s="30"/>
      <c r="BH124" s="30"/>
    </row>
    <row r="125" spans="2:60" s="14" customFormat="1" ht="90" customHeight="1" x14ac:dyDescent="0.25">
      <c r="B125" s="498" t="s">
        <v>4906</v>
      </c>
      <c r="C125" s="481" t="s">
        <v>6222</v>
      </c>
      <c r="D125" s="459" t="s">
        <v>5991</v>
      </c>
      <c r="E125" s="33">
        <v>44154</v>
      </c>
      <c r="F125" s="36" t="s">
        <v>5197</v>
      </c>
      <c r="G125" s="464" t="s">
        <v>6223</v>
      </c>
      <c r="H125" s="32" t="s">
        <v>4898</v>
      </c>
      <c r="I125" s="32" t="s">
        <v>4899</v>
      </c>
      <c r="J125" s="32" t="s">
        <v>4907</v>
      </c>
      <c r="K125" s="32"/>
      <c r="L125" s="32" t="s">
        <v>4908</v>
      </c>
      <c r="M125" s="186"/>
      <c r="N125" s="462">
        <v>44270</v>
      </c>
      <c r="O125" s="423">
        <v>44560</v>
      </c>
      <c r="P125" s="345">
        <f t="shared" si="1"/>
        <v>42</v>
      </c>
      <c r="Q125" s="552"/>
      <c r="R125" s="459" t="s">
        <v>4864</v>
      </c>
      <c r="S125" s="30"/>
      <c r="T125" s="36" t="s">
        <v>1599</v>
      </c>
      <c r="U125" s="36" t="s">
        <v>1599</v>
      </c>
      <c r="V125" s="36" t="s">
        <v>1599</v>
      </c>
      <c r="W125" s="36" t="s">
        <v>1599</v>
      </c>
      <c r="X125" s="36" t="s">
        <v>1599</v>
      </c>
      <c r="Y125" s="36" t="s">
        <v>1599</v>
      </c>
      <c r="Z125" s="36" t="s">
        <v>1599</v>
      </c>
      <c r="AA125" s="36" t="s">
        <v>1599</v>
      </c>
      <c r="AB125" s="36" t="s">
        <v>1599</v>
      </c>
      <c r="AC125" s="36" t="s">
        <v>1599</v>
      </c>
      <c r="AD125" s="36" t="s">
        <v>1599</v>
      </c>
      <c r="AE125" s="36" t="s">
        <v>1599</v>
      </c>
      <c r="AF125" s="36" t="s">
        <v>1599</v>
      </c>
      <c r="AG125" s="36" t="s">
        <v>1599</v>
      </c>
      <c r="AH125" s="36" t="s">
        <v>1599</v>
      </c>
      <c r="AI125" s="36" t="s">
        <v>1599</v>
      </c>
      <c r="AJ125" s="36" t="s">
        <v>1599</v>
      </c>
      <c r="AK125" s="36" t="s">
        <v>1599</v>
      </c>
      <c r="AL125" s="36" t="s">
        <v>1599</v>
      </c>
      <c r="AM125" s="36" t="s">
        <v>1599</v>
      </c>
      <c r="AN125" s="36" t="s">
        <v>1599</v>
      </c>
      <c r="AO125" s="36" t="s">
        <v>1599</v>
      </c>
      <c r="AP125" s="30"/>
      <c r="AQ125" s="240" t="s">
        <v>5993</v>
      </c>
      <c r="AR125" s="240" t="s">
        <v>4902</v>
      </c>
      <c r="AS125" s="240" t="s">
        <v>6012</v>
      </c>
      <c r="AT125" s="240" t="s">
        <v>6390</v>
      </c>
      <c r="AU125" s="240" t="s">
        <v>6769</v>
      </c>
      <c r="AV125" s="240" t="s">
        <v>7400</v>
      </c>
      <c r="AW125" s="655" t="s">
        <v>7398</v>
      </c>
      <c r="AX125" s="484" t="s">
        <v>882</v>
      </c>
      <c r="AY125" s="652">
        <v>44576</v>
      </c>
      <c r="AZ125" s="484" t="s">
        <v>1032</v>
      </c>
      <c r="BA125" s="345"/>
      <c r="BB125" s="418"/>
      <c r="BC125" s="418"/>
      <c r="BD125" s="418"/>
      <c r="BE125" s="418"/>
      <c r="BF125" s="418" t="s">
        <v>1332</v>
      </c>
      <c r="BG125" s="30"/>
      <c r="BH125" s="30"/>
    </row>
    <row r="126" spans="2:60" s="14" customFormat="1" ht="90" hidden="1" customHeight="1" x14ac:dyDescent="0.25">
      <c r="B126" s="498" t="s">
        <v>4909</v>
      </c>
      <c r="C126" s="481" t="s">
        <v>6222</v>
      </c>
      <c r="D126" s="459" t="s">
        <v>5991</v>
      </c>
      <c r="E126" s="33">
        <v>44154</v>
      </c>
      <c r="F126" s="36" t="s">
        <v>5197</v>
      </c>
      <c r="G126" s="464" t="s">
        <v>6223</v>
      </c>
      <c r="H126" s="32" t="s">
        <v>4898</v>
      </c>
      <c r="I126" s="32" t="s">
        <v>4899</v>
      </c>
      <c r="J126" s="32" t="s">
        <v>4910</v>
      </c>
      <c r="K126" s="32"/>
      <c r="L126" s="32" t="s">
        <v>4911</v>
      </c>
      <c r="M126" s="30"/>
      <c r="N126" s="462">
        <v>44270</v>
      </c>
      <c r="O126" s="423">
        <v>44560</v>
      </c>
      <c r="P126" s="345">
        <f t="shared" si="1"/>
        <v>42</v>
      </c>
      <c r="Q126" s="552"/>
      <c r="R126" s="459" t="s">
        <v>4864</v>
      </c>
      <c r="S126" s="30"/>
      <c r="T126" s="36" t="s">
        <v>1599</v>
      </c>
      <c r="U126" s="36" t="s">
        <v>1599</v>
      </c>
      <c r="V126" s="36" t="s">
        <v>1599</v>
      </c>
      <c r="W126" s="36" t="s">
        <v>1599</v>
      </c>
      <c r="X126" s="36" t="s">
        <v>1599</v>
      </c>
      <c r="Y126" s="36" t="s">
        <v>1599</v>
      </c>
      <c r="Z126" s="36" t="s">
        <v>1599</v>
      </c>
      <c r="AA126" s="36" t="s">
        <v>1599</v>
      </c>
      <c r="AB126" s="36" t="s">
        <v>1599</v>
      </c>
      <c r="AC126" s="36" t="s">
        <v>1599</v>
      </c>
      <c r="AD126" s="36" t="s">
        <v>1599</v>
      </c>
      <c r="AE126" s="36" t="s">
        <v>1599</v>
      </c>
      <c r="AF126" s="36" t="s">
        <v>1599</v>
      </c>
      <c r="AG126" s="36" t="s">
        <v>1599</v>
      </c>
      <c r="AH126" s="36" t="s">
        <v>1599</v>
      </c>
      <c r="AI126" s="36" t="s">
        <v>1599</v>
      </c>
      <c r="AJ126" s="36" t="s">
        <v>1599</v>
      </c>
      <c r="AK126" s="36" t="s">
        <v>1599</v>
      </c>
      <c r="AL126" s="36" t="s">
        <v>1599</v>
      </c>
      <c r="AM126" s="36" t="s">
        <v>1599</v>
      </c>
      <c r="AN126" s="36" t="s">
        <v>1599</v>
      </c>
      <c r="AO126" s="36" t="s">
        <v>1599</v>
      </c>
      <c r="AP126" s="30"/>
      <c r="AQ126" s="240" t="s">
        <v>5993</v>
      </c>
      <c r="AR126" s="240" t="s">
        <v>4912</v>
      </c>
      <c r="AS126" s="240" t="s">
        <v>6013</v>
      </c>
      <c r="AT126" s="240" t="s">
        <v>6391</v>
      </c>
      <c r="AU126" s="240" t="s">
        <v>6946</v>
      </c>
      <c r="AV126" s="240" t="s">
        <v>1599</v>
      </c>
      <c r="AW126" s="240" t="s">
        <v>7142</v>
      </c>
      <c r="AX126" s="225" t="s">
        <v>5106</v>
      </c>
      <c r="AY126" s="33">
        <v>44490</v>
      </c>
      <c r="AZ126" s="484" t="s">
        <v>1032</v>
      </c>
      <c r="BA126" s="345"/>
      <c r="BB126" s="418"/>
      <c r="BC126" s="418"/>
      <c r="BD126" s="418"/>
      <c r="BE126" s="418"/>
      <c r="BF126" s="418" t="s">
        <v>1332</v>
      </c>
      <c r="BG126" s="30"/>
      <c r="BH126" s="30"/>
    </row>
    <row r="127" spans="2:60" s="14" customFormat="1" ht="90" hidden="1" customHeight="1" x14ac:dyDescent="0.25">
      <c r="B127" s="498" t="s">
        <v>4913</v>
      </c>
      <c r="C127" s="481" t="s">
        <v>6222</v>
      </c>
      <c r="D127" s="459" t="s">
        <v>5991</v>
      </c>
      <c r="E127" s="33">
        <v>44154</v>
      </c>
      <c r="F127" s="36" t="s">
        <v>5197</v>
      </c>
      <c r="G127" s="464" t="s">
        <v>6224</v>
      </c>
      <c r="H127" s="32" t="s">
        <v>4914</v>
      </c>
      <c r="I127" s="32" t="s">
        <v>4915</v>
      </c>
      <c r="J127" s="32" t="s">
        <v>4916</v>
      </c>
      <c r="K127" s="32"/>
      <c r="L127" s="32" t="s">
        <v>4917</v>
      </c>
      <c r="M127" s="30"/>
      <c r="N127" s="33">
        <v>44235</v>
      </c>
      <c r="O127" s="423">
        <v>44439</v>
      </c>
      <c r="P127" s="345">
        <f t="shared" si="1"/>
        <v>30</v>
      </c>
      <c r="Q127" s="552"/>
      <c r="R127" s="459" t="s">
        <v>4864</v>
      </c>
      <c r="S127" s="30"/>
      <c r="T127" s="36" t="s">
        <v>1599</v>
      </c>
      <c r="U127" s="36" t="s">
        <v>1599</v>
      </c>
      <c r="V127" s="36" t="s">
        <v>1599</v>
      </c>
      <c r="W127" s="36" t="s">
        <v>1599</v>
      </c>
      <c r="X127" s="36" t="s">
        <v>1599</v>
      </c>
      <c r="Y127" s="36" t="s">
        <v>1599</v>
      </c>
      <c r="Z127" s="36" t="s">
        <v>1599</v>
      </c>
      <c r="AA127" s="36" t="s">
        <v>1599</v>
      </c>
      <c r="AB127" s="36" t="s">
        <v>1599</v>
      </c>
      <c r="AC127" s="36" t="s">
        <v>1599</v>
      </c>
      <c r="AD127" s="36" t="s">
        <v>1599</v>
      </c>
      <c r="AE127" s="36" t="s">
        <v>1599</v>
      </c>
      <c r="AF127" s="36" t="s">
        <v>1599</v>
      </c>
      <c r="AG127" s="36" t="s">
        <v>1599</v>
      </c>
      <c r="AH127" s="36" t="s">
        <v>1599</v>
      </c>
      <c r="AI127" s="36" t="s">
        <v>1599</v>
      </c>
      <c r="AJ127" s="36" t="s">
        <v>1599</v>
      </c>
      <c r="AK127" s="36" t="s">
        <v>1599</v>
      </c>
      <c r="AL127" s="36" t="s">
        <v>1599</v>
      </c>
      <c r="AM127" s="36" t="s">
        <v>1599</v>
      </c>
      <c r="AN127" s="36" t="s">
        <v>1599</v>
      </c>
      <c r="AO127" s="36" t="s">
        <v>1599</v>
      </c>
      <c r="AP127" s="30"/>
      <c r="AQ127" s="32" t="s">
        <v>5994</v>
      </c>
      <c r="AR127" s="32" t="s">
        <v>4918</v>
      </c>
      <c r="AS127" s="32" t="s">
        <v>6014</v>
      </c>
      <c r="AT127" s="225" t="s">
        <v>1599</v>
      </c>
      <c r="AU127" s="324" t="s">
        <v>6221</v>
      </c>
      <c r="AV127" s="10" t="s">
        <v>1599</v>
      </c>
      <c r="AW127" s="240" t="s">
        <v>6221</v>
      </c>
      <c r="AX127" s="225" t="s">
        <v>882</v>
      </c>
      <c r="AY127" s="33">
        <v>44404</v>
      </c>
      <c r="AZ127" s="484" t="s">
        <v>1032</v>
      </c>
      <c r="BA127" s="345"/>
      <c r="BB127" s="418"/>
      <c r="BC127" s="418"/>
      <c r="BD127" s="418"/>
      <c r="BE127" s="418"/>
      <c r="BF127" s="418" t="s">
        <v>1332</v>
      </c>
      <c r="BG127" s="30"/>
      <c r="BH127" s="30"/>
    </row>
    <row r="128" spans="2:60" s="14" customFormat="1" ht="90" hidden="1" customHeight="1" x14ac:dyDescent="0.25">
      <c r="B128" s="498" t="s">
        <v>4919</v>
      </c>
      <c r="C128" s="481" t="s">
        <v>6222</v>
      </c>
      <c r="D128" s="459" t="s">
        <v>5991</v>
      </c>
      <c r="E128" s="33">
        <v>44154</v>
      </c>
      <c r="F128" s="36" t="s">
        <v>5197</v>
      </c>
      <c r="G128" s="464" t="s">
        <v>6224</v>
      </c>
      <c r="H128" s="32" t="s">
        <v>4914</v>
      </c>
      <c r="I128" s="32" t="s">
        <v>4915</v>
      </c>
      <c r="J128" s="32" t="s">
        <v>4920</v>
      </c>
      <c r="K128" s="32"/>
      <c r="L128" s="32" t="s">
        <v>4921</v>
      </c>
      <c r="M128" s="30"/>
      <c r="N128" s="33">
        <v>44235</v>
      </c>
      <c r="O128" s="423">
        <v>44439</v>
      </c>
      <c r="P128" s="345">
        <f t="shared" si="1"/>
        <v>30</v>
      </c>
      <c r="Q128" s="552"/>
      <c r="R128" s="459" t="s">
        <v>4864</v>
      </c>
      <c r="S128" s="30"/>
      <c r="T128" s="36" t="s">
        <v>1599</v>
      </c>
      <c r="U128" s="36" t="s">
        <v>1599</v>
      </c>
      <c r="V128" s="36" t="s">
        <v>1599</v>
      </c>
      <c r="W128" s="36" t="s">
        <v>1599</v>
      </c>
      <c r="X128" s="36" t="s">
        <v>1599</v>
      </c>
      <c r="Y128" s="36" t="s">
        <v>1599</v>
      </c>
      <c r="Z128" s="36" t="s">
        <v>1599</v>
      </c>
      <c r="AA128" s="36" t="s">
        <v>1599</v>
      </c>
      <c r="AB128" s="36" t="s">
        <v>1599</v>
      </c>
      <c r="AC128" s="36" t="s">
        <v>1599</v>
      </c>
      <c r="AD128" s="36" t="s">
        <v>1599</v>
      </c>
      <c r="AE128" s="36" t="s">
        <v>1599</v>
      </c>
      <c r="AF128" s="36" t="s">
        <v>1599</v>
      </c>
      <c r="AG128" s="36" t="s">
        <v>1599</v>
      </c>
      <c r="AH128" s="36" t="s">
        <v>1599</v>
      </c>
      <c r="AI128" s="36" t="s">
        <v>1599</v>
      </c>
      <c r="AJ128" s="36" t="s">
        <v>1599</v>
      </c>
      <c r="AK128" s="36" t="s">
        <v>1599</v>
      </c>
      <c r="AL128" s="36" t="s">
        <v>1599</v>
      </c>
      <c r="AM128" s="36" t="s">
        <v>1599</v>
      </c>
      <c r="AN128" s="36" t="s">
        <v>1599</v>
      </c>
      <c r="AO128" s="36" t="s">
        <v>1599</v>
      </c>
      <c r="AP128" s="30"/>
      <c r="AQ128" s="32" t="s">
        <v>5994</v>
      </c>
      <c r="AR128" s="32" t="s">
        <v>4922</v>
      </c>
      <c r="AS128" s="32" t="s">
        <v>6015</v>
      </c>
      <c r="AT128" s="225" t="s">
        <v>1599</v>
      </c>
      <c r="AU128" s="324" t="s">
        <v>6221</v>
      </c>
      <c r="AV128" s="10" t="s">
        <v>1599</v>
      </c>
      <c r="AW128" s="240" t="s">
        <v>6221</v>
      </c>
      <c r="AX128" s="225" t="s">
        <v>882</v>
      </c>
      <c r="AY128" s="33">
        <v>44404</v>
      </c>
      <c r="AZ128" s="484" t="s">
        <v>1032</v>
      </c>
      <c r="BA128" s="345"/>
      <c r="BB128" s="418"/>
      <c r="BC128" s="418"/>
      <c r="BD128" s="418"/>
      <c r="BE128" s="418"/>
      <c r="BF128" s="418" t="s">
        <v>1332</v>
      </c>
      <c r="BG128" s="30"/>
      <c r="BH128" s="30"/>
    </row>
    <row r="129" spans="2:60" s="14" customFormat="1" ht="90" hidden="1" customHeight="1" x14ac:dyDescent="0.25">
      <c r="B129" s="498" t="s">
        <v>4923</v>
      </c>
      <c r="C129" s="481" t="s">
        <v>6222</v>
      </c>
      <c r="D129" s="459" t="s">
        <v>5991</v>
      </c>
      <c r="E129" s="33">
        <v>44154</v>
      </c>
      <c r="F129" s="36" t="s">
        <v>5197</v>
      </c>
      <c r="G129" s="464" t="s">
        <v>6224</v>
      </c>
      <c r="H129" s="32" t="s">
        <v>4914</v>
      </c>
      <c r="I129" s="32" t="s">
        <v>4915</v>
      </c>
      <c r="J129" s="32" t="s">
        <v>4924</v>
      </c>
      <c r="K129" s="32"/>
      <c r="L129" s="32" t="s">
        <v>4925</v>
      </c>
      <c r="M129" s="30"/>
      <c r="N129" s="33">
        <v>44235</v>
      </c>
      <c r="O129" s="423">
        <v>44439</v>
      </c>
      <c r="P129" s="345">
        <f t="shared" si="1"/>
        <v>30</v>
      </c>
      <c r="Q129" s="552"/>
      <c r="R129" s="459" t="s">
        <v>4864</v>
      </c>
      <c r="S129" s="30"/>
      <c r="T129" s="36" t="s">
        <v>1599</v>
      </c>
      <c r="U129" s="36" t="s">
        <v>1599</v>
      </c>
      <c r="V129" s="36" t="s">
        <v>1599</v>
      </c>
      <c r="W129" s="36" t="s">
        <v>1599</v>
      </c>
      <c r="X129" s="36" t="s">
        <v>1599</v>
      </c>
      <c r="Y129" s="36" t="s">
        <v>1599</v>
      </c>
      <c r="Z129" s="36" t="s">
        <v>1599</v>
      </c>
      <c r="AA129" s="36" t="s">
        <v>1599</v>
      </c>
      <c r="AB129" s="36" t="s">
        <v>1599</v>
      </c>
      <c r="AC129" s="36" t="s">
        <v>1599</v>
      </c>
      <c r="AD129" s="36" t="s">
        <v>1599</v>
      </c>
      <c r="AE129" s="36" t="s">
        <v>1599</v>
      </c>
      <c r="AF129" s="36" t="s">
        <v>1599</v>
      </c>
      <c r="AG129" s="36" t="s">
        <v>1599</v>
      </c>
      <c r="AH129" s="36" t="s">
        <v>1599</v>
      </c>
      <c r="AI129" s="36" t="s">
        <v>1599</v>
      </c>
      <c r="AJ129" s="36" t="s">
        <v>1599</v>
      </c>
      <c r="AK129" s="36" t="s">
        <v>1599</v>
      </c>
      <c r="AL129" s="36" t="s">
        <v>1599</v>
      </c>
      <c r="AM129" s="36" t="s">
        <v>1599</v>
      </c>
      <c r="AN129" s="36" t="s">
        <v>1599</v>
      </c>
      <c r="AO129" s="36" t="s">
        <v>1599</v>
      </c>
      <c r="AP129" s="30"/>
      <c r="AQ129" s="240" t="s">
        <v>5993</v>
      </c>
      <c r="AR129" s="240" t="s">
        <v>4926</v>
      </c>
      <c r="AS129" s="240" t="s">
        <v>6016</v>
      </c>
      <c r="AT129" s="522" t="s">
        <v>6392</v>
      </c>
      <c r="AU129" s="240" t="s">
        <v>6770</v>
      </c>
      <c r="AV129" s="240" t="s">
        <v>1599</v>
      </c>
      <c r="AW129" s="240" t="s">
        <v>7142</v>
      </c>
      <c r="AX129" s="484" t="s">
        <v>882</v>
      </c>
      <c r="AY129" s="33">
        <v>44479</v>
      </c>
      <c r="AZ129" s="484" t="s">
        <v>1032</v>
      </c>
      <c r="BA129" s="345"/>
      <c r="BB129" s="418"/>
      <c r="BC129" s="418"/>
      <c r="BD129" s="418"/>
      <c r="BE129" s="418"/>
      <c r="BF129" s="418" t="s">
        <v>1332</v>
      </c>
      <c r="BG129" s="30"/>
      <c r="BH129" s="30"/>
    </row>
    <row r="130" spans="2:60" s="14" customFormat="1" ht="90" hidden="1" customHeight="1" x14ac:dyDescent="0.25">
      <c r="B130" s="498" t="s">
        <v>4927</v>
      </c>
      <c r="C130" s="481" t="s">
        <v>6222</v>
      </c>
      <c r="D130" s="459" t="s">
        <v>5991</v>
      </c>
      <c r="E130" s="33">
        <v>44154</v>
      </c>
      <c r="F130" s="36" t="s">
        <v>5197</v>
      </c>
      <c r="G130" s="464" t="s">
        <v>6224</v>
      </c>
      <c r="H130" s="32" t="s">
        <v>4914</v>
      </c>
      <c r="I130" s="32" t="s">
        <v>4915</v>
      </c>
      <c r="J130" s="30" t="s">
        <v>4928</v>
      </c>
      <c r="K130" s="30"/>
      <c r="L130" s="32" t="s">
        <v>4929</v>
      </c>
      <c r="M130" s="30"/>
      <c r="N130" s="33">
        <v>44235</v>
      </c>
      <c r="O130" s="423">
        <v>44439</v>
      </c>
      <c r="P130" s="345">
        <f t="shared" si="1"/>
        <v>30</v>
      </c>
      <c r="Q130" s="552"/>
      <c r="R130" s="459" t="s">
        <v>4930</v>
      </c>
      <c r="S130" s="198"/>
      <c r="T130" s="36" t="s">
        <v>1599</v>
      </c>
      <c r="U130" s="36" t="s">
        <v>1599</v>
      </c>
      <c r="V130" s="36" t="s">
        <v>1599</v>
      </c>
      <c r="W130" s="36" t="s">
        <v>1599</v>
      </c>
      <c r="X130" s="36" t="s">
        <v>1599</v>
      </c>
      <c r="Y130" s="36" t="s">
        <v>1599</v>
      </c>
      <c r="Z130" s="36" t="s">
        <v>1599</v>
      </c>
      <c r="AA130" s="36" t="s">
        <v>1599</v>
      </c>
      <c r="AB130" s="36" t="s">
        <v>1599</v>
      </c>
      <c r="AC130" s="36" t="s">
        <v>1599</v>
      </c>
      <c r="AD130" s="36" t="s">
        <v>1599</v>
      </c>
      <c r="AE130" s="36" t="s">
        <v>1599</v>
      </c>
      <c r="AF130" s="36" t="s">
        <v>1599</v>
      </c>
      <c r="AG130" s="36" t="s">
        <v>1599</v>
      </c>
      <c r="AH130" s="36" t="s">
        <v>1599</v>
      </c>
      <c r="AI130" s="36" t="s">
        <v>1599</v>
      </c>
      <c r="AJ130" s="36" t="s">
        <v>1599</v>
      </c>
      <c r="AK130" s="36" t="s">
        <v>1599</v>
      </c>
      <c r="AL130" s="36" t="s">
        <v>1599</v>
      </c>
      <c r="AM130" s="36" t="s">
        <v>1599</v>
      </c>
      <c r="AN130" s="36" t="s">
        <v>1599</v>
      </c>
      <c r="AO130" s="36" t="s">
        <v>1599</v>
      </c>
      <c r="AP130" s="30"/>
      <c r="AQ130" s="32" t="s">
        <v>5994</v>
      </c>
      <c r="AR130" s="32" t="s">
        <v>4931</v>
      </c>
      <c r="AS130" s="32" t="s">
        <v>6017</v>
      </c>
      <c r="AT130" s="32" t="s">
        <v>6880</v>
      </c>
      <c r="AU130" s="240" t="s">
        <v>6892</v>
      </c>
      <c r="AV130" s="240" t="s">
        <v>1599</v>
      </c>
      <c r="AW130" s="240" t="s">
        <v>7142</v>
      </c>
      <c r="AX130" s="225" t="s">
        <v>882</v>
      </c>
      <c r="AY130" s="423">
        <v>44482</v>
      </c>
      <c r="AZ130" s="484" t="s">
        <v>1032</v>
      </c>
      <c r="BA130" s="345"/>
      <c r="BB130" s="418"/>
      <c r="BC130" s="418"/>
      <c r="BD130" s="418"/>
      <c r="BE130" s="418"/>
      <c r="BF130" s="418" t="s">
        <v>1332</v>
      </c>
      <c r="BG130" s="30"/>
      <c r="BH130" s="30"/>
    </row>
    <row r="131" spans="2:60" s="14" customFormat="1" ht="90" hidden="1" customHeight="1" x14ac:dyDescent="0.25">
      <c r="B131" s="498" t="s">
        <v>4932</v>
      </c>
      <c r="C131" s="481" t="s">
        <v>6222</v>
      </c>
      <c r="D131" s="459" t="s">
        <v>5991</v>
      </c>
      <c r="E131" s="33">
        <v>44154</v>
      </c>
      <c r="F131" s="36" t="s">
        <v>5197</v>
      </c>
      <c r="G131" s="464" t="s">
        <v>6224</v>
      </c>
      <c r="H131" s="32" t="s">
        <v>4914</v>
      </c>
      <c r="I131" s="32" t="s">
        <v>4915</v>
      </c>
      <c r="J131" s="32" t="s">
        <v>4933</v>
      </c>
      <c r="K131" s="32"/>
      <c r="L131" s="32" t="s">
        <v>5992</v>
      </c>
      <c r="M131" s="30"/>
      <c r="N131" s="33">
        <v>44235</v>
      </c>
      <c r="O131" s="423">
        <v>44439</v>
      </c>
      <c r="P131" s="345">
        <f t="shared" si="1"/>
        <v>30</v>
      </c>
      <c r="Q131" s="552"/>
      <c r="R131" s="459" t="s">
        <v>4930</v>
      </c>
      <c r="S131" s="198"/>
      <c r="T131" s="36" t="s">
        <v>1599</v>
      </c>
      <c r="U131" s="36" t="s">
        <v>1599</v>
      </c>
      <c r="V131" s="36" t="s">
        <v>1599</v>
      </c>
      <c r="W131" s="36" t="s">
        <v>1599</v>
      </c>
      <c r="X131" s="36" t="s">
        <v>1599</v>
      </c>
      <c r="Y131" s="36" t="s">
        <v>1599</v>
      </c>
      <c r="Z131" s="36" t="s">
        <v>1599</v>
      </c>
      <c r="AA131" s="36" t="s">
        <v>1599</v>
      </c>
      <c r="AB131" s="36" t="s">
        <v>1599</v>
      </c>
      <c r="AC131" s="36" t="s">
        <v>1599</v>
      </c>
      <c r="AD131" s="36" t="s">
        <v>1599</v>
      </c>
      <c r="AE131" s="36" t="s">
        <v>1599</v>
      </c>
      <c r="AF131" s="36" t="s">
        <v>1599</v>
      </c>
      <c r="AG131" s="36" t="s">
        <v>1599</v>
      </c>
      <c r="AH131" s="36" t="s">
        <v>1599</v>
      </c>
      <c r="AI131" s="36" t="s">
        <v>1599</v>
      </c>
      <c r="AJ131" s="36" t="s">
        <v>1599</v>
      </c>
      <c r="AK131" s="36" t="s">
        <v>1599</v>
      </c>
      <c r="AL131" s="36" t="s">
        <v>1599</v>
      </c>
      <c r="AM131" s="36" t="s">
        <v>1599</v>
      </c>
      <c r="AN131" s="36" t="s">
        <v>1599</v>
      </c>
      <c r="AO131" s="36" t="s">
        <v>1599</v>
      </c>
      <c r="AP131" s="30"/>
      <c r="AQ131" s="32" t="s">
        <v>5994</v>
      </c>
      <c r="AR131" s="32" t="s">
        <v>4934</v>
      </c>
      <c r="AS131" s="32" t="s">
        <v>6018</v>
      </c>
      <c r="AT131" s="32" t="s">
        <v>6606</v>
      </c>
      <c r="AU131" s="240" t="s">
        <v>6898</v>
      </c>
      <c r="AV131" s="240" t="s">
        <v>1599</v>
      </c>
      <c r="AW131" s="240" t="s">
        <v>7142</v>
      </c>
      <c r="AX131" s="225" t="s">
        <v>882</v>
      </c>
      <c r="AY131" s="423">
        <v>44482</v>
      </c>
      <c r="AZ131" s="484" t="s">
        <v>1032</v>
      </c>
      <c r="BA131" s="345"/>
      <c r="BB131" s="418"/>
      <c r="BC131" s="418"/>
      <c r="BD131" s="418"/>
      <c r="BE131" s="418"/>
      <c r="BF131" s="418" t="s">
        <v>1332</v>
      </c>
      <c r="BG131" s="30"/>
      <c r="BH131" s="30"/>
    </row>
    <row r="132" spans="2:60" s="14" customFormat="1" ht="90" hidden="1" customHeight="1" x14ac:dyDescent="0.25">
      <c r="B132" s="498" t="s">
        <v>4935</v>
      </c>
      <c r="C132" s="481" t="s">
        <v>6222</v>
      </c>
      <c r="D132" s="459" t="s">
        <v>5991</v>
      </c>
      <c r="E132" s="33">
        <v>44154</v>
      </c>
      <c r="F132" s="36" t="s">
        <v>5197</v>
      </c>
      <c r="G132" s="464" t="s">
        <v>6224</v>
      </c>
      <c r="H132" s="32" t="s">
        <v>4914</v>
      </c>
      <c r="I132" s="32" t="s">
        <v>4915</v>
      </c>
      <c r="J132" s="32" t="s">
        <v>4936</v>
      </c>
      <c r="K132" s="32"/>
      <c r="L132" s="32" t="s">
        <v>4937</v>
      </c>
      <c r="M132" s="30"/>
      <c r="N132" s="33">
        <v>44235</v>
      </c>
      <c r="O132" s="423">
        <v>44439</v>
      </c>
      <c r="P132" s="345">
        <f t="shared" ref="P132" si="2">+WEEKNUM(O132-N132)</f>
        <v>30</v>
      </c>
      <c r="Q132" s="552"/>
      <c r="R132" s="459" t="s">
        <v>4930</v>
      </c>
      <c r="S132" s="198"/>
      <c r="T132" s="36" t="s">
        <v>1599</v>
      </c>
      <c r="U132" s="36" t="s">
        <v>1599</v>
      </c>
      <c r="V132" s="36" t="s">
        <v>1599</v>
      </c>
      <c r="W132" s="36" t="s">
        <v>1599</v>
      </c>
      <c r="X132" s="36" t="s">
        <v>1599</v>
      </c>
      <c r="Y132" s="36" t="s">
        <v>1599</v>
      </c>
      <c r="Z132" s="36" t="s">
        <v>1599</v>
      </c>
      <c r="AA132" s="36" t="s">
        <v>1599</v>
      </c>
      <c r="AB132" s="36" t="s">
        <v>1599</v>
      </c>
      <c r="AC132" s="36" t="s">
        <v>1599</v>
      </c>
      <c r="AD132" s="36" t="s">
        <v>1599</v>
      </c>
      <c r="AE132" s="36" t="s">
        <v>1599</v>
      </c>
      <c r="AF132" s="36" t="s">
        <v>1599</v>
      </c>
      <c r="AG132" s="36" t="s">
        <v>1599</v>
      </c>
      <c r="AH132" s="36" t="s">
        <v>1599</v>
      </c>
      <c r="AI132" s="36" t="s">
        <v>1599</v>
      </c>
      <c r="AJ132" s="36" t="s">
        <v>1599</v>
      </c>
      <c r="AK132" s="36" t="s">
        <v>1599</v>
      </c>
      <c r="AL132" s="36" t="s">
        <v>1599</v>
      </c>
      <c r="AM132" s="36" t="s">
        <v>1599</v>
      </c>
      <c r="AN132" s="36" t="s">
        <v>1599</v>
      </c>
      <c r="AO132" s="36" t="s">
        <v>1599</v>
      </c>
      <c r="AP132" s="30"/>
      <c r="AQ132" s="32" t="s">
        <v>5994</v>
      </c>
      <c r="AR132" s="32" t="s">
        <v>4938</v>
      </c>
      <c r="AS132" s="32" t="s">
        <v>6019</v>
      </c>
      <c r="AT132" s="32" t="s">
        <v>6607</v>
      </c>
      <c r="AU132" s="240" t="s">
        <v>6893</v>
      </c>
      <c r="AV132" s="240" t="s">
        <v>1599</v>
      </c>
      <c r="AW132" s="240" t="s">
        <v>7142</v>
      </c>
      <c r="AX132" s="225" t="s">
        <v>882</v>
      </c>
      <c r="AY132" s="423">
        <v>44482</v>
      </c>
      <c r="AZ132" s="484" t="s">
        <v>1032</v>
      </c>
      <c r="BA132" s="345"/>
      <c r="BB132" s="418"/>
      <c r="BC132" s="418"/>
      <c r="BD132" s="418"/>
      <c r="BE132" s="418"/>
      <c r="BF132" s="418" t="s">
        <v>1332</v>
      </c>
      <c r="BG132" s="30"/>
      <c r="BH132" s="30"/>
    </row>
    <row r="133" spans="2:60" s="14" customFormat="1" ht="90" hidden="1" customHeight="1" x14ac:dyDescent="0.25">
      <c r="B133" s="498" t="s">
        <v>4939</v>
      </c>
      <c r="C133" s="481" t="s">
        <v>6256</v>
      </c>
      <c r="D133" s="459" t="s">
        <v>5985</v>
      </c>
      <c r="E133" s="462">
        <v>44113</v>
      </c>
      <c r="F133" s="324" t="s">
        <v>4849</v>
      </c>
      <c r="G133" s="457" t="s">
        <v>6261</v>
      </c>
      <c r="H133" s="324" t="s">
        <v>6262</v>
      </c>
      <c r="I133" s="324" t="s">
        <v>4940</v>
      </c>
      <c r="J133" s="324" t="s">
        <v>4941</v>
      </c>
      <c r="K133" s="324"/>
      <c r="L133" s="470" t="s">
        <v>4942</v>
      </c>
      <c r="M133" s="324"/>
      <c r="N133" s="462">
        <v>44111</v>
      </c>
      <c r="O133" s="462">
        <v>44227</v>
      </c>
      <c r="P133" s="445">
        <f t="shared" ref="P133:P198" si="3">+WEEKNUM(O133-N133)</f>
        <v>17</v>
      </c>
      <c r="Q133" s="553"/>
      <c r="R133" s="458" t="s">
        <v>135</v>
      </c>
      <c r="S133" s="30"/>
      <c r="T133" s="36" t="s">
        <v>1599</v>
      </c>
      <c r="U133" s="36" t="s">
        <v>1599</v>
      </c>
      <c r="V133" s="36" t="s">
        <v>1599</v>
      </c>
      <c r="W133" s="36" t="s">
        <v>1599</v>
      </c>
      <c r="X133" s="36" t="s">
        <v>1599</v>
      </c>
      <c r="Y133" s="36" t="s">
        <v>1599</v>
      </c>
      <c r="Z133" s="36" t="s">
        <v>1599</v>
      </c>
      <c r="AA133" s="36" t="s">
        <v>1599</v>
      </c>
      <c r="AB133" s="36" t="s">
        <v>1599</v>
      </c>
      <c r="AC133" s="36" t="s">
        <v>1599</v>
      </c>
      <c r="AD133" s="36" t="s">
        <v>1599</v>
      </c>
      <c r="AE133" s="36" t="s">
        <v>1599</v>
      </c>
      <c r="AF133" s="36" t="s">
        <v>1599</v>
      </c>
      <c r="AG133" s="36" t="s">
        <v>1599</v>
      </c>
      <c r="AH133" s="36" t="s">
        <v>1599</v>
      </c>
      <c r="AI133" s="36" t="s">
        <v>1599</v>
      </c>
      <c r="AJ133" s="36" t="s">
        <v>1599</v>
      </c>
      <c r="AK133" s="36" t="s">
        <v>1599</v>
      </c>
      <c r="AL133" s="36" t="s">
        <v>1599</v>
      </c>
      <c r="AM133" s="36" t="s">
        <v>1599</v>
      </c>
      <c r="AN133" s="36" t="s">
        <v>1599</v>
      </c>
      <c r="AO133" s="36" t="s">
        <v>1599</v>
      </c>
      <c r="AP133" s="36" t="s">
        <v>1599</v>
      </c>
      <c r="AQ133" s="32" t="s">
        <v>4943</v>
      </c>
      <c r="AR133" s="32" t="s">
        <v>4944</v>
      </c>
      <c r="AS133" s="32" t="s">
        <v>6020</v>
      </c>
      <c r="AT133" s="225" t="s">
        <v>1599</v>
      </c>
      <c r="AU133" s="324" t="s">
        <v>6221</v>
      </c>
      <c r="AV133" s="10" t="s">
        <v>1599</v>
      </c>
      <c r="AW133" s="240" t="s">
        <v>6221</v>
      </c>
      <c r="AX133" s="225" t="s">
        <v>882</v>
      </c>
      <c r="AY133" s="33">
        <v>44404</v>
      </c>
      <c r="AZ133" s="484" t="s">
        <v>1032</v>
      </c>
      <c r="BA133" s="345"/>
      <c r="BB133" s="418"/>
      <c r="BC133" s="418"/>
      <c r="BD133" s="418"/>
      <c r="BE133" s="418"/>
      <c r="BF133" s="418" t="s">
        <v>1332</v>
      </c>
      <c r="BG133" s="30"/>
      <c r="BH133" s="30"/>
    </row>
    <row r="134" spans="2:60" s="14" customFormat="1" ht="90" customHeight="1" x14ac:dyDescent="0.25">
      <c r="B134" s="498" t="s">
        <v>4945</v>
      </c>
      <c r="C134" s="481" t="s">
        <v>6256</v>
      </c>
      <c r="D134" s="459" t="s">
        <v>5985</v>
      </c>
      <c r="E134" s="462">
        <v>44113</v>
      </c>
      <c r="F134" s="324" t="s">
        <v>4849</v>
      </c>
      <c r="G134" s="457" t="s">
        <v>6261</v>
      </c>
      <c r="H134" s="324" t="s">
        <v>6262</v>
      </c>
      <c r="I134" s="324" t="s">
        <v>4940</v>
      </c>
      <c r="J134" s="324" t="s">
        <v>4946</v>
      </c>
      <c r="K134" s="324"/>
      <c r="L134" s="470" t="s">
        <v>1886</v>
      </c>
      <c r="M134" s="199"/>
      <c r="N134" s="462">
        <v>44111</v>
      </c>
      <c r="O134" s="462">
        <v>44561</v>
      </c>
      <c r="P134" s="445">
        <f t="shared" si="3"/>
        <v>13</v>
      </c>
      <c r="Q134" s="168"/>
      <c r="R134" s="458" t="s">
        <v>70</v>
      </c>
      <c r="S134" s="198"/>
      <c r="T134" s="36" t="s">
        <v>1599</v>
      </c>
      <c r="U134" s="36" t="s">
        <v>1599</v>
      </c>
      <c r="V134" s="36" t="s">
        <v>1599</v>
      </c>
      <c r="W134" s="36" t="s">
        <v>1599</v>
      </c>
      <c r="X134" s="36" t="s">
        <v>1599</v>
      </c>
      <c r="Y134" s="36" t="s">
        <v>1599</v>
      </c>
      <c r="Z134" s="36" t="s">
        <v>1599</v>
      </c>
      <c r="AA134" s="36" t="s">
        <v>1599</v>
      </c>
      <c r="AB134" s="36" t="s">
        <v>1599</v>
      </c>
      <c r="AC134" s="36" t="s">
        <v>1599</v>
      </c>
      <c r="AD134" s="36" t="s">
        <v>1599</v>
      </c>
      <c r="AE134" s="36" t="s">
        <v>1599</v>
      </c>
      <c r="AF134" s="36" t="s">
        <v>1599</v>
      </c>
      <c r="AG134" s="36" t="s">
        <v>1599</v>
      </c>
      <c r="AH134" s="36" t="s">
        <v>1599</v>
      </c>
      <c r="AI134" s="36" t="s">
        <v>1599</v>
      </c>
      <c r="AJ134" s="36" t="s">
        <v>1599</v>
      </c>
      <c r="AK134" s="36" t="s">
        <v>1599</v>
      </c>
      <c r="AL134" s="36" t="s">
        <v>1599</v>
      </c>
      <c r="AM134" s="36" t="s">
        <v>1599</v>
      </c>
      <c r="AN134" s="36" t="s">
        <v>1599</v>
      </c>
      <c r="AO134" s="36" t="s">
        <v>1599</v>
      </c>
      <c r="AP134" s="36" t="s">
        <v>1599</v>
      </c>
      <c r="AQ134" s="32" t="s">
        <v>4943</v>
      </c>
      <c r="AR134" s="32" t="s">
        <v>4947</v>
      </c>
      <c r="AS134" s="32" t="s">
        <v>6021</v>
      </c>
      <c r="AT134" s="240" t="s">
        <v>6586</v>
      </c>
      <c r="AU134" s="32" t="s">
        <v>6899</v>
      </c>
      <c r="AV134" s="32" t="s">
        <v>7267</v>
      </c>
      <c r="AW134" s="32" t="s">
        <v>7714</v>
      </c>
      <c r="AX134" s="225" t="s">
        <v>882</v>
      </c>
      <c r="AY134" s="423">
        <v>44592</v>
      </c>
      <c r="AZ134" s="484" t="s">
        <v>1032</v>
      </c>
      <c r="BA134" s="345"/>
      <c r="BB134" s="418"/>
      <c r="BC134" s="418"/>
      <c r="BD134" s="418"/>
      <c r="BE134" s="418"/>
      <c r="BF134" s="418" t="s">
        <v>1332</v>
      </c>
      <c r="BG134" s="30"/>
      <c r="BH134" s="30"/>
    </row>
    <row r="135" spans="2:60" s="14" customFormat="1" ht="90" hidden="1" customHeight="1" x14ac:dyDescent="0.25">
      <c r="B135" s="498" t="s">
        <v>4948</v>
      </c>
      <c r="C135" s="481" t="s">
        <v>6256</v>
      </c>
      <c r="D135" s="459" t="s">
        <v>5985</v>
      </c>
      <c r="E135" s="462">
        <v>44113</v>
      </c>
      <c r="F135" s="324" t="s">
        <v>4949</v>
      </c>
      <c r="G135" s="457" t="s">
        <v>6263</v>
      </c>
      <c r="H135" s="324" t="s">
        <v>6264</v>
      </c>
      <c r="I135" s="324" t="s">
        <v>4950</v>
      </c>
      <c r="J135" s="324" t="s">
        <v>4951</v>
      </c>
      <c r="K135" s="324"/>
      <c r="L135" s="470" t="s">
        <v>4952</v>
      </c>
      <c r="M135" s="324"/>
      <c r="N135" s="462">
        <v>44111</v>
      </c>
      <c r="O135" s="462">
        <v>44286</v>
      </c>
      <c r="P135" s="445">
        <f t="shared" si="3"/>
        <v>25</v>
      </c>
      <c r="Q135" s="553"/>
      <c r="R135" s="458" t="s">
        <v>135</v>
      </c>
      <c r="S135" s="30"/>
      <c r="T135" s="36" t="s">
        <v>1599</v>
      </c>
      <c r="U135" s="36" t="s">
        <v>1599</v>
      </c>
      <c r="V135" s="36" t="s">
        <v>1599</v>
      </c>
      <c r="W135" s="36" t="s">
        <v>1599</v>
      </c>
      <c r="X135" s="36" t="s">
        <v>1599</v>
      </c>
      <c r="Y135" s="36" t="s">
        <v>1599</v>
      </c>
      <c r="Z135" s="36" t="s">
        <v>1599</v>
      </c>
      <c r="AA135" s="36" t="s">
        <v>1599</v>
      </c>
      <c r="AB135" s="36" t="s">
        <v>1599</v>
      </c>
      <c r="AC135" s="36" t="s">
        <v>1599</v>
      </c>
      <c r="AD135" s="36" t="s">
        <v>1599</v>
      </c>
      <c r="AE135" s="36" t="s">
        <v>1599</v>
      </c>
      <c r="AF135" s="36" t="s">
        <v>1599</v>
      </c>
      <c r="AG135" s="36" t="s">
        <v>1599</v>
      </c>
      <c r="AH135" s="36" t="s">
        <v>1599</v>
      </c>
      <c r="AI135" s="36" t="s">
        <v>1599</v>
      </c>
      <c r="AJ135" s="36" t="s">
        <v>1599</v>
      </c>
      <c r="AK135" s="36" t="s">
        <v>1599</v>
      </c>
      <c r="AL135" s="36" t="s">
        <v>1599</v>
      </c>
      <c r="AM135" s="36" t="s">
        <v>1599</v>
      </c>
      <c r="AN135" s="36" t="s">
        <v>1599</v>
      </c>
      <c r="AO135" s="36" t="s">
        <v>1599</v>
      </c>
      <c r="AP135" s="36" t="s">
        <v>1599</v>
      </c>
      <c r="AQ135" s="32" t="s">
        <v>4943</v>
      </c>
      <c r="AR135" s="32" t="s">
        <v>4953</v>
      </c>
      <c r="AS135" s="32" t="s">
        <v>6022</v>
      </c>
      <c r="AT135" s="225" t="s">
        <v>1599</v>
      </c>
      <c r="AU135" s="324" t="s">
        <v>6221</v>
      </c>
      <c r="AV135" s="10" t="s">
        <v>1599</v>
      </c>
      <c r="AW135" s="240" t="s">
        <v>6221</v>
      </c>
      <c r="AX135" s="225" t="s">
        <v>882</v>
      </c>
      <c r="AY135" s="33">
        <v>44404</v>
      </c>
      <c r="AZ135" s="484" t="s">
        <v>1032</v>
      </c>
      <c r="BA135" s="345"/>
      <c r="BB135" s="418"/>
      <c r="BC135" s="418"/>
      <c r="BD135" s="418"/>
      <c r="BE135" s="418"/>
      <c r="BF135" s="418" t="s">
        <v>1332</v>
      </c>
      <c r="BG135" s="30"/>
      <c r="BH135" s="30"/>
    </row>
    <row r="136" spans="2:60" s="14" customFormat="1" ht="90" hidden="1" customHeight="1" x14ac:dyDescent="0.25">
      <c r="B136" s="498" t="s">
        <v>4954</v>
      </c>
      <c r="C136" s="481" t="s">
        <v>6256</v>
      </c>
      <c r="D136" s="459" t="s">
        <v>5985</v>
      </c>
      <c r="E136" s="462">
        <v>44113</v>
      </c>
      <c r="F136" s="324" t="s">
        <v>4949</v>
      </c>
      <c r="G136" s="457" t="s">
        <v>6263</v>
      </c>
      <c r="H136" s="324" t="s">
        <v>6264</v>
      </c>
      <c r="I136" s="324" t="s">
        <v>4950</v>
      </c>
      <c r="J136" s="324" t="s">
        <v>4955</v>
      </c>
      <c r="K136" s="324"/>
      <c r="L136" s="470" t="s">
        <v>4956</v>
      </c>
      <c r="M136" s="324"/>
      <c r="N136" s="462">
        <v>44111</v>
      </c>
      <c r="O136" s="462">
        <v>44286</v>
      </c>
      <c r="P136" s="445">
        <f t="shared" si="3"/>
        <v>25</v>
      </c>
      <c r="Q136" s="553"/>
      <c r="R136" s="458" t="s">
        <v>135</v>
      </c>
      <c r="S136" s="30"/>
      <c r="T136" s="36" t="s">
        <v>1599</v>
      </c>
      <c r="U136" s="36" t="s">
        <v>1599</v>
      </c>
      <c r="V136" s="36" t="s">
        <v>1599</v>
      </c>
      <c r="W136" s="36" t="s">
        <v>1599</v>
      </c>
      <c r="X136" s="36" t="s">
        <v>1599</v>
      </c>
      <c r="Y136" s="36" t="s">
        <v>1599</v>
      </c>
      <c r="Z136" s="36" t="s">
        <v>1599</v>
      </c>
      <c r="AA136" s="36" t="s">
        <v>1599</v>
      </c>
      <c r="AB136" s="36" t="s">
        <v>1599</v>
      </c>
      <c r="AC136" s="36" t="s">
        <v>1599</v>
      </c>
      <c r="AD136" s="36" t="s">
        <v>1599</v>
      </c>
      <c r="AE136" s="36" t="s">
        <v>1599</v>
      </c>
      <c r="AF136" s="36" t="s">
        <v>1599</v>
      </c>
      <c r="AG136" s="36" t="s">
        <v>1599</v>
      </c>
      <c r="AH136" s="36" t="s">
        <v>1599</v>
      </c>
      <c r="AI136" s="36" t="s">
        <v>1599</v>
      </c>
      <c r="AJ136" s="36" t="s">
        <v>1599</v>
      </c>
      <c r="AK136" s="36" t="s">
        <v>1599</v>
      </c>
      <c r="AL136" s="36" t="s">
        <v>1599</v>
      </c>
      <c r="AM136" s="36" t="s">
        <v>1599</v>
      </c>
      <c r="AN136" s="36" t="s">
        <v>1599</v>
      </c>
      <c r="AO136" s="36" t="s">
        <v>1599</v>
      </c>
      <c r="AP136" s="36" t="s">
        <v>1599</v>
      </c>
      <c r="AQ136" s="32" t="s">
        <v>4943</v>
      </c>
      <c r="AR136" s="32" t="s">
        <v>4957</v>
      </c>
      <c r="AS136" s="32" t="s">
        <v>6023</v>
      </c>
      <c r="AT136" s="225" t="s">
        <v>1599</v>
      </c>
      <c r="AU136" s="324" t="s">
        <v>6221</v>
      </c>
      <c r="AV136" s="10" t="s">
        <v>1599</v>
      </c>
      <c r="AW136" s="240" t="s">
        <v>6221</v>
      </c>
      <c r="AX136" s="225" t="s">
        <v>882</v>
      </c>
      <c r="AY136" s="33">
        <v>44404</v>
      </c>
      <c r="AZ136" s="484" t="s">
        <v>1032</v>
      </c>
      <c r="BA136" s="345"/>
      <c r="BB136" s="418"/>
      <c r="BC136" s="418"/>
      <c r="BD136" s="418"/>
      <c r="BE136" s="418"/>
      <c r="BF136" s="418" t="s">
        <v>1332</v>
      </c>
      <c r="BG136" s="30"/>
      <c r="BH136" s="30"/>
    </row>
    <row r="137" spans="2:60" s="14" customFormat="1" ht="90" customHeight="1" x14ac:dyDescent="0.25">
      <c r="B137" s="498" t="s">
        <v>4958</v>
      </c>
      <c r="C137" s="481" t="s">
        <v>6256</v>
      </c>
      <c r="D137" s="459" t="s">
        <v>5985</v>
      </c>
      <c r="E137" s="462">
        <v>44113</v>
      </c>
      <c r="F137" s="324" t="s">
        <v>4849</v>
      </c>
      <c r="G137" s="457" t="s">
        <v>6265</v>
      </c>
      <c r="H137" s="324" t="s">
        <v>6266</v>
      </c>
      <c r="I137" s="324" t="s">
        <v>4959</v>
      </c>
      <c r="J137" s="324" t="s">
        <v>4960</v>
      </c>
      <c r="K137" s="324"/>
      <c r="L137" s="470" t="s">
        <v>1886</v>
      </c>
      <c r="M137" s="199"/>
      <c r="N137" s="462">
        <v>44111</v>
      </c>
      <c r="O137" s="462">
        <v>44561</v>
      </c>
      <c r="P137" s="445">
        <f t="shared" si="3"/>
        <v>13</v>
      </c>
      <c r="Q137" s="334"/>
      <c r="R137" s="458" t="s">
        <v>135</v>
      </c>
      <c r="S137" s="198"/>
      <c r="T137" s="36" t="s">
        <v>1599</v>
      </c>
      <c r="U137" s="36" t="s">
        <v>1599</v>
      </c>
      <c r="V137" s="36" t="s">
        <v>1599</v>
      </c>
      <c r="W137" s="36" t="s">
        <v>1599</v>
      </c>
      <c r="X137" s="36" t="s">
        <v>1599</v>
      </c>
      <c r="Y137" s="36" t="s">
        <v>1599</v>
      </c>
      <c r="Z137" s="36" t="s">
        <v>1599</v>
      </c>
      <c r="AA137" s="36" t="s">
        <v>1599</v>
      </c>
      <c r="AB137" s="36" t="s">
        <v>1599</v>
      </c>
      <c r="AC137" s="36" t="s">
        <v>1599</v>
      </c>
      <c r="AD137" s="36" t="s">
        <v>1599</v>
      </c>
      <c r="AE137" s="36" t="s">
        <v>1599</v>
      </c>
      <c r="AF137" s="36" t="s">
        <v>1599</v>
      </c>
      <c r="AG137" s="36" t="s">
        <v>1599</v>
      </c>
      <c r="AH137" s="36" t="s">
        <v>1599</v>
      </c>
      <c r="AI137" s="36" t="s">
        <v>1599</v>
      </c>
      <c r="AJ137" s="36" t="s">
        <v>1599</v>
      </c>
      <c r="AK137" s="36" t="s">
        <v>1599</v>
      </c>
      <c r="AL137" s="36" t="s">
        <v>1599</v>
      </c>
      <c r="AM137" s="36" t="s">
        <v>1599</v>
      </c>
      <c r="AN137" s="36" t="s">
        <v>1599</v>
      </c>
      <c r="AO137" s="36" t="s">
        <v>1599</v>
      </c>
      <c r="AP137" s="36" t="s">
        <v>1599</v>
      </c>
      <c r="AQ137" s="32" t="s">
        <v>4943</v>
      </c>
      <c r="AR137" s="32" t="s">
        <v>6005</v>
      </c>
      <c r="AS137" s="32" t="s">
        <v>6024</v>
      </c>
      <c r="AT137" s="240" t="s">
        <v>6587</v>
      </c>
      <c r="AU137" s="32" t="s">
        <v>6882</v>
      </c>
      <c r="AV137" s="32" t="s">
        <v>7268</v>
      </c>
      <c r="AW137" s="32" t="s">
        <v>7703</v>
      </c>
      <c r="AX137" s="225" t="s">
        <v>882</v>
      </c>
      <c r="AY137" s="423">
        <v>44589</v>
      </c>
      <c r="AZ137" s="484" t="s">
        <v>1032</v>
      </c>
      <c r="BA137" s="345"/>
      <c r="BB137" s="418"/>
      <c r="BC137" s="418"/>
      <c r="BD137" s="418"/>
      <c r="BE137" s="418"/>
      <c r="BF137" s="418" t="s">
        <v>1332</v>
      </c>
      <c r="BG137" s="30"/>
      <c r="BH137" s="30"/>
    </row>
    <row r="138" spans="2:60" s="14" customFormat="1" ht="90" customHeight="1" x14ac:dyDescent="0.25">
      <c r="B138" s="498" t="s">
        <v>4961</v>
      </c>
      <c r="C138" s="481" t="s">
        <v>6256</v>
      </c>
      <c r="D138" s="459" t="s">
        <v>5985</v>
      </c>
      <c r="E138" s="462">
        <v>44113</v>
      </c>
      <c r="F138" s="324" t="s">
        <v>4849</v>
      </c>
      <c r="G138" s="457" t="s">
        <v>6268</v>
      </c>
      <c r="H138" s="324" t="s">
        <v>6267</v>
      </c>
      <c r="I138" s="425" t="s">
        <v>4962</v>
      </c>
      <c r="J138" s="425" t="s">
        <v>4963</v>
      </c>
      <c r="K138" s="425"/>
      <c r="L138" s="418" t="s">
        <v>4964</v>
      </c>
      <c r="M138" s="570"/>
      <c r="N138" s="462">
        <v>44111</v>
      </c>
      <c r="O138" s="462">
        <v>44561</v>
      </c>
      <c r="P138" s="445">
        <f t="shared" si="3"/>
        <v>13</v>
      </c>
      <c r="Q138" s="695"/>
      <c r="R138" s="458" t="s">
        <v>135</v>
      </c>
      <c r="S138" s="198"/>
      <c r="T138" s="36" t="s">
        <v>1599</v>
      </c>
      <c r="U138" s="36" t="s">
        <v>1599</v>
      </c>
      <c r="V138" s="36" t="s">
        <v>1599</v>
      </c>
      <c r="W138" s="36" t="s">
        <v>1599</v>
      </c>
      <c r="X138" s="36" t="s">
        <v>1599</v>
      </c>
      <c r="Y138" s="36" t="s">
        <v>1599</v>
      </c>
      <c r="Z138" s="36" t="s">
        <v>1599</v>
      </c>
      <c r="AA138" s="36" t="s">
        <v>1599</v>
      </c>
      <c r="AB138" s="36" t="s">
        <v>1599</v>
      </c>
      <c r="AC138" s="36" t="s">
        <v>1599</v>
      </c>
      <c r="AD138" s="36" t="s">
        <v>1599</v>
      </c>
      <c r="AE138" s="36" t="s">
        <v>1599</v>
      </c>
      <c r="AF138" s="36" t="s">
        <v>1599</v>
      </c>
      <c r="AG138" s="36" t="s">
        <v>1599</v>
      </c>
      <c r="AH138" s="36" t="s">
        <v>1599</v>
      </c>
      <c r="AI138" s="36" t="s">
        <v>1599</v>
      </c>
      <c r="AJ138" s="36" t="s">
        <v>1599</v>
      </c>
      <c r="AK138" s="36" t="s">
        <v>1599</v>
      </c>
      <c r="AL138" s="36" t="s">
        <v>1599</v>
      </c>
      <c r="AM138" s="36" t="s">
        <v>1599</v>
      </c>
      <c r="AN138" s="36" t="s">
        <v>1599</v>
      </c>
      <c r="AO138" s="36" t="s">
        <v>1599</v>
      </c>
      <c r="AP138" s="36" t="s">
        <v>1599</v>
      </c>
      <c r="AQ138" s="32" t="s">
        <v>4943</v>
      </c>
      <c r="AR138" s="32" t="s">
        <v>4965</v>
      </c>
      <c r="AS138" s="32" t="s">
        <v>6025</v>
      </c>
      <c r="AT138" s="482" t="s">
        <v>6588</v>
      </c>
      <c r="AU138" s="240" t="s">
        <v>6900</v>
      </c>
      <c r="AV138" s="32" t="s">
        <v>7269</v>
      </c>
      <c r="AW138" s="651" t="s">
        <v>7701</v>
      </c>
      <c r="AX138" s="225" t="s">
        <v>883</v>
      </c>
      <c r="AY138" s="423">
        <v>44589</v>
      </c>
      <c r="AZ138" s="484" t="s">
        <v>1032</v>
      </c>
      <c r="BA138" s="345"/>
      <c r="BB138" s="418"/>
      <c r="BC138" s="418"/>
      <c r="BD138" s="418"/>
      <c r="BE138" s="418"/>
      <c r="BF138" s="418" t="s">
        <v>1332</v>
      </c>
      <c r="BG138" s="30"/>
      <c r="BH138" s="30"/>
    </row>
    <row r="139" spans="2:60" s="14" customFormat="1" ht="90" hidden="1" customHeight="1" x14ac:dyDescent="0.25">
      <c r="B139" s="498" t="s">
        <v>4966</v>
      </c>
      <c r="C139" s="481" t="s">
        <v>6256</v>
      </c>
      <c r="D139" s="459" t="s">
        <v>5985</v>
      </c>
      <c r="E139" s="462">
        <v>44113</v>
      </c>
      <c r="F139" s="324" t="s">
        <v>4849</v>
      </c>
      <c r="G139" s="457" t="s">
        <v>6270</v>
      </c>
      <c r="H139" s="324" t="s">
        <v>6269</v>
      </c>
      <c r="I139" s="324" t="s">
        <v>4967</v>
      </c>
      <c r="J139" s="324" t="s">
        <v>4968</v>
      </c>
      <c r="K139" s="324"/>
      <c r="L139" s="470" t="s">
        <v>4969</v>
      </c>
      <c r="M139" s="324"/>
      <c r="N139" s="462">
        <v>44111</v>
      </c>
      <c r="O139" s="462">
        <v>44227</v>
      </c>
      <c r="P139" s="445">
        <f t="shared" si="3"/>
        <v>17</v>
      </c>
      <c r="Q139" s="553"/>
      <c r="R139" s="458" t="s">
        <v>6297</v>
      </c>
      <c r="S139" s="32" t="s">
        <v>6296</v>
      </c>
      <c r="T139" s="36" t="s">
        <v>1599</v>
      </c>
      <c r="U139" s="36" t="s">
        <v>1599</v>
      </c>
      <c r="V139" s="36" t="s">
        <v>1599</v>
      </c>
      <c r="W139" s="36" t="s">
        <v>1599</v>
      </c>
      <c r="X139" s="36" t="s">
        <v>1599</v>
      </c>
      <c r="Y139" s="36" t="s">
        <v>1599</v>
      </c>
      <c r="Z139" s="36" t="s">
        <v>1599</v>
      </c>
      <c r="AA139" s="36" t="s">
        <v>1599</v>
      </c>
      <c r="AB139" s="36" t="s">
        <v>1599</v>
      </c>
      <c r="AC139" s="36" t="s">
        <v>1599</v>
      </c>
      <c r="AD139" s="36" t="s">
        <v>1599</v>
      </c>
      <c r="AE139" s="36" t="s">
        <v>1599</v>
      </c>
      <c r="AF139" s="36" t="s">
        <v>1599</v>
      </c>
      <c r="AG139" s="36" t="s">
        <v>1599</v>
      </c>
      <c r="AH139" s="36" t="s">
        <v>1599</v>
      </c>
      <c r="AI139" s="36" t="s">
        <v>1599</v>
      </c>
      <c r="AJ139" s="36" t="s">
        <v>1599</v>
      </c>
      <c r="AK139" s="36" t="s">
        <v>1599</v>
      </c>
      <c r="AL139" s="36" t="s">
        <v>1599</v>
      </c>
      <c r="AM139" s="36" t="s">
        <v>1599</v>
      </c>
      <c r="AN139" s="36" t="s">
        <v>1599</v>
      </c>
      <c r="AO139" s="36" t="s">
        <v>1599</v>
      </c>
      <c r="AP139" s="36" t="s">
        <v>1599</v>
      </c>
      <c r="AQ139" s="32" t="s">
        <v>4943</v>
      </c>
      <c r="AR139" s="32" t="s">
        <v>4970</v>
      </c>
      <c r="AS139" s="32" t="s">
        <v>6026</v>
      </c>
      <c r="AT139" s="225" t="s">
        <v>1599</v>
      </c>
      <c r="AU139" s="324" t="s">
        <v>6221</v>
      </c>
      <c r="AV139" s="10" t="s">
        <v>1599</v>
      </c>
      <c r="AW139" s="240" t="s">
        <v>6221</v>
      </c>
      <c r="AX139" s="225" t="s">
        <v>882</v>
      </c>
      <c r="AY139" s="33">
        <v>44404</v>
      </c>
      <c r="AZ139" s="484" t="s">
        <v>1032</v>
      </c>
      <c r="BA139" s="345"/>
      <c r="BB139" s="418"/>
      <c r="BC139" s="418"/>
      <c r="BD139" s="418"/>
      <c r="BE139" s="418"/>
      <c r="BF139" s="418" t="s">
        <v>1332</v>
      </c>
      <c r="BG139" s="30"/>
      <c r="BH139" s="30"/>
    </row>
    <row r="140" spans="2:60" s="14" customFormat="1" ht="90" hidden="1" customHeight="1" x14ac:dyDescent="0.25">
      <c r="B140" s="498" t="s">
        <v>4971</v>
      </c>
      <c r="C140" s="481" t="s">
        <v>6222</v>
      </c>
      <c r="D140" s="459" t="s">
        <v>4972</v>
      </c>
      <c r="E140" s="462">
        <v>44134</v>
      </c>
      <c r="F140" s="459" t="s">
        <v>4973</v>
      </c>
      <c r="G140" s="465" t="s">
        <v>6223</v>
      </c>
      <c r="H140" s="324" t="s">
        <v>4974</v>
      </c>
      <c r="I140" s="324" t="s">
        <v>4975</v>
      </c>
      <c r="J140" s="324" t="s">
        <v>4976</v>
      </c>
      <c r="K140" s="324"/>
      <c r="L140" s="470" t="s">
        <v>4977</v>
      </c>
      <c r="M140" s="30"/>
      <c r="N140" s="462">
        <v>44197</v>
      </c>
      <c r="O140" s="462">
        <v>44286</v>
      </c>
      <c r="P140" s="445">
        <f t="shared" si="3"/>
        <v>13</v>
      </c>
      <c r="Q140" s="553"/>
      <c r="R140" s="458" t="s">
        <v>1552</v>
      </c>
      <c r="S140" s="30"/>
      <c r="T140" s="36" t="s">
        <v>1599</v>
      </c>
      <c r="U140" s="36" t="s">
        <v>1599</v>
      </c>
      <c r="V140" s="36" t="s">
        <v>1599</v>
      </c>
      <c r="W140" s="36" t="s">
        <v>1599</v>
      </c>
      <c r="X140" s="36" t="s">
        <v>1599</v>
      </c>
      <c r="Y140" s="36" t="s">
        <v>1599</v>
      </c>
      <c r="Z140" s="36" t="s">
        <v>1599</v>
      </c>
      <c r="AA140" s="36" t="s">
        <v>1599</v>
      </c>
      <c r="AB140" s="36" t="s">
        <v>1599</v>
      </c>
      <c r="AC140" s="36" t="s">
        <v>1599</v>
      </c>
      <c r="AD140" s="36" t="s">
        <v>1599</v>
      </c>
      <c r="AE140" s="36" t="s">
        <v>1599</v>
      </c>
      <c r="AF140" s="36" t="s">
        <v>1599</v>
      </c>
      <c r="AG140" s="36" t="s">
        <v>1599</v>
      </c>
      <c r="AH140" s="36" t="s">
        <v>1599</v>
      </c>
      <c r="AI140" s="36" t="s">
        <v>1599</v>
      </c>
      <c r="AJ140" s="36" t="s">
        <v>1599</v>
      </c>
      <c r="AK140" s="36" t="s">
        <v>1599</v>
      </c>
      <c r="AL140" s="36" t="s">
        <v>1599</v>
      </c>
      <c r="AM140" s="36" t="s">
        <v>1599</v>
      </c>
      <c r="AN140" s="36" t="s">
        <v>1599</v>
      </c>
      <c r="AO140" s="36" t="s">
        <v>1599</v>
      </c>
      <c r="AP140" s="36" t="s">
        <v>1599</v>
      </c>
      <c r="AQ140" s="32" t="s">
        <v>4943</v>
      </c>
      <c r="AR140" s="32" t="s">
        <v>4978</v>
      </c>
      <c r="AS140" s="32" t="s">
        <v>6027</v>
      </c>
      <c r="AT140" s="225" t="s">
        <v>1599</v>
      </c>
      <c r="AU140" s="324" t="s">
        <v>6221</v>
      </c>
      <c r="AV140" s="10" t="s">
        <v>1599</v>
      </c>
      <c r="AW140" s="240" t="s">
        <v>6221</v>
      </c>
      <c r="AX140" s="225" t="s">
        <v>882</v>
      </c>
      <c r="AY140" s="33">
        <v>44404</v>
      </c>
      <c r="AZ140" s="484" t="s">
        <v>1032</v>
      </c>
      <c r="BA140" s="345"/>
      <c r="BB140" s="418"/>
      <c r="BC140" s="418"/>
      <c r="BD140" s="418"/>
      <c r="BE140" s="418"/>
      <c r="BF140" s="418" t="s">
        <v>1332</v>
      </c>
      <c r="BG140" s="30"/>
      <c r="BH140" s="30"/>
    </row>
    <row r="141" spans="2:60" s="14" customFormat="1" ht="90" customHeight="1" x14ac:dyDescent="0.25">
      <c r="B141" s="498" t="s">
        <v>4979</v>
      </c>
      <c r="C141" s="481" t="s">
        <v>6222</v>
      </c>
      <c r="D141" s="459" t="s">
        <v>4972</v>
      </c>
      <c r="E141" s="462">
        <v>44134</v>
      </c>
      <c r="F141" s="459" t="s">
        <v>4973</v>
      </c>
      <c r="G141" s="465" t="s">
        <v>6223</v>
      </c>
      <c r="H141" s="324" t="s">
        <v>4974</v>
      </c>
      <c r="I141" s="324" t="s">
        <v>6915</v>
      </c>
      <c r="J141" s="324" t="s">
        <v>4981</v>
      </c>
      <c r="K141" s="324"/>
      <c r="L141" s="470" t="s">
        <v>4982</v>
      </c>
      <c r="M141" s="186"/>
      <c r="N141" s="462">
        <v>44197</v>
      </c>
      <c r="O141" s="462">
        <v>44561</v>
      </c>
      <c r="P141" s="445">
        <f t="shared" si="3"/>
        <v>52</v>
      </c>
      <c r="Q141" s="553"/>
      <c r="R141" s="458" t="s">
        <v>1552</v>
      </c>
      <c r="S141" s="30"/>
      <c r="T141" s="36" t="s">
        <v>1599</v>
      </c>
      <c r="U141" s="36" t="s">
        <v>1599</v>
      </c>
      <c r="V141" s="36" t="s">
        <v>1599</v>
      </c>
      <c r="W141" s="36" t="s">
        <v>1599</v>
      </c>
      <c r="X141" s="36" t="s">
        <v>1599</v>
      </c>
      <c r="Y141" s="36" t="s">
        <v>1599</v>
      </c>
      <c r="Z141" s="36" t="s">
        <v>1599</v>
      </c>
      <c r="AA141" s="36" t="s">
        <v>1599</v>
      </c>
      <c r="AB141" s="36" t="s">
        <v>1599</v>
      </c>
      <c r="AC141" s="36" t="s">
        <v>1599</v>
      </c>
      <c r="AD141" s="36" t="s">
        <v>1599</v>
      </c>
      <c r="AE141" s="36" t="s">
        <v>1599</v>
      </c>
      <c r="AF141" s="36" t="s">
        <v>1599</v>
      </c>
      <c r="AG141" s="36" t="s">
        <v>1599</v>
      </c>
      <c r="AH141" s="36" t="s">
        <v>1599</v>
      </c>
      <c r="AI141" s="36" t="s">
        <v>1599</v>
      </c>
      <c r="AJ141" s="36" t="s">
        <v>1599</v>
      </c>
      <c r="AK141" s="36" t="s">
        <v>1599</v>
      </c>
      <c r="AL141" s="36" t="s">
        <v>1599</v>
      </c>
      <c r="AM141" s="36" t="s">
        <v>1599</v>
      </c>
      <c r="AN141" s="36" t="s">
        <v>1599</v>
      </c>
      <c r="AO141" s="36" t="s">
        <v>1599</v>
      </c>
      <c r="AP141" s="36" t="s">
        <v>1599</v>
      </c>
      <c r="AQ141" s="32" t="s">
        <v>4943</v>
      </c>
      <c r="AR141" s="32" t="s">
        <v>4983</v>
      </c>
      <c r="AS141" s="32" t="s">
        <v>6028</v>
      </c>
      <c r="AT141" s="32" t="s">
        <v>6608</v>
      </c>
      <c r="AU141" s="32" t="s">
        <v>6917</v>
      </c>
      <c r="AV141" s="32" t="s">
        <v>7270</v>
      </c>
      <c r="AW141" s="32" t="s">
        <v>7699</v>
      </c>
      <c r="AX141" s="225" t="s">
        <v>882</v>
      </c>
      <c r="AY141" s="33">
        <v>44589</v>
      </c>
      <c r="AZ141" s="484" t="s">
        <v>1032</v>
      </c>
      <c r="BA141" s="345"/>
      <c r="BB141" s="418"/>
      <c r="BC141" s="418"/>
      <c r="BD141" s="418"/>
      <c r="BE141" s="418"/>
      <c r="BF141" s="418" t="s">
        <v>1332</v>
      </c>
      <c r="BG141" s="30"/>
      <c r="BH141" s="30"/>
    </row>
    <row r="142" spans="2:60" s="14" customFormat="1" ht="90" hidden="1" customHeight="1" x14ac:dyDescent="0.25">
      <c r="B142" s="498" t="s">
        <v>4984</v>
      </c>
      <c r="C142" s="481" t="s">
        <v>6222</v>
      </c>
      <c r="D142" s="459" t="s">
        <v>4972</v>
      </c>
      <c r="E142" s="462">
        <v>44134</v>
      </c>
      <c r="F142" s="459" t="s">
        <v>4973</v>
      </c>
      <c r="G142" s="465" t="s">
        <v>6223</v>
      </c>
      <c r="H142" s="324" t="s">
        <v>4974</v>
      </c>
      <c r="I142" s="324" t="s">
        <v>4980</v>
      </c>
      <c r="J142" s="324" t="s">
        <v>4985</v>
      </c>
      <c r="K142" s="324"/>
      <c r="L142" s="470" t="s">
        <v>4986</v>
      </c>
      <c r="M142" s="30"/>
      <c r="N142" s="462">
        <v>44134</v>
      </c>
      <c r="O142" s="462">
        <v>44227</v>
      </c>
      <c r="P142" s="445">
        <f t="shared" si="3"/>
        <v>14</v>
      </c>
      <c r="Q142" s="553"/>
      <c r="R142" s="458" t="s">
        <v>1552</v>
      </c>
      <c r="S142" s="30"/>
      <c r="T142" s="36" t="s">
        <v>1599</v>
      </c>
      <c r="U142" s="36" t="s">
        <v>1599</v>
      </c>
      <c r="V142" s="36" t="s">
        <v>1599</v>
      </c>
      <c r="W142" s="36" t="s">
        <v>1599</v>
      </c>
      <c r="X142" s="36" t="s">
        <v>1599</v>
      </c>
      <c r="Y142" s="36" t="s">
        <v>1599</v>
      </c>
      <c r="Z142" s="36" t="s">
        <v>1599</v>
      </c>
      <c r="AA142" s="36" t="s">
        <v>1599</v>
      </c>
      <c r="AB142" s="36" t="s">
        <v>1599</v>
      </c>
      <c r="AC142" s="36" t="s">
        <v>1599</v>
      </c>
      <c r="AD142" s="36" t="s">
        <v>1599</v>
      </c>
      <c r="AE142" s="36" t="s">
        <v>1599</v>
      </c>
      <c r="AF142" s="36" t="s">
        <v>1599</v>
      </c>
      <c r="AG142" s="36" t="s">
        <v>1599</v>
      </c>
      <c r="AH142" s="36" t="s">
        <v>1599</v>
      </c>
      <c r="AI142" s="36" t="s">
        <v>1599</v>
      </c>
      <c r="AJ142" s="36" t="s">
        <v>1599</v>
      </c>
      <c r="AK142" s="36" t="s">
        <v>1599</v>
      </c>
      <c r="AL142" s="36" t="s">
        <v>1599</v>
      </c>
      <c r="AM142" s="36" t="s">
        <v>1599</v>
      </c>
      <c r="AN142" s="36" t="s">
        <v>1599</v>
      </c>
      <c r="AO142" s="36" t="s">
        <v>1599</v>
      </c>
      <c r="AP142" s="36" t="s">
        <v>1599</v>
      </c>
      <c r="AQ142" s="32" t="s">
        <v>4943</v>
      </c>
      <c r="AR142" s="32" t="s">
        <v>4987</v>
      </c>
      <c r="AS142" s="32" t="s">
        <v>6029</v>
      </c>
      <c r="AT142" s="225" t="s">
        <v>1599</v>
      </c>
      <c r="AU142" s="324" t="s">
        <v>6221</v>
      </c>
      <c r="AV142" s="10" t="s">
        <v>1599</v>
      </c>
      <c r="AW142" s="240" t="s">
        <v>6221</v>
      </c>
      <c r="AX142" s="225" t="s">
        <v>882</v>
      </c>
      <c r="AY142" s="33">
        <v>44404</v>
      </c>
      <c r="AZ142" s="484" t="s">
        <v>1032</v>
      </c>
      <c r="BA142" s="345"/>
      <c r="BB142" s="418"/>
      <c r="BC142" s="418"/>
      <c r="BD142" s="418"/>
      <c r="BE142" s="418"/>
      <c r="BF142" s="418" t="s">
        <v>1332</v>
      </c>
      <c r="BG142" s="30"/>
      <c r="BH142" s="30"/>
    </row>
    <row r="143" spans="2:60" s="14" customFormat="1" ht="90" hidden="1" customHeight="1" x14ac:dyDescent="0.25">
      <c r="B143" s="498" t="s">
        <v>5949</v>
      </c>
      <c r="C143" s="481" t="s">
        <v>6222</v>
      </c>
      <c r="D143" s="459" t="s">
        <v>4972</v>
      </c>
      <c r="E143" s="462">
        <v>44134</v>
      </c>
      <c r="F143" s="459" t="s">
        <v>4973</v>
      </c>
      <c r="G143" s="465" t="s">
        <v>6224</v>
      </c>
      <c r="H143" s="354" t="s">
        <v>6216</v>
      </c>
      <c r="I143" s="324" t="s">
        <v>5986</v>
      </c>
      <c r="J143" s="324" t="s">
        <v>745</v>
      </c>
      <c r="K143" s="324"/>
      <c r="L143" s="470" t="s">
        <v>4995</v>
      </c>
      <c r="M143" s="186"/>
      <c r="N143" s="462">
        <v>44166</v>
      </c>
      <c r="O143" s="462">
        <v>44286</v>
      </c>
      <c r="P143" s="445">
        <f t="shared" si="3"/>
        <v>18</v>
      </c>
      <c r="Q143" s="553"/>
      <c r="R143" s="458" t="s">
        <v>1552</v>
      </c>
      <c r="S143" s="30"/>
      <c r="T143" s="36" t="s">
        <v>1599</v>
      </c>
      <c r="U143" s="36" t="s">
        <v>1599</v>
      </c>
      <c r="V143" s="36" t="s">
        <v>1599</v>
      </c>
      <c r="W143" s="36" t="s">
        <v>1599</v>
      </c>
      <c r="X143" s="36" t="s">
        <v>1599</v>
      </c>
      <c r="Y143" s="36" t="s">
        <v>1599</v>
      </c>
      <c r="Z143" s="36" t="s">
        <v>1599</v>
      </c>
      <c r="AA143" s="36" t="s">
        <v>1599</v>
      </c>
      <c r="AB143" s="36" t="s">
        <v>1599</v>
      </c>
      <c r="AC143" s="36" t="s">
        <v>1599</v>
      </c>
      <c r="AD143" s="36" t="s">
        <v>1599</v>
      </c>
      <c r="AE143" s="36" t="s">
        <v>1599</v>
      </c>
      <c r="AF143" s="36" t="s">
        <v>1599</v>
      </c>
      <c r="AG143" s="36" t="s">
        <v>1599</v>
      </c>
      <c r="AH143" s="36" t="s">
        <v>1599</v>
      </c>
      <c r="AI143" s="36" t="s">
        <v>1599</v>
      </c>
      <c r="AJ143" s="36" t="s">
        <v>1599</v>
      </c>
      <c r="AK143" s="36" t="s">
        <v>1599</v>
      </c>
      <c r="AL143" s="36" t="s">
        <v>1599</v>
      </c>
      <c r="AM143" s="36" t="s">
        <v>1599</v>
      </c>
      <c r="AN143" s="36" t="s">
        <v>1599</v>
      </c>
      <c r="AO143" s="36" t="s">
        <v>1599</v>
      </c>
      <c r="AP143" s="36" t="s">
        <v>1599</v>
      </c>
      <c r="AQ143" s="32" t="s">
        <v>4943</v>
      </c>
      <c r="AR143" s="32"/>
      <c r="AS143" s="32"/>
      <c r="AT143" s="32" t="s">
        <v>6609</v>
      </c>
      <c r="AU143" s="32" t="s">
        <v>6916</v>
      </c>
      <c r="AV143" s="240" t="s">
        <v>1599</v>
      </c>
      <c r="AW143" s="240" t="s">
        <v>7142</v>
      </c>
      <c r="AX143" s="225" t="s">
        <v>882</v>
      </c>
      <c r="AY143" s="33">
        <v>44495</v>
      </c>
      <c r="AZ143" s="484" t="s">
        <v>1032</v>
      </c>
      <c r="BA143" s="345"/>
      <c r="BB143" s="418"/>
      <c r="BC143" s="418"/>
      <c r="BD143" s="418"/>
      <c r="BE143" s="418"/>
      <c r="BF143" s="418" t="s">
        <v>1332</v>
      </c>
      <c r="BG143" s="30"/>
      <c r="BH143" s="30"/>
    </row>
    <row r="144" spans="2:60" s="14" customFormat="1" ht="90" hidden="1" customHeight="1" x14ac:dyDescent="0.25">
      <c r="B144" s="498" t="s">
        <v>5950</v>
      </c>
      <c r="C144" s="481" t="s">
        <v>6222</v>
      </c>
      <c r="D144" s="459" t="s">
        <v>4972</v>
      </c>
      <c r="E144" s="462">
        <v>44134</v>
      </c>
      <c r="F144" s="459" t="s">
        <v>4973</v>
      </c>
      <c r="G144" s="465" t="s">
        <v>6225</v>
      </c>
      <c r="H144" s="324" t="s">
        <v>6217</v>
      </c>
      <c r="I144" s="324" t="s">
        <v>1943</v>
      </c>
      <c r="J144" s="324" t="s">
        <v>1909</v>
      </c>
      <c r="K144" s="324"/>
      <c r="L144" s="470" t="s">
        <v>1886</v>
      </c>
      <c r="M144" s="186"/>
      <c r="N144" s="462">
        <v>44166</v>
      </c>
      <c r="O144" s="462">
        <v>44286</v>
      </c>
      <c r="P144" s="445">
        <f t="shared" si="3"/>
        <v>18</v>
      </c>
      <c r="Q144" s="553"/>
      <c r="R144" s="458" t="s">
        <v>6278</v>
      </c>
      <c r="S144" s="483" t="s">
        <v>1552</v>
      </c>
      <c r="T144" s="36" t="s">
        <v>1599</v>
      </c>
      <c r="U144" s="36" t="s">
        <v>1599</v>
      </c>
      <c r="V144" s="36" t="s">
        <v>1599</v>
      </c>
      <c r="W144" s="36" t="s">
        <v>1599</v>
      </c>
      <c r="X144" s="36" t="s">
        <v>1599</v>
      </c>
      <c r="Y144" s="36" t="s">
        <v>1599</v>
      </c>
      <c r="Z144" s="36" t="s">
        <v>1599</v>
      </c>
      <c r="AA144" s="36" t="s">
        <v>1599</v>
      </c>
      <c r="AB144" s="36" t="s">
        <v>1599</v>
      </c>
      <c r="AC144" s="36" t="s">
        <v>1599</v>
      </c>
      <c r="AD144" s="36" t="s">
        <v>1599</v>
      </c>
      <c r="AE144" s="36" t="s">
        <v>1599</v>
      </c>
      <c r="AF144" s="36" t="s">
        <v>1599</v>
      </c>
      <c r="AG144" s="36" t="s">
        <v>1599</v>
      </c>
      <c r="AH144" s="36" t="s">
        <v>1599</v>
      </c>
      <c r="AI144" s="36" t="s">
        <v>1599</v>
      </c>
      <c r="AJ144" s="36" t="s">
        <v>1599</v>
      </c>
      <c r="AK144" s="36" t="s">
        <v>1599</v>
      </c>
      <c r="AL144" s="36" t="s">
        <v>1599</v>
      </c>
      <c r="AM144" s="36" t="s">
        <v>1599</v>
      </c>
      <c r="AN144" s="36" t="s">
        <v>1599</v>
      </c>
      <c r="AO144" s="36" t="s">
        <v>1599</v>
      </c>
      <c r="AP144" s="36" t="s">
        <v>1599</v>
      </c>
      <c r="AQ144" s="32" t="s">
        <v>4943</v>
      </c>
      <c r="AR144" s="240"/>
      <c r="AS144" s="32"/>
      <c r="AT144" s="32" t="s">
        <v>4996</v>
      </c>
      <c r="AU144" s="32" t="s">
        <v>6901</v>
      </c>
      <c r="AV144" s="240" t="s">
        <v>1599</v>
      </c>
      <c r="AW144" s="240" t="s">
        <v>7142</v>
      </c>
      <c r="AX144" s="30" t="s">
        <v>882</v>
      </c>
      <c r="AY144" s="423">
        <v>44494</v>
      </c>
      <c r="AZ144" s="484" t="s">
        <v>1032</v>
      </c>
      <c r="BA144" s="345"/>
      <c r="BB144" s="418"/>
      <c r="BC144" s="418"/>
      <c r="BD144" s="418"/>
      <c r="BE144" s="418"/>
      <c r="BF144" s="418" t="s">
        <v>1332</v>
      </c>
      <c r="BG144" s="30"/>
      <c r="BH144" s="30"/>
    </row>
    <row r="145" spans="2:60" s="14" customFormat="1" ht="90" customHeight="1" x14ac:dyDescent="0.25">
      <c r="B145" s="498" t="s">
        <v>5951</v>
      </c>
      <c r="C145" s="481" t="s">
        <v>6222</v>
      </c>
      <c r="D145" s="459" t="s">
        <v>4972</v>
      </c>
      <c r="E145" s="462">
        <v>44134</v>
      </c>
      <c r="F145" s="459" t="s">
        <v>4973</v>
      </c>
      <c r="G145" s="465" t="s">
        <v>6225</v>
      </c>
      <c r="H145" s="324" t="s">
        <v>6217</v>
      </c>
      <c r="I145" s="324" t="s">
        <v>1943</v>
      </c>
      <c r="J145" s="324" t="s">
        <v>5987</v>
      </c>
      <c r="K145" s="324"/>
      <c r="L145" s="470" t="s">
        <v>5989</v>
      </c>
      <c r="M145" s="186"/>
      <c r="N145" s="462">
        <v>44198</v>
      </c>
      <c r="O145" s="462">
        <v>44531</v>
      </c>
      <c r="P145" s="445">
        <f t="shared" si="3"/>
        <v>48</v>
      </c>
      <c r="Q145" s="553"/>
      <c r="R145" s="458" t="s">
        <v>1552</v>
      </c>
      <c r="S145" s="30"/>
      <c r="T145" s="36" t="s">
        <v>1599</v>
      </c>
      <c r="U145" s="36" t="s">
        <v>1599</v>
      </c>
      <c r="V145" s="36" t="s">
        <v>1599</v>
      </c>
      <c r="W145" s="36" t="s">
        <v>1599</v>
      </c>
      <c r="X145" s="36" t="s">
        <v>1599</v>
      </c>
      <c r="Y145" s="36" t="s">
        <v>1599</v>
      </c>
      <c r="Z145" s="36" t="s">
        <v>1599</v>
      </c>
      <c r="AA145" s="36" t="s">
        <v>1599</v>
      </c>
      <c r="AB145" s="36" t="s">
        <v>1599</v>
      </c>
      <c r="AC145" s="36" t="s">
        <v>1599</v>
      </c>
      <c r="AD145" s="36" t="s">
        <v>1599</v>
      </c>
      <c r="AE145" s="36" t="s">
        <v>1599</v>
      </c>
      <c r="AF145" s="36" t="s">
        <v>1599</v>
      </c>
      <c r="AG145" s="36" t="s">
        <v>1599</v>
      </c>
      <c r="AH145" s="36" t="s">
        <v>1599</v>
      </c>
      <c r="AI145" s="36" t="s">
        <v>1599</v>
      </c>
      <c r="AJ145" s="36" t="s">
        <v>1599</v>
      </c>
      <c r="AK145" s="36" t="s">
        <v>1599</v>
      </c>
      <c r="AL145" s="36" t="s">
        <v>1599</v>
      </c>
      <c r="AM145" s="36" t="s">
        <v>1599</v>
      </c>
      <c r="AN145" s="36" t="s">
        <v>1599</v>
      </c>
      <c r="AO145" s="36" t="s">
        <v>1599</v>
      </c>
      <c r="AP145" s="36" t="s">
        <v>1599</v>
      </c>
      <c r="AQ145" s="32" t="s">
        <v>4943</v>
      </c>
      <c r="AR145" s="32"/>
      <c r="AS145" s="32"/>
      <c r="AT145" s="32" t="s">
        <v>6610</v>
      </c>
      <c r="AU145" s="32" t="s">
        <v>6918</v>
      </c>
      <c r="AV145" s="32" t="s">
        <v>7272</v>
      </c>
      <c r="AW145" s="32" t="s">
        <v>7693</v>
      </c>
      <c r="AX145" s="225" t="s">
        <v>882</v>
      </c>
      <c r="AY145" s="652">
        <v>44589</v>
      </c>
      <c r="AZ145" s="484" t="s">
        <v>1032</v>
      </c>
      <c r="BA145" s="345"/>
      <c r="BB145" s="418"/>
      <c r="BC145" s="418"/>
      <c r="BD145" s="418"/>
      <c r="BE145" s="418"/>
      <c r="BF145" s="418" t="s">
        <v>1332</v>
      </c>
      <c r="BG145" s="30"/>
      <c r="BH145" s="30"/>
    </row>
    <row r="146" spans="2:60" s="14" customFormat="1" ht="90" hidden="1" customHeight="1" x14ac:dyDescent="0.25">
      <c r="B146" s="498" t="s">
        <v>5952</v>
      </c>
      <c r="C146" s="481" t="s">
        <v>6222</v>
      </c>
      <c r="D146" s="459" t="s">
        <v>4972</v>
      </c>
      <c r="E146" s="462">
        <v>44134</v>
      </c>
      <c r="F146" s="459" t="s">
        <v>4973</v>
      </c>
      <c r="G146" s="465" t="s">
        <v>6226</v>
      </c>
      <c r="H146" s="324" t="s">
        <v>4989</v>
      </c>
      <c r="I146" s="458" t="s">
        <v>4990</v>
      </c>
      <c r="J146" s="458" t="s">
        <v>5988</v>
      </c>
      <c r="K146" s="458"/>
      <c r="L146" s="470" t="s">
        <v>5990</v>
      </c>
      <c r="M146" s="186"/>
      <c r="N146" s="462">
        <v>44150</v>
      </c>
      <c r="O146" s="462">
        <v>44227</v>
      </c>
      <c r="P146" s="445">
        <f t="shared" si="3"/>
        <v>11</v>
      </c>
      <c r="Q146" s="553"/>
      <c r="R146" s="458" t="s">
        <v>135</v>
      </c>
      <c r="S146" s="464"/>
      <c r="T146" s="36" t="s">
        <v>1599</v>
      </c>
      <c r="U146" s="36" t="s">
        <v>1599</v>
      </c>
      <c r="V146" s="36" t="s">
        <v>1599</v>
      </c>
      <c r="W146" s="36" t="s">
        <v>1599</v>
      </c>
      <c r="X146" s="36" t="s">
        <v>1599</v>
      </c>
      <c r="Y146" s="36" t="s">
        <v>1599</v>
      </c>
      <c r="Z146" s="36" t="s">
        <v>1599</v>
      </c>
      <c r="AA146" s="36" t="s">
        <v>1599</v>
      </c>
      <c r="AB146" s="36" t="s">
        <v>1599</v>
      </c>
      <c r="AC146" s="36" t="s">
        <v>1599</v>
      </c>
      <c r="AD146" s="36" t="s">
        <v>1599</v>
      </c>
      <c r="AE146" s="36" t="s">
        <v>1599</v>
      </c>
      <c r="AF146" s="36" t="s">
        <v>1599</v>
      </c>
      <c r="AG146" s="36" t="s">
        <v>1599</v>
      </c>
      <c r="AH146" s="36" t="s">
        <v>1599</v>
      </c>
      <c r="AI146" s="36" t="s">
        <v>1599</v>
      </c>
      <c r="AJ146" s="36" t="s">
        <v>1599</v>
      </c>
      <c r="AK146" s="36" t="s">
        <v>1599</v>
      </c>
      <c r="AL146" s="36" t="s">
        <v>1599</v>
      </c>
      <c r="AM146" s="36" t="s">
        <v>1599</v>
      </c>
      <c r="AN146" s="36" t="s">
        <v>1599</v>
      </c>
      <c r="AO146" s="36" t="s">
        <v>1599</v>
      </c>
      <c r="AP146" s="36" t="s">
        <v>1599</v>
      </c>
      <c r="AQ146" s="32" t="s">
        <v>4943</v>
      </c>
      <c r="AR146" s="32"/>
      <c r="AS146" s="32"/>
      <c r="AT146" s="32" t="s">
        <v>6589</v>
      </c>
      <c r="AU146" s="32" t="s">
        <v>6902</v>
      </c>
      <c r="AV146" s="240" t="s">
        <v>1599</v>
      </c>
      <c r="AW146" s="240" t="s">
        <v>7142</v>
      </c>
      <c r="AX146" s="30" t="s">
        <v>882</v>
      </c>
      <c r="AY146" s="423">
        <v>44494</v>
      </c>
      <c r="AZ146" s="484" t="s">
        <v>1032</v>
      </c>
      <c r="BA146" s="345"/>
      <c r="BB146" s="418"/>
      <c r="BC146" s="418"/>
      <c r="BD146" s="418"/>
      <c r="BE146" s="418"/>
      <c r="BF146" s="418" t="s">
        <v>1332</v>
      </c>
      <c r="BG146" s="30"/>
      <c r="BH146" s="30"/>
    </row>
    <row r="147" spans="2:60" s="14" customFormat="1" ht="90" customHeight="1" x14ac:dyDescent="0.25">
      <c r="B147" s="498" t="s">
        <v>4988</v>
      </c>
      <c r="C147" s="481" t="s">
        <v>6222</v>
      </c>
      <c r="D147" s="459" t="s">
        <v>4972</v>
      </c>
      <c r="E147" s="462">
        <v>44134</v>
      </c>
      <c r="F147" s="459" t="s">
        <v>4973</v>
      </c>
      <c r="G147" s="465" t="s">
        <v>6226</v>
      </c>
      <c r="H147" s="324" t="s">
        <v>4989</v>
      </c>
      <c r="I147" s="458" t="s">
        <v>4990</v>
      </c>
      <c r="J147" s="458" t="s">
        <v>4991</v>
      </c>
      <c r="K147" s="458"/>
      <c r="L147" s="470" t="s">
        <v>6883</v>
      </c>
      <c r="M147" s="186"/>
      <c r="N147" s="462">
        <v>44166</v>
      </c>
      <c r="O147" s="462">
        <v>44531</v>
      </c>
      <c r="P147" s="445">
        <f t="shared" si="3"/>
        <v>53</v>
      </c>
      <c r="Q147" s="553"/>
      <c r="R147" s="458" t="s">
        <v>135</v>
      </c>
      <c r="S147" s="464"/>
      <c r="T147" s="36" t="s">
        <v>1599</v>
      </c>
      <c r="U147" s="36" t="s">
        <v>1599</v>
      </c>
      <c r="V147" s="36" t="s">
        <v>1599</v>
      </c>
      <c r="W147" s="36" t="s">
        <v>1599</v>
      </c>
      <c r="X147" s="36" t="s">
        <v>1599</v>
      </c>
      <c r="Y147" s="36" t="s">
        <v>1599</v>
      </c>
      <c r="Z147" s="36" t="s">
        <v>1599</v>
      </c>
      <c r="AA147" s="36" t="s">
        <v>1599</v>
      </c>
      <c r="AB147" s="36" t="s">
        <v>1599</v>
      </c>
      <c r="AC147" s="36" t="s">
        <v>1599</v>
      </c>
      <c r="AD147" s="36" t="s">
        <v>1599</v>
      </c>
      <c r="AE147" s="36" t="s">
        <v>1599</v>
      </c>
      <c r="AF147" s="36" t="s">
        <v>1599</v>
      </c>
      <c r="AG147" s="36" t="s">
        <v>1599</v>
      </c>
      <c r="AH147" s="36" t="s">
        <v>1599</v>
      </c>
      <c r="AI147" s="36" t="s">
        <v>1599</v>
      </c>
      <c r="AJ147" s="36" t="s">
        <v>1599</v>
      </c>
      <c r="AK147" s="36" t="s">
        <v>1599</v>
      </c>
      <c r="AL147" s="36" t="s">
        <v>1599</v>
      </c>
      <c r="AM147" s="36" t="s">
        <v>1599</v>
      </c>
      <c r="AN147" s="36" t="s">
        <v>1599</v>
      </c>
      <c r="AO147" s="36" t="s">
        <v>1599</v>
      </c>
      <c r="AP147" s="36" t="s">
        <v>1599</v>
      </c>
      <c r="AQ147" s="32" t="s">
        <v>4943</v>
      </c>
      <c r="AR147" s="32" t="s">
        <v>4992</v>
      </c>
      <c r="AS147" s="32" t="s">
        <v>6030</v>
      </c>
      <c r="AT147" s="32" t="s">
        <v>6590</v>
      </c>
      <c r="AU147" s="32" t="s">
        <v>6903</v>
      </c>
      <c r="AV147" s="32" t="s">
        <v>7271</v>
      </c>
      <c r="AW147" s="32" t="s">
        <v>7704</v>
      </c>
      <c r="AX147" s="225" t="s">
        <v>882</v>
      </c>
      <c r="AY147" s="423">
        <v>44589</v>
      </c>
      <c r="AZ147" s="484" t="s">
        <v>1032</v>
      </c>
      <c r="BA147" s="345"/>
      <c r="BB147" s="418"/>
      <c r="BC147" s="418"/>
      <c r="BD147" s="418"/>
      <c r="BE147" s="418"/>
      <c r="BF147" s="418" t="s">
        <v>1332</v>
      </c>
      <c r="BG147" s="30"/>
      <c r="BH147" s="30"/>
    </row>
    <row r="148" spans="2:60" s="14" customFormat="1" ht="90" hidden="1" customHeight="1" x14ac:dyDescent="0.25">
      <c r="B148" s="498" t="s">
        <v>4993</v>
      </c>
      <c r="C148" s="481" t="s">
        <v>6222</v>
      </c>
      <c r="D148" s="459" t="s">
        <v>4972</v>
      </c>
      <c r="E148" s="462">
        <v>44134</v>
      </c>
      <c r="F148" s="459" t="s">
        <v>4973</v>
      </c>
      <c r="G148" s="465" t="s">
        <v>6227</v>
      </c>
      <c r="H148" s="324" t="s">
        <v>4994</v>
      </c>
      <c r="I148" s="324" t="s">
        <v>1943</v>
      </c>
      <c r="J148" s="324" t="s">
        <v>745</v>
      </c>
      <c r="K148" s="324"/>
      <c r="L148" s="470" t="s">
        <v>4995</v>
      </c>
      <c r="M148" s="30"/>
      <c r="N148" s="462">
        <v>44166</v>
      </c>
      <c r="O148" s="462">
        <v>44286</v>
      </c>
      <c r="P148" s="445">
        <f t="shared" si="3"/>
        <v>18</v>
      </c>
      <c r="Q148" s="553"/>
      <c r="R148" s="458" t="s">
        <v>6298</v>
      </c>
      <c r="S148" s="32" t="s">
        <v>1552</v>
      </c>
      <c r="T148" s="36" t="s">
        <v>1599</v>
      </c>
      <c r="U148" s="36" t="s">
        <v>1599</v>
      </c>
      <c r="V148" s="36" t="s">
        <v>1599</v>
      </c>
      <c r="W148" s="36" t="s">
        <v>1599</v>
      </c>
      <c r="X148" s="36" t="s">
        <v>1599</v>
      </c>
      <c r="Y148" s="36" t="s">
        <v>1599</v>
      </c>
      <c r="Z148" s="36" t="s">
        <v>1599</v>
      </c>
      <c r="AA148" s="36" t="s">
        <v>1599</v>
      </c>
      <c r="AB148" s="36" t="s">
        <v>1599</v>
      </c>
      <c r="AC148" s="36" t="s">
        <v>1599</v>
      </c>
      <c r="AD148" s="36" t="s">
        <v>1599</v>
      </c>
      <c r="AE148" s="36" t="s">
        <v>1599</v>
      </c>
      <c r="AF148" s="36" t="s">
        <v>1599</v>
      </c>
      <c r="AG148" s="36" t="s">
        <v>1599</v>
      </c>
      <c r="AH148" s="36" t="s">
        <v>1599</v>
      </c>
      <c r="AI148" s="36" t="s">
        <v>1599</v>
      </c>
      <c r="AJ148" s="36" t="s">
        <v>1599</v>
      </c>
      <c r="AK148" s="36" t="s">
        <v>1599</v>
      </c>
      <c r="AL148" s="36" t="s">
        <v>1599</v>
      </c>
      <c r="AM148" s="36" t="s">
        <v>1599</v>
      </c>
      <c r="AN148" s="36" t="s">
        <v>1599</v>
      </c>
      <c r="AO148" s="36" t="s">
        <v>1599</v>
      </c>
      <c r="AP148" s="36" t="s">
        <v>1599</v>
      </c>
      <c r="AQ148" s="32" t="s">
        <v>4943</v>
      </c>
      <c r="AR148" s="32" t="s">
        <v>4996</v>
      </c>
      <c r="AS148" s="32" t="s">
        <v>6031</v>
      </c>
      <c r="AT148" s="225" t="s">
        <v>1599</v>
      </c>
      <c r="AU148" s="324" t="s">
        <v>6221</v>
      </c>
      <c r="AV148" s="10" t="s">
        <v>1599</v>
      </c>
      <c r="AW148" s="240" t="s">
        <v>6221</v>
      </c>
      <c r="AX148" s="225" t="s">
        <v>882</v>
      </c>
      <c r="AY148" s="33">
        <v>44404</v>
      </c>
      <c r="AZ148" s="484" t="s">
        <v>1032</v>
      </c>
      <c r="BA148" s="345"/>
      <c r="BB148" s="418"/>
      <c r="BC148" s="418"/>
      <c r="BD148" s="418"/>
      <c r="BE148" s="418"/>
      <c r="BF148" s="418" t="s">
        <v>1332</v>
      </c>
      <c r="BG148" s="30"/>
      <c r="BH148" s="30"/>
    </row>
    <row r="149" spans="2:60" s="14" customFormat="1" ht="90" hidden="1" customHeight="1" x14ac:dyDescent="0.25">
      <c r="B149" s="498" t="s">
        <v>4997</v>
      </c>
      <c r="C149" s="481" t="s">
        <v>6222</v>
      </c>
      <c r="D149" s="459" t="s">
        <v>4972</v>
      </c>
      <c r="E149" s="462">
        <v>44134</v>
      </c>
      <c r="F149" s="459" t="s">
        <v>4973</v>
      </c>
      <c r="G149" s="465" t="s">
        <v>6228</v>
      </c>
      <c r="H149" s="324" t="s">
        <v>4998</v>
      </c>
      <c r="I149" s="324" t="s">
        <v>1943</v>
      </c>
      <c r="J149" s="324" t="s">
        <v>745</v>
      </c>
      <c r="K149" s="324"/>
      <c r="L149" s="470" t="s">
        <v>4995</v>
      </c>
      <c r="M149" s="30"/>
      <c r="N149" s="462">
        <v>44166</v>
      </c>
      <c r="O149" s="462">
        <v>44286</v>
      </c>
      <c r="P149" s="445">
        <f t="shared" si="3"/>
        <v>18</v>
      </c>
      <c r="Q149" s="553"/>
      <c r="R149" s="468" t="s">
        <v>6298</v>
      </c>
      <c r="S149" s="32" t="s">
        <v>1552</v>
      </c>
      <c r="T149" s="36" t="s">
        <v>1599</v>
      </c>
      <c r="U149" s="36" t="s">
        <v>1599</v>
      </c>
      <c r="V149" s="36" t="s">
        <v>1599</v>
      </c>
      <c r="W149" s="36" t="s">
        <v>1599</v>
      </c>
      <c r="X149" s="36" t="s">
        <v>1599</v>
      </c>
      <c r="Y149" s="36" t="s">
        <v>1599</v>
      </c>
      <c r="Z149" s="36" t="s">
        <v>1599</v>
      </c>
      <c r="AA149" s="36" t="s">
        <v>1599</v>
      </c>
      <c r="AB149" s="36" t="s">
        <v>1599</v>
      </c>
      <c r="AC149" s="36" t="s">
        <v>1599</v>
      </c>
      <c r="AD149" s="36" t="s">
        <v>1599</v>
      </c>
      <c r="AE149" s="36" t="s">
        <v>1599</v>
      </c>
      <c r="AF149" s="36" t="s">
        <v>1599</v>
      </c>
      <c r="AG149" s="36" t="s">
        <v>1599</v>
      </c>
      <c r="AH149" s="36" t="s">
        <v>1599</v>
      </c>
      <c r="AI149" s="36" t="s">
        <v>1599</v>
      </c>
      <c r="AJ149" s="36" t="s">
        <v>1599</v>
      </c>
      <c r="AK149" s="36" t="s">
        <v>1599</v>
      </c>
      <c r="AL149" s="36" t="s">
        <v>1599</v>
      </c>
      <c r="AM149" s="36" t="s">
        <v>1599</v>
      </c>
      <c r="AN149" s="36" t="s">
        <v>1599</v>
      </c>
      <c r="AO149" s="36" t="s">
        <v>1599</v>
      </c>
      <c r="AP149" s="36" t="s">
        <v>1599</v>
      </c>
      <c r="AQ149" s="32" t="s">
        <v>4943</v>
      </c>
      <c r="AR149" s="32" t="s">
        <v>4996</v>
      </c>
      <c r="AS149" s="32" t="s">
        <v>6032</v>
      </c>
      <c r="AT149" s="225" t="s">
        <v>1599</v>
      </c>
      <c r="AU149" s="324" t="s">
        <v>6221</v>
      </c>
      <c r="AV149" s="10" t="s">
        <v>1599</v>
      </c>
      <c r="AW149" s="240" t="s">
        <v>6221</v>
      </c>
      <c r="AX149" s="225" t="s">
        <v>882</v>
      </c>
      <c r="AY149" s="33">
        <v>44404</v>
      </c>
      <c r="AZ149" s="484" t="s">
        <v>1032</v>
      </c>
      <c r="BA149" s="345"/>
      <c r="BB149" s="418"/>
      <c r="BC149" s="418"/>
      <c r="BD149" s="418"/>
      <c r="BE149" s="418"/>
      <c r="BF149" s="418" t="s">
        <v>1332</v>
      </c>
      <c r="BG149" s="30"/>
      <c r="BH149" s="30"/>
    </row>
    <row r="150" spans="2:60" s="14" customFormat="1" ht="90" hidden="1" customHeight="1" x14ac:dyDescent="0.25">
      <c r="B150" s="498" t="s">
        <v>4999</v>
      </c>
      <c r="C150" s="481" t="s">
        <v>6222</v>
      </c>
      <c r="D150" s="459" t="s">
        <v>4972</v>
      </c>
      <c r="E150" s="462">
        <v>44134</v>
      </c>
      <c r="F150" s="459" t="s">
        <v>4973</v>
      </c>
      <c r="G150" s="465" t="s">
        <v>6228</v>
      </c>
      <c r="H150" s="324" t="s">
        <v>4998</v>
      </c>
      <c r="I150" s="324" t="s">
        <v>1943</v>
      </c>
      <c r="J150" s="324" t="s">
        <v>1823</v>
      </c>
      <c r="K150" s="324"/>
      <c r="L150" s="470" t="s">
        <v>1824</v>
      </c>
      <c r="M150" s="186"/>
      <c r="N150" s="462">
        <v>44136</v>
      </c>
      <c r="O150" s="462">
        <v>44286</v>
      </c>
      <c r="P150" s="445">
        <f t="shared" si="3"/>
        <v>22</v>
      </c>
      <c r="Q150" s="633">
        <v>0</v>
      </c>
      <c r="R150" s="458" t="s">
        <v>6299</v>
      </c>
      <c r="S150" s="32" t="s">
        <v>135</v>
      </c>
      <c r="T150" s="36" t="s">
        <v>1599</v>
      </c>
      <c r="U150" s="36" t="s">
        <v>1599</v>
      </c>
      <c r="V150" s="36" t="s">
        <v>1599</v>
      </c>
      <c r="W150" s="36" t="s">
        <v>1599</v>
      </c>
      <c r="X150" s="36" t="s">
        <v>1599</v>
      </c>
      <c r="Y150" s="36" t="s">
        <v>1599</v>
      </c>
      <c r="Z150" s="36" t="s">
        <v>1599</v>
      </c>
      <c r="AA150" s="36" t="s">
        <v>1599</v>
      </c>
      <c r="AB150" s="36" t="s">
        <v>1599</v>
      </c>
      <c r="AC150" s="36" t="s">
        <v>1599</v>
      </c>
      <c r="AD150" s="36" t="s">
        <v>1599</v>
      </c>
      <c r="AE150" s="36" t="s">
        <v>1599</v>
      </c>
      <c r="AF150" s="36" t="s">
        <v>1599</v>
      </c>
      <c r="AG150" s="36" t="s">
        <v>1599</v>
      </c>
      <c r="AH150" s="36" t="s">
        <v>1599</v>
      </c>
      <c r="AI150" s="36" t="s">
        <v>1599</v>
      </c>
      <c r="AJ150" s="36" t="s">
        <v>1599</v>
      </c>
      <c r="AK150" s="36" t="s">
        <v>1599</v>
      </c>
      <c r="AL150" s="36" t="s">
        <v>1599</v>
      </c>
      <c r="AM150" s="36" t="s">
        <v>1599</v>
      </c>
      <c r="AN150" s="36" t="s">
        <v>1599</v>
      </c>
      <c r="AO150" s="36" t="s">
        <v>1599</v>
      </c>
      <c r="AP150" s="36" t="s">
        <v>1599</v>
      </c>
      <c r="AQ150" s="32" t="s">
        <v>4943</v>
      </c>
      <c r="AR150" s="32"/>
      <c r="AS150" s="32" t="s">
        <v>6033</v>
      </c>
      <c r="AT150" s="390" t="s">
        <v>6772</v>
      </c>
      <c r="AU150" s="32" t="s">
        <v>6937</v>
      </c>
      <c r="AV150" s="32" t="s">
        <v>1599</v>
      </c>
      <c r="AW150" s="6" t="s">
        <v>7187</v>
      </c>
      <c r="AX150" s="225" t="s">
        <v>1968</v>
      </c>
      <c r="AY150" s="33">
        <v>44529</v>
      </c>
      <c r="AZ150" s="482" t="s">
        <v>2470</v>
      </c>
      <c r="BA150" s="191">
        <v>44529</v>
      </c>
      <c r="BB150" s="149" t="s">
        <v>7153</v>
      </c>
      <c r="BC150" s="31" t="s">
        <v>7145</v>
      </c>
      <c r="BD150" s="31" t="s">
        <v>1599</v>
      </c>
      <c r="BE150" s="31" t="s">
        <v>1599</v>
      </c>
      <c r="BF150" s="32" t="s">
        <v>2710</v>
      </c>
      <c r="BG150" s="30" t="s">
        <v>3728</v>
      </c>
      <c r="BH150" s="30" t="s">
        <v>1599</v>
      </c>
    </row>
    <row r="151" spans="2:60" s="14" customFormat="1" ht="90" customHeight="1" x14ac:dyDescent="0.25">
      <c r="B151" s="498" t="s">
        <v>4999</v>
      </c>
      <c r="C151" s="481" t="s">
        <v>6222</v>
      </c>
      <c r="D151" s="482" t="s">
        <v>4972</v>
      </c>
      <c r="E151" s="469">
        <v>44134</v>
      </c>
      <c r="F151" s="482" t="s">
        <v>4973</v>
      </c>
      <c r="G151" s="483" t="s">
        <v>6228</v>
      </c>
      <c r="H151" s="324" t="s">
        <v>4998</v>
      </c>
      <c r="I151" s="324" t="s">
        <v>1943</v>
      </c>
      <c r="J151" s="324" t="s">
        <v>4395</v>
      </c>
      <c r="K151" s="324"/>
      <c r="L151" s="484" t="s">
        <v>7150</v>
      </c>
      <c r="M151" s="345">
        <v>1</v>
      </c>
      <c r="N151" s="469">
        <v>44136</v>
      </c>
      <c r="O151" s="469">
        <v>44592</v>
      </c>
      <c r="P151" s="445">
        <f t="shared" ref="P151" si="4">+WEEKNUM(O151-N151)</f>
        <v>14</v>
      </c>
      <c r="Q151" s="550">
        <v>0</v>
      </c>
      <c r="R151" s="468" t="s">
        <v>6299</v>
      </c>
      <c r="S151" s="32" t="s">
        <v>135</v>
      </c>
      <c r="T151" s="36" t="s">
        <v>1599</v>
      </c>
      <c r="U151" s="36" t="s">
        <v>1599</v>
      </c>
      <c r="V151" s="36" t="s">
        <v>1599</v>
      </c>
      <c r="W151" s="36" t="s">
        <v>1599</v>
      </c>
      <c r="X151" s="36" t="s">
        <v>1599</v>
      </c>
      <c r="Y151" s="36" t="s">
        <v>1599</v>
      </c>
      <c r="Z151" s="36" t="s">
        <v>1599</v>
      </c>
      <c r="AA151" s="36" t="s">
        <v>1599</v>
      </c>
      <c r="AB151" s="36" t="s">
        <v>1599</v>
      </c>
      <c r="AC151" s="36" t="s">
        <v>1599</v>
      </c>
      <c r="AD151" s="36" t="s">
        <v>1599</v>
      </c>
      <c r="AE151" s="36" t="s">
        <v>1599</v>
      </c>
      <c r="AF151" s="36" t="s">
        <v>1599</v>
      </c>
      <c r="AG151" s="36" t="s">
        <v>1599</v>
      </c>
      <c r="AH151" s="36" t="s">
        <v>1599</v>
      </c>
      <c r="AI151" s="36" t="s">
        <v>1599</v>
      </c>
      <c r="AJ151" s="36" t="s">
        <v>1599</v>
      </c>
      <c r="AK151" s="36" t="s">
        <v>1599</v>
      </c>
      <c r="AL151" s="36" t="s">
        <v>1599</v>
      </c>
      <c r="AM151" s="36" t="s">
        <v>1599</v>
      </c>
      <c r="AN151" s="36" t="s">
        <v>1599</v>
      </c>
      <c r="AO151" s="36" t="s">
        <v>1599</v>
      </c>
      <c r="AP151" s="36" t="s">
        <v>1599</v>
      </c>
      <c r="AQ151" s="32" t="s">
        <v>4943</v>
      </c>
      <c r="AR151" s="32"/>
      <c r="AS151" s="32" t="s">
        <v>6033</v>
      </c>
      <c r="AT151" s="390" t="s">
        <v>6772</v>
      </c>
      <c r="AU151" s="32" t="s">
        <v>6937</v>
      </c>
      <c r="AV151" s="32" t="s">
        <v>7215</v>
      </c>
      <c r="AW151" s="6" t="s">
        <v>7695</v>
      </c>
      <c r="AX151" s="225" t="s">
        <v>3731</v>
      </c>
      <c r="AY151" s="33">
        <v>44589</v>
      </c>
      <c r="AZ151" s="484" t="s">
        <v>1032</v>
      </c>
      <c r="BA151" s="345"/>
      <c r="BB151" s="418"/>
      <c r="BC151" s="418"/>
      <c r="BD151" s="418"/>
      <c r="BE151" s="418"/>
      <c r="BF151" s="418" t="s">
        <v>1332</v>
      </c>
      <c r="BG151" s="30"/>
      <c r="BH151" s="30"/>
    </row>
    <row r="152" spans="2:60" s="14" customFormat="1" ht="90" hidden="1" customHeight="1" x14ac:dyDescent="0.25">
      <c r="B152" s="498" t="s">
        <v>5000</v>
      </c>
      <c r="C152" s="481" t="s">
        <v>6222</v>
      </c>
      <c r="D152" s="459" t="s">
        <v>4972</v>
      </c>
      <c r="E152" s="462">
        <v>44134</v>
      </c>
      <c r="F152" s="459" t="s">
        <v>4973</v>
      </c>
      <c r="G152" s="465" t="s">
        <v>6326</v>
      </c>
      <c r="H152" s="324" t="s">
        <v>5001</v>
      </c>
      <c r="I152" s="324" t="s">
        <v>5002</v>
      </c>
      <c r="J152" s="458" t="s">
        <v>5003</v>
      </c>
      <c r="K152" s="458"/>
      <c r="L152" s="470" t="s">
        <v>5004</v>
      </c>
      <c r="M152" s="30"/>
      <c r="N152" s="462">
        <v>44136</v>
      </c>
      <c r="O152" s="462">
        <v>44227</v>
      </c>
      <c r="P152" s="445">
        <f t="shared" si="3"/>
        <v>13</v>
      </c>
      <c r="Q152" s="553"/>
      <c r="R152" s="458" t="s">
        <v>135</v>
      </c>
      <c r="S152" s="30"/>
      <c r="T152" s="36" t="s">
        <v>1599</v>
      </c>
      <c r="U152" s="36" t="s">
        <v>1599</v>
      </c>
      <c r="V152" s="36" t="s">
        <v>1599</v>
      </c>
      <c r="W152" s="36" t="s">
        <v>1599</v>
      </c>
      <c r="X152" s="36" t="s">
        <v>1599</v>
      </c>
      <c r="Y152" s="36" t="s">
        <v>1599</v>
      </c>
      <c r="Z152" s="36" t="s">
        <v>1599</v>
      </c>
      <c r="AA152" s="36" t="s">
        <v>1599</v>
      </c>
      <c r="AB152" s="36" t="s">
        <v>1599</v>
      </c>
      <c r="AC152" s="36" t="s">
        <v>1599</v>
      </c>
      <c r="AD152" s="36" t="s">
        <v>1599</v>
      </c>
      <c r="AE152" s="36" t="s">
        <v>1599</v>
      </c>
      <c r="AF152" s="36" t="s">
        <v>1599</v>
      </c>
      <c r="AG152" s="36" t="s">
        <v>1599</v>
      </c>
      <c r="AH152" s="36" t="s">
        <v>1599</v>
      </c>
      <c r="AI152" s="36" t="s">
        <v>1599</v>
      </c>
      <c r="AJ152" s="36" t="s">
        <v>1599</v>
      </c>
      <c r="AK152" s="36" t="s">
        <v>1599</v>
      </c>
      <c r="AL152" s="36" t="s">
        <v>1599</v>
      </c>
      <c r="AM152" s="36" t="s">
        <v>1599</v>
      </c>
      <c r="AN152" s="36" t="s">
        <v>1599</v>
      </c>
      <c r="AO152" s="36" t="s">
        <v>1599</v>
      </c>
      <c r="AP152" s="36" t="s">
        <v>1599</v>
      </c>
      <c r="AQ152" s="32" t="s">
        <v>4943</v>
      </c>
      <c r="AR152" s="32" t="s">
        <v>5005</v>
      </c>
      <c r="AS152" s="32" t="s">
        <v>6034</v>
      </c>
      <c r="AT152" s="225" t="s">
        <v>1599</v>
      </c>
      <c r="AU152" s="324" t="s">
        <v>6221</v>
      </c>
      <c r="AV152" s="10" t="s">
        <v>1599</v>
      </c>
      <c r="AW152" s="240" t="s">
        <v>6221</v>
      </c>
      <c r="AX152" s="225" t="s">
        <v>882</v>
      </c>
      <c r="AY152" s="33">
        <v>44404</v>
      </c>
      <c r="AZ152" s="484" t="s">
        <v>1032</v>
      </c>
      <c r="BA152" s="345"/>
      <c r="BB152" s="418"/>
      <c r="BC152" s="418"/>
      <c r="BD152" s="418"/>
      <c r="BE152" s="418"/>
      <c r="BF152" s="418" t="s">
        <v>1332</v>
      </c>
      <c r="BG152" s="30"/>
      <c r="BH152" s="30"/>
    </row>
    <row r="153" spans="2:60" s="14" customFormat="1" ht="90" hidden="1" customHeight="1" x14ac:dyDescent="0.25">
      <c r="B153" s="498" t="s">
        <v>5006</v>
      </c>
      <c r="C153" s="481" t="s">
        <v>6222</v>
      </c>
      <c r="D153" s="459" t="s">
        <v>4972</v>
      </c>
      <c r="E153" s="462">
        <v>44134</v>
      </c>
      <c r="F153" s="459" t="s">
        <v>4973</v>
      </c>
      <c r="G153" s="483" t="s">
        <v>6326</v>
      </c>
      <c r="H153" s="324" t="s">
        <v>5007</v>
      </c>
      <c r="I153" s="324" t="s">
        <v>5008</v>
      </c>
      <c r="J153" s="458" t="s">
        <v>5009</v>
      </c>
      <c r="K153" s="458"/>
      <c r="L153" s="470" t="s">
        <v>5010</v>
      </c>
      <c r="M153" s="30"/>
      <c r="N153" s="462">
        <v>44136</v>
      </c>
      <c r="O153" s="462">
        <v>44227</v>
      </c>
      <c r="P153" s="445">
        <f t="shared" si="3"/>
        <v>13</v>
      </c>
      <c r="Q153" s="553"/>
      <c r="R153" s="458" t="s">
        <v>135</v>
      </c>
      <c r="S153" s="30"/>
      <c r="T153" s="36" t="s">
        <v>1599</v>
      </c>
      <c r="U153" s="36" t="s">
        <v>1599</v>
      </c>
      <c r="V153" s="36" t="s">
        <v>1599</v>
      </c>
      <c r="W153" s="36" t="s">
        <v>1599</v>
      </c>
      <c r="X153" s="36" t="s">
        <v>1599</v>
      </c>
      <c r="Y153" s="36" t="s">
        <v>1599</v>
      </c>
      <c r="Z153" s="36" t="s">
        <v>1599</v>
      </c>
      <c r="AA153" s="36" t="s">
        <v>1599</v>
      </c>
      <c r="AB153" s="36" t="s">
        <v>1599</v>
      </c>
      <c r="AC153" s="36" t="s">
        <v>1599</v>
      </c>
      <c r="AD153" s="36" t="s">
        <v>1599</v>
      </c>
      <c r="AE153" s="36" t="s">
        <v>1599</v>
      </c>
      <c r="AF153" s="36" t="s">
        <v>1599</v>
      </c>
      <c r="AG153" s="36" t="s">
        <v>1599</v>
      </c>
      <c r="AH153" s="36" t="s">
        <v>1599</v>
      </c>
      <c r="AI153" s="36" t="s">
        <v>1599</v>
      </c>
      <c r="AJ153" s="36" t="s">
        <v>1599</v>
      </c>
      <c r="AK153" s="36" t="s">
        <v>1599</v>
      </c>
      <c r="AL153" s="36" t="s">
        <v>1599</v>
      </c>
      <c r="AM153" s="36" t="s">
        <v>1599</v>
      </c>
      <c r="AN153" s="36" t="s">
        <v>1599</v>
      </c>
      <c r="AO153" s="36" t="s">
        <v>1599</v>
      </c>
      <c r="AP153" s="36" t="s">
        <v>1599</v>
      </c>
      <c r="AQ153" s="32" t="s">
        <v>4943</v>
      </c>
      <c r="AR153" s="32" t="s">
        <v>5011</v>
      </c>
      <c r="AS153" s="32" t="s">
        <v>6035</v>
      </c>
      <c r="AT153" s="225" t="s">
        <v>1599</v>
      </c>
      <c r="AU153" s="324" t="s">
        <v>6221</v>
      </c>
      <c r="AV153" s="10" t="s">
        <v>1599</v>
      </c>
      <c r="AW153" s="240" t="s">
        <v>6221</v>
      </c>
      <c r="AX153" s="225" t="s">
        <v>882</v>
      </c>
      <c r="AY153" s="33">
        <v>44405</v>
      </c>
      <c r="AZ153" s="484" t="s">
        <v>1032</v>
      </c>
      <c r="BA153" s="345"/>
      <c r="BB153" s="418"/>
      <c r="BC153" s="418"/>
      <c r="BD153" s="418"/>
      <c r="BE153" s="418"/>
      <c r="BF153" s="418" t="s">
        <v>1332</v>
      </c>
      <c r="BG153" s="30"/>
      <c r="BH153" s="30"/>
    </row>
    <row r="154" spans="2:60" s="14" customFormat="1" ht="90" hidden="1" customHeight="1" x14ac:dyDescent="0.25">
      <c r="B154" s="498" t="s">
        <v>5012</v>
      </c>
      <c r="C154" s="481" t="s">
        <v>6222</v>
      </c>
      <c r="D154" s="459" t="s">
        <v>6058</v>
      </c>
      <c r="E154" s="33">
        <v>44162</v>
      </c>
      <c r="F154" s="459" t="s">
        <v>5241</v>
      </c>
      <c r="G154" s="465" t="s">
        <v>6223</v>
      </c>
      <c r="H154" s="32" t="s">
        <v>6059</v>
      </c>
      <c r="I154" s="32" t="s">
        <v>5013</v>
      </c>
      <c r="J154" s="32" t="s">
        <v>5014</v>
      </c>
      <c r="K154" s="32" t="s">
        <v>5015</v>
      </c>
      <c r="L154" s="32" t="s">
        <v>5016</v>
      </c>
      <c r="M154" s="198">
        <v>1</v>
      </c>
      <c r="N154" s="33">
        <v>44287</v>
      </c>
      <c r="O154" s="423">
        <v>44377</v>
      </c>
      <c r="P154" s="345">
        <f t="shared" si="3"/>
        <v>13</v>
      </c>
      <c r="Q154" s="552">
        <v>1</v>
      </c>
      <c r="R154" s="482" t="s">
        <v>32</v>
      </c>
      <c r="S154" s="32" t="s">
        <v>89</v>
      </c>
      <c r="T154" s="36" t="s">
        <v>1599</v>
      </c>
      <c r="U154" s="36" t="s">
        <v>1599</v>
      </c>
      <c r="V154" s="36" t="s">
        <v>1599</v>
      </c>
      <c r="W154" s="36" t="s">
        <v>1599</v>
      </c>
      <c r="X154" s="36" t="s">
        <v>1599</v>
      </c>
      <c r="Y154" s="36" t="s">
        <v>1599</v>
      </c>
      <c r="Z154" s="36" t="s">
        <v>1599</v>
      </c>
      <c r="AA154" s="36" t="s">
        <v>1599</v>
      </c>
      <c r="AB154" s="36" t="s">
        <v>1599</v>
      </c>
      <c r="AC154" s="36" t="s">
        <v>1599</v>
      </c>
      <c r="AD154" s="36" t="s">
        <v>1599</v>
      </c>
      <c r="AE154" s="36" t="s">
        <v>1599</v>
      </c>
      <c r="AF154" s="36" t="s">
        <v>1599</v>
      </c>
      <c r="AG154" s="36" t="s">
        <v>1599</v>
      </c>
      <c r="AH154" s="36" t="s">
        <v>1599</v>
      </c>
      <c r="AI154" s="36" t="s">
        <v>1599</v>
      </c>
      <c r="AJ154" s="36" t="s">
        <v>1599</v>
      </c>
      <c r="AK154" s="36" t="s">
        <v>1599</v>
      </c>
      <c r="AL154" s="36" t="s">
        <v>1599</v>
      </c>
      <c r="AM154" s="36" t="s">
        <v>1599</v>
      </c>
      <c r="AN154" s="36" t="s">
        <v>1599</v>
      </c>
      <c r="AO154" s="36" t="s">
        <v>1599</v>
      </c>
      <c r="AP154" s="36" t="s">
        <v>1599</v>
      </c>
      <c r="AQ154" s="36" t="s">
        <v>1599</v>
      </c>
      <c r="AR154" s="32" t="s">
        <v>5017</v>
      </c>
      <c r="AS154" s="32" t="s">
        <v>6077</v>
      </c>
      <c r="AT154" s="32" t="s">
        <v>6652</v>
      </c>
      <c r="AU154" s="32" t="s">
        <v>6777</v>
      </c>
      <c r="AV154" s="240" t="s">
        <v>1599</v>
      </c>
      <c r="AW154" s="240" t="s">
        <v>7142</v>
      </c>
      <c r="AX154" s="225" t="s">
        <v>882</v>
      </c>
      <c r="AY154" s="33">
        <v>44487</v>
      </c>
      <c r="AZ154" s="484" t="s">
        <v>1032</v>
      </c>
      <c r="BA154" s="345"/>
      <c r="BB154" s="418"/>
      <c r="BC154" s="418"/>
      <c r="BD154" s="418"/>
      <c r="BE154" s="418"/>
      <c r="BF154" s="418" t="s">
        <v>1332</v>
      </c>
      <c r="BG154" s="30"/>
      <c r="BH154" s="30"/>
    </row>
    <row r="155" spans="2:60" s="14" customFormat="1" ht="90" customHeight="1" x14ac:dyDescent="0.25">
      <c r="B155" s="498" t="s">
        <v>5018</v>
      </c>
      <c r="C155" s="481" t="s">
        <v>6222</v>
      </c>
      <c r="D155" s="459" t="s">
        <v>6058</v>
      </c>
      <c r="E155" s="33">
        <v>44162</v>
      </c>
      <c r="F155" s="459" t="s">
        <v>5241</v>
      </c>
      <c r="G155" s="465" t="s">
        <v>6223</v>
      </c>
      <c r="H155" s="32" t="s">
        <v>6059</v>
      </c>
      <c r="I155" s="32" t="s">
        <v>5013</v>
      </c>
      <c r="J155" s="32" t="s">
        <v>5014</v>
      </c>
      <c r="K155" s="32" t="s">
        <v>5019</v>
      </c>
      <c r="L155" s="32" t="s">
        <v>5020</v>
      </c>
      <c r="M155" s="198">
        <v>1</v>
      </c>
      <c r="N155" s="33">
        <v>44347</v>
      </c>
      <c r="O155" s="423">
        <v>44804</v>
      </c>
      <c r="P155" s="345">
        <f t="shared" si="3"/>
        <v>14</v>
      </c>
      <c r="Q155" s="550">
        <v>0</v>
      </c>
      <c r="R155" s="482" t="s">
        <v>32</v>
      </c>
      <c r="S155" s="32" t="s">
        <v>89</v>
      </c>
      <c r="T155" s="36" t="s">
        <v>1599</v>
      </c>
      <c r="U155" s="36" t="s">
        <v>1599</v>
      </c>
      <c r="V155" s="36" t="s">
        <v>1599</v>
      </c>
      <c r="W155" s="36" t="s">
        <v>1599</v>
      </c>
      <c r="X155" s="36" t="s">
        <v>1599</v>
      </c>
      <c r="Y155" s="36" t="s">
        <v>1599</v>
      </c>
      <c r="Z155" s="36" t="s">
        <v>1599</v>
      </c>
      <c r="AA155" s="36" t="s">
        <v>1599</v>
      </c>
      <c r="AB155" s="36" t="s">
        <v>1599</v>
      </c>
      <c r="AC155" s="36" t="s">
        <v>1599</v>
      </c>
      <c r="AD155" s="36" t="s">
        <v>1599</v>
      </c>
      <c r="AE155" s="36" t="s">
        <v>1599</v>
      </c>
      <c r="AF155" s="36" t="s">
        <v>1599</v>
      </c>
      <c r="AG155" s="36" t="s">
        <v>1599</v>
      </c>
      <c r="AH155" s="36" t="s">
        <v>1599</v>
      </c>
      <c r="AI155" s="36" t="s">
        <v>1599</v>
      </c>
      <c r="AJ155" s="36" t="s">
        <v>1599</v>
      </c>
      <c r="AK155" s="36" t="s">
        <v>1599</v>
      </c>
      <c r="AL155" s="36" t="s">
        <v>1599</v>
      </c>
      <c r="AM155" s="36" t="s">
        <v>1599</v>
      </c>
      <c r="AN155" s="36" t="s">
        <v>1599</v>
      </c>
      <c r="AO155" s="36" t="s">
        <v>1599</v>
      </c>
      <c r="AP155" s="36" t="s">
        <v>1599</v>
      </c>
      <c r="AQ155" s="36" t="s">
        <v>1599</v>
      </c>
      <c r="AR155" s="32" t="s">
        <v>5021</v>
      </c>
      <c r="AS155" s="32" t="s">
        <v>6076</v>
      </c>
      <c r="AT155" s="32" t="s">
        <v>6653</v>
      </c>
      <c r="AU155" s="32" t="s">
        <v>6775</v>
      </c>
      <c r="AV155" s="32" t="s">
        <v>7214</v>
      </c>
      <c r="AW155" s="32" t="s">
        <v>7700</v>
      </c>
      <c r="AX155" s="225" t="s">
        <v>3731</v>
      </c>
      <c r="AY155" s="652">
        <v>44589</v>
      </c>
      <c r="AZ155" s="484" t="s">
        <v>1032</v>
      </c>
      <c r="BA155" s="345"/>
      <c r="BB155" s="418"/>
      <c r="BC155" s="418"/>
      <c r="BD155" s="418"/>
      <c r="BE155" s="418"/>
      <c r="BF155" s="418" t="s">
        <v>1332</v>
      </c>
      <c r="BG155" s="30"/>
      <c r="BH155" s="30"/>
    </row>
    <row r="156" spans="2:60" s="14" customFormat="1" ht="90" hidden="1" customHeight="1" x14ac:dyDescent="0.25">
      <c r="B156" s="498" t="s">
        <v>5022</v>
      </c>
      <c r="C156" s="481" t="s">
        <v>6222</v>
      </c>
      <c r="D156" s="459" t="s">
        <v>6058</v>
      </c>
      <c r="E156" s="33">
        <v>44162</v>
      </c>
      <c r="F156" s="459" t="s">
        <v>5241</v>
      </c>
      <c r="G156" s="465" t="s">
        <v>6223</v>
      </c>
      <c r="H156" s="32" t="s">
        <v>6059</v>
      </c>
      <c r="I156" s="32" t="s">
        <v>5023</v>
      </c>
      <c r="J156" s="32" t="s">
        <v>5014</v>
      </c>
      <c r="K156" s="32" t="s">
        <v>5024</v>
      </c>
      <c r="L156" s="32" t="s">
        <v>5025</v>
      </c>
      <c r="M156" s="198">
        <v>2</v>
      </c>
      <c r="N156" s="33">
        <v>44287</v>
      </c>
      <c r="O156" s="423">
        <v>44407</v>
      </c>
      <c r="P156" s="345">
        <f t="shared" si="3"/>
        <v>18</v>
      </c>
      <c r="Q156" s="552">
        <v>2</v>
      </c>
      <c r="R156" s="482" t="s">
        <v>32</v>
      </c>
      <c r="S156" s="32" t="s">
        <v>89</v>
      </c>
      <c r="T156" s="36" t="s">
        <v>1599</v>
      </c>
      <c r="U156" s="36" t="s">
        <v>1599</v>
      </c>
      <c r="V156" s="36" t="s">
        <v>1599</v>
      </c>
      <c r="W156" s="36" t="s">
        <v>1599</v>
      </c>
      <c r="X156" s="36" t="s">
        <v>1599</v>
      </c>
      <c r="Y156" s="36" t="s">
        <v>1599</v>
      </c>
      <c r="Z156" s="36" t="s">
        <v>1599</v>
      </c>
      <c r="AA156" s="36" t="s">
        <v>1599</v>
      </c>
      <c r="AB156" s="36" t="s">
        <v>1599</v>
      </c>
      <c r="AC156" s="36" t="s">
        <v>1599</v>
      </c>
      <c r="AD156" s="36" t="s">
        <v>1599</v>
      </c>
      <c r="AE156" s="36" t="s">
        <v>1599</v>
      </c>
      <c r="AF156" s="36" t="s">
        <v>1599</v>
      </c>
      <c r="AG156" s="36" t="s">
        <v>1599</v>
      </c>
      <c r="AH156" s="36" t="s">
        <v>1599</v>
      </c>
      <c r="AI156" s="36" t="s">
        <v>1599</v>
      </c>
      <c r="AJ156" s="36" t="s">
        <v>1599</v>
      </c>
      <c r="AK156" s="36" t="s">
        <v>1599</v>
      </c>
      <c r="AL156" s="36" t="s">
        <v>1599</v>
      </c>
      <c r="AM156" s="36" t="s">
        <v>1599</v>
      </c>
      <c r="AN156" s="36" t="s">
        <v>1599</v>
      </c>
      <c r="AO156" s="36" t="s">
        <v>1599</v>
      </c>
      <c r="AP156" s="36" t="s">
        <v>1599</v>
      </c>
      <c r="AQ156" s="36" t="s">
        <v>1599</v>
      </c>
      <c r="AR156" s="32" t="s">
        <v>5026</v>
      </c>
      <c r="AS156" s="32" t="s">
        <v>6776</v>
      </c>
      <c r="AT156" s="32" t="s">
        <v>6654</v>
      </c>
      <c r="AU156" s="32" t="s">
        <v>6941</v>
      </c>
      <c r="AV156" s="240" t="s">
        <v>1599</v>
      </c>
      <c r="AW156" s="240" t="s">
        <v>7142</v>
      </c>
      <c r="AX156" s="225" t="s">
        <v>882</v>
      </c>
      <c r="AY156" s="33">
        <v>44497</v>
      </c>
      <c r="AZ156" s="484" t="s">
        <v>1032</v>
      </c>
      <c r="BA156" s="345"/>
      <c r="BB156" s="418"/>
      <c r="BC156" s="418"/>
      <c r="BD156" s="418"/>
      <c r="BE156" s="418"/>
      <c r="BF156" s="418" t="s">
        <v>1332</v>
      </c>
      <c r="BG156" s="30"/>
      <c r="BH156" s="30"/>
    </row>
    <row r="157" spans="2:60" s="14" customFormat="1" ht="90" hidden="1" customHeight="1" x14ac:dyDescent="0.25">
      <c r="B157" s="498" t="s">
        <v>5027</v>
      </c>
      <c r="C157" s="481" t="s">
        <v>6222</v>
      </c>
      <c r="D157" s="459" t="s">
        <v>6058</v>
      </c>
      <c r="E157" s="33">
        <v>44162</v>
      </c>
      <c r="F157" s="459" t="s">
        <v>5241</v>
      </c>
      <c r="G157" s="465" t="s">
        <v>6224</v>
      </c>
      <c r="H157" s="32" t="s">
        <v>6060</v>
      </c>
      <c r="I157" s="32" t="s">
        <v>5028</v>
      </c>
      <c r="J157" s="32" t="s">
        <v>5029</v>
      </c>
      <c r="K157" s="32" t="s">
        <v>5030</v>
      </c>
      <c r="L157" s="32" t="s">
        <v>5025</v>
      </c>
      <c r="M157" s="198">
        <v>3</v>
      </c>
      <c r="N157" s="33">
        <v>44287</v>
      </c>
      <c r="O157" s="423">
        <v>44407</v>
      </c>
      <c r="P157" s="345">
        <f t="shared" si="3"/>
        <v>18</v>
      </c>
      <c r="Q157" s="552">
        <v>3</v>
      </c>
      <c r="R157" s="482" t="s">
        <v>32</v>
      </c>
      <c r="S157" s="32" t="s">
        <v>89</v>
      </c>
      <c r="T157" s="36" t="s">
        <v>1599</v>
      </c>
      <c r="U157" s="36" t="s">
        <v>1599</v>
      </c>
      <c r="V157" s="36" t="s">
        <v>1599</v>
      </c>
      <c r="W157" s="36" t="s">
        <v>1599</v>
      </c>
      <c r="X157" s="36" t="s">
        <v>1599</v>
      </c>
      <c r="Y157" s="36" t="s">
        <v>1599</v>
      </c>
      <c r="Z157" s="36" t="s">
        <v>1599</v>
      </c>
      <c r="AA157" s="36" t="s">
        <v>1599</v>
      </c>
      <c r="AB157" s="36" t="s">
        <v>1599</v>
      </c>
      <c r="AC157" s="36" t="s">
        <v>1599</v>
      </c>
      <c r="AD157" s="36" t="s">
        <v>1599</v>
      </c>
      <c r="AE157" s="36" t="s">
        <v>1599</v>
      </c>
      <c r="AF157" s="36" t="s">
        <v>1599</v>
      </c>
      <c r="AG157" s="36" t="s">
        <v>1599</v>
      </c>
      <c r="AH157" s="36" t="s">
        <v>1599</v>
      </c>
      <c r="AI157" s="36" t="s">
        <v>1599</v>
      </c>
      <c r="AJ157" s="36" t="s">
        <v>1599</v>
      </c>
      <c r="AK157" s="36" t="s">
        <v>1599</v>
      </c>
      <c r="AL157" s="36" t="s">
        <v>1599</v>
      </c>
      <c r="AM157" s="36" t="s">
        <v>1599</v>
      </c>
      <c r="AN157" s="36" t="s">
        <v>1599</v>
      </c>
      <c r="AO157" s="36" t="s">
        <v>1599</v>
      </c>
      <c r="AP157" s="36" t="s">
        <v>1599</v>
      </c>
      <c r="AQ157" s="36" t="s">
        <v>1599</v>
      </c>
      <c r="AR157" s="32" t="s">
        <v>5031</v>
      </c>
      <c r="AS157" s="32" t="s">
        <v>6075</v>
      </c>
      <c r="AT157" s="32" t="s">
        <v>6655</v>
      </c>
      <c r="AU157" s="32" t="s">
        <v>6938</v>
      </c>
      <c r="AV157" s="240" t="s">
        <v>1599</v>
      </c>
      <c r="AW157" s="240" t="s">
        <v>7142</v>
      </c>
      <c r="AX157" s="225" t="s">
        <v>882</v>
      </c>
      <c r="AY157" s="33">
        <v>44497</v>
      </c>
      <c r="AZ157" s="484" t="s">
        <v>1032</v>
      </c>
      <c r="BA157" s="345"/>
      <c r="BB157" s="418"/>
      <c r="BC157" s="418"/>
      <c r="BD157" s="418"/>
      <c r="BE157" s="418"/>
      <c r="BF157" s="418" t="s">
        <v>1332</v>
      </c>
      <c r="BG157" s="30"/>
      <c r="BH157" s="30"/>
    </row>
    <row r="158" spans="2:60" s="14" customFormat="1" ht="90" hidden="1" customHeight="1" x14ac:dyDescent="0.25">
      <c r="B158" s="498" t="s">
        <v>5032</v>
      </c>
      <c r="C158" s="481" t="s">
        <v>6222</v>
      </c>
      <c r="D158" s="459" t="s">
        <v>6058</v>
      </c>
      <c r="E158" s="33">
        <v>44162</v>
      </c>
      <c r="F158" s="459" t="s">
        <v>5241</v>
      </c>
      <c r="G158" s="465" t="s">
        <v>6225</v>
      </c>
      <c r="H158" s="32" t="s">
        <v>6061</v>
      </c>
      <c r="I158" s="32" t="s">
        <v>5033</v>
      </c>
      <c r="J158" s="32" t="s">
        <v>5034</v>
      </c>
      <c r="K158" s="32" t="s">
        <v>5035</v>
      </c>
      <c r="L158" s="32" t="s">
        <v>5036</v>
      </c>
      <c r="M158" s="198">
        <v>530</v>
      </c>
      <c r="N158" s="33">
        <v>44256</v>
      </c>
      <c r="O158" s="423">
        <v>44530</v>
      </c>
      <c r="P158" s="345">
        <f t="shared" si="3"/>
        <v>40</v>
      </c>
      <c r="Q158" s="633">
        <v>332</v>
      </c>
      <c r="R158" s="459" t="s">
        <v>27</v>
      </c>
      <c r="S158" s="32" t="s">
        <v>6065</v>
      </c>
      <c r="T158" s="36" t="s">
        <v>1599</v>
      </c>
      <c r="U158" s="36" t="s">
        <v>1599</v>
      </c>
      <c r="V158" s="36" t="s">
        <v>1599</v>
      </c>
      <c r="W158" s="36" t="s">
        <v>1599</v>
      </c>
      <c r="X158" s="36" t="s">
        <v>1599</v>
      </c>
      <c r="Y158" s="36" t="s">
        <v>1599</v>
      </c>
      <c r="Z158" s="36" t="s">
        <v>1599</v>
      </c>
      <c r="AA158" s="36" t="s">
        <v>1599</v>
      </c>
      <c r="AB158" s="36" t="s">
        <v>1599</v>
      </c>
      <c r="AC158" s="36" t="s">
        <v>1599</v>
      </c>
      <c r="AD158" s="36" t="s">
        <v>1599</v>
      </c>
      <c r="AE158" s="36" t="s">
        <v>1599</v>
      </c>
      <c r="AF158" s="36" t="s">
        <v>1599</v>
      </c>
      <c r="AG158" s="36" t="s">
        <v>1599</v>
      </c>
      <c r="AH158" s="36" t="s">
        <v>1599</v>
      </c>
      <c r="AI158" s="36" t="s">
        <v>1599</v>
      </c>
      <c r="AJ158" s="36" t="s">
        <v>1599</v>
      </c>
      <c r="AK158" s="36" t="s">
        <v>1599</v>
      </c>
      <c r="AL158" s="36" t="s">
        <v>1599</v>
      </c>
      <c r="AM158" s="36" t="s">
        <v>1599</v>
      </c>
      <c r="AN158" s="36" t="s">
        <v>1599</v>
      </c>
      <c r="AO158" s="36" t="s">
        <v>1599</v>
      </c>
      <c r="AP158" s="36" t="s">
        <v>1599</v>
      </c>
      <c r="AQ158" s="36" t="s">
        <v>1599</v>
      </c>
      <c r="AR158" s="32" t="s">
        <v>5037</v>
      </c>
      <c r="AS158" s="32" t="s">
        <v>6074</v>
      </c>
      <c r="AT158" s="32" t="s">
        <v>6656</v>
      </c>
      <c r="AU158" s="32" t="s">
        <v>6778</v>
      </c>
      <c r="AV158" s="32" t="s">
        <v>1599</v>
      </c>
      <c r="AW158" s="6" t="s">
        <v>7189</v>
      </c>
      <c r="AX158" s="225" t="s">
        <v>1968</v>
      </c>
      <c r="AY158" s="33">
        <v>44529</v>
      </c>
      <c r="AZ158" s="482" t="s">
        <v>2470</v>
      </c>
      <c r="BA158" s="191">
        <v>44529</v>
      </c>
      <c r="BB158" s="149" t="s">
        <v>7154</v>
      </c>
      <c r="BC158" s="31" t="s">
        <v>7145</v>
      </c>
      <c r="BD158" s="31" t="s">
        <v>1599</v>
      </c>
      <c r="BE158" s="31" t="s">
        <v>1599</v>
      </c>
      <c r="BF158" s="32" t="s">
        <v>2710</v>
      </c>
      <c r="BG158" s="30" t="s">
        <v>3728</v>
      </c>
      <c r="BH158" s="30" t="s">
        <v>1599</v>
      </c>
    </row>
    <row r="159" spans="2:60" s="14" customFormat="1" ht="90" customHeight="1" x14ac:dyDescent="0.25">
      <c r="B159" s="498" t="s">
        <v>5032</v>
      </c>
      <c r="C159" s="481" t="s">
        <v>6222</v>
      </c>
      <c r="D159" s="482" t="s">
        <v>6058</v>
      </c>
      <c r="E159" s="33">
        <v>44162</v>
      </c>
      <c r="F159" s="482" t="s">
        <v>5241</v>
      </c>
      <c r="G159" s="483" t="s">
        <v>6225</v>
      </c>
      <c r="H159" s="32" t="s">
        <v>6061</v>
      </c>
      <c r="I159" s="484" t="s">
        <v>5033</v>
      </c>
      <c r="J159" s="484" t="s">
        <v>5034</v>
      </c>
      <c r="K159" s="484" t="s">
        <v>5035</v>
      </c>
      <c r="L159" s="484" t="s">
        <v>5036</v>
      </c>
      <c r="M159" s="345">
        <v>530</v>
      </c>
      <c r="N159" s="423">
        <v>44256</v>
      </c>
      <c r="O159" s="423">
        <v>44743</v>
      </c>
      <c r="P159" s="345">
        <f t="shared" ref="P159" si="5">+WEEKNUM(O159-N159)</f>
        <v>18</v>
      </c>
      <c r="Q159" s="550">
        <v>332</v>
      </c>
      <c r="R159" s="468" t="s">
        <v>6299</v>
      </c>
      <c r="S159" s="32" t="s">
        <v>6065</v>
      </c>
      <c r="T159" s="36" t="s">
        <v>1599</v>
      </c>
      <c r="U159" s="36" t="s">
        <v>1599</v>
      </c>
      <c r="V159" s="36" t="s">
        <v>1599</v>
      </c>
      <c r="W159" s="36" t="s">
        <v>1599</v>
      </c>
      <c r="X159" s="36" t="s">
        <v>1599</v>
      </c>
      <c r="Y159" s="36" t="s">
        <v>1599</v>
      </c>
      <c r="Z159" s="36" t="s">
        <v>1599</v>
      </c>
      <c r="AA159" s="36" t="s">
        <v>1599</v>
      </c>
      <c r="AB159" s="36" t="s">
        <v>1599</v>
      </c>
      <c r="AC159" s="36" t="s">
        <v>1599</v>
      </c>
      <c r="AD159" s="36" t="s">
        <v>1599</v>
      </c>
      <c r="AE159" s="36" t="s">
        <v>1599</v>
      </c>
      <c r="AF159" s="36" t="s">
        <v>1599</v>
      </c>
      <c r="AG159" s="36" t="s">
        <v>1599</v>
      </c>
      <c r="AH159" s="36" t="s">
        <v>1599</v>
      </c>
      <c r="AI159" s="36" t="s">
        <v>1599</v>
      </c>
      <c r="AJ159" s="36" t="s">
        <v>1599</v>
      </c>
      <c r="AK159" s="36" t="s">
        <v>1599</v>
      </c>
      <c r="AL159" s="36" t="s">
        <v>1599</v>
      </c>
      <c r="AM159" s="36" t="s">
        <v>1599</v>
      </c>
      <c r="AN159" s="36" t="s">
        <v>1599</v>
      </c>
      <c r="AO159" s="36" t="s">
        <v>1599</v>
      </c>
      <c r="AP159" s="36" t="s">
        <v>1599</v>
      </c>
      <c r="AQ159" s="36" t="s">
        <v>1599</v>
      </c>
      <c r="AR159" s="32" t="s">
        <v>5037</v>
      </c>
      <c r="AS159" s="32" t="s">
        <v>6074</v>
      </c>
      <c r="AT159" s="32" t="s">
        <v>6656</v>
      </c>
      <c r="AU159" s="32" t="s">
        <v>6778</v>
      </c>
      <c r="AV159" s="32" t="s">
        <v>7216</v>
      </c>
      <c r="AW159" s="6" t="s">
        <v>7694</v>
      </c>
      <c r="AX159" s="225" t="s">
        <v>3731</v>
      </c>
      <c r="AY159" s="652">
        <v>44589</v>
      </c>
      <c r="AZ159" s="484" t="s">
        <v>1032</v>
      </c>
      <c r="BA159" s="345"/>
      <c r="BB159" s="418"/>
      <c r="BC159" s="418"/>
      <c r="BD159" s="418"/>
      <c r="BE159" s="418"/>
      <c r="BF159" s="418" t="s">
        <v>1332</v>
      </c>
      <c r="BG159" s="30"/>
      <c r="BH159" s="30"/>
    </row>
    <row r="160" spans="2:60" s="14" customFormat="1" ht="90" hidden="1" customHeight="1" x14ac:dyDescent="0.25">
      <c r="B160" s="498" t="s">
        <v>5038</v>
      </c>
      <c r="C160" s="481" t="s">
        <v>6222</v>
      </c>
      <c r="D160" s="459" t="s">
        <v>6058</v>
      </c>
      <c r="E160" s="33">
        <v>44162</v>
      </c>
      <c r="F160" s="459" t="s">
        <v>5241</v>
      </c>
      <c r="G160" s="465" t="s">
        <v>6225</v>
      </c>
      <c r="H160" s="32" t="s">
        <v>6061</v>
      </c>
      <c r="I160" s="32" t="s">
        <v>5033</v>
      </c>
      <c r="J160" s="32" t="s">
        <v>5034</v>
      </c>
      <c r="K160" s="32" t="s">
        <v>5039</v>
      </c>
      <c r="L160" s="32" t="s">
        <v>5040</v>
      </c>
      <c r="M160" s="464">
        <v>1</v>
      </c>
      <c r="N160" s="33">
        <v>44259</v>
      </c>
      <c r="O160" s="423">
        <v>44266</v>
      </c>
      <c r="P160" s="345">
        <f t="shared" si="3"/>
        <v>1</v>
      </c>
      <c r="Q160" s="552">
        <v>1</v>
      </c>
      <c r="R160" s="459" t="s">
        <v>27</v>
      </c>
      <c r="S160" s="32" t="s">
        <v>6065</v>
      </c>
      <c r="T160" s="36" t="s">
        <v>1599</v>
      </c>
      <c r="U160" s="36" t="s">
        <v>1599</v>
      </c>
      <c r="V160" s="36" t="s">
        <v>1599</v>
      </c>
      <c r="W160" s="36" t="s">
        <v>1599</v>
      </c>
      <c r="X160" s="36" t="s">
        <v>1599</v>
      </c>
      <c r="Y160" s="36" t="s">
        <v>1599</v>
      </c>
      <c r="Z160" s="36" t="s">
        <v>1599</v>
      </c>
      <c r="AA160" s="36" t="s">
        <v>1599</v>
      </c>
      <c r="AB160" s="36" t="s">
        <v>1599</v>
      </c>
      <c r="AC160" s="36" t="s">
        <v>1599</v>
      </c>
      <c r="AD160" s="36" t="s">
        <v>1599</v>
      </c>
      <c r="AE160" s="36" t="s">
        <v>1599</v>
      </c>
      <c r="AF160" s="36" t="s">
        <v>1599</v>
      </c>
      <c r="AG160" s="36" t="s">
        <v>1599</v>
      </c>
      <c r="AH160" s="36" t="s">
        <v>1599</v>
      </c>
      <c r="AI160" s="36" t="s">
        <v>1599</v>
      </c>
      <c r="AJ160" s="36" t="s">
        <v>1599</v>
      </c>
      <c r="AK160" s="36" t="s">
        <v>1599</v>
      </c>
      <c r="AL160" s="36" t="s">
        <v>1599</v>
      </c>
      <c r="AM160" s="36" t="s">
        <v>1599</v>
      </c>
      <c r="AN160" s="36" t="s">
        <v>1599</v>
      </c>
      <c r="AO160" s="36" t="s">
        <v>1599</v>
      </c>
      <c r="AP160" s="36" t="s">
        <v>1599</v>
      </c>
      <c r="AQ160" s="36" t="s">
        <v>1599</v>
      </c>
      <c r="AR160" s="32" t="s">
        <v>5041</v>
      </c>
      <c r="AS160" s="32" t="s">
        <v>6073</v>
      </c>
      <c r="AT160" s="225" t="s">
        <v>1599</v>
      </c>
      <c r="AU160" s="324" t="s">
        <v>6221</v>
      </c>
      <c r="AV160" s="10" t="s">
        <v>1599</v>
      </c>
      <c r="AW160" s="240" t="s">
        <v>6221</v>
      </c>
      <c r="AX160" s="225" t="s">
        <v>882</v>
      </c>
      <c r="AY160" s="33">
        <v>44404</v>
      </c>
      <c r="AZ160" s="484" t="s">
        <v>1032</v>
      </c>
      <c r="BA160" s="345"/>
      <c r="BB160" s="418"/>
      <c r="BC160" s="418"/>
      <c r="BD160" s="418"/>
      <c r="BE160" s="418"/>
      <c r="BF160" s="418" t="s">
        <v>1332</v>
      </c>
      <c r="BG160" s="30"/>
      <c r="BH160" s="30"/>
    </row>
    <row r="161" spans="2:60" s="14" customFormat="1" ht="90" hidden="1" customHeight="1" x14ac:dyDescent="0.25">
      <c r="B161" s="498" t="s">
        <v>5042</v>
      </c>
      <c r="C161" s="481" t="s">
        <v>6222</v>
      </c>
      <c r="D161" s="459" t="s">
        <v>6058</v>
      </c>
      <c r="E161" s="33">
        <v>44162</v>
      </c>
      <c r="F161" s="459" t="s">
        <v>5241</v>
      </c>
      <c r="G161" s="465" t="s">
        <v>6225</v>
      </c>
      <c r="H161" s="32" t="s">
        <v>6061</v>
      </c>
      <c r="I161" s="32" t="s">
        <v>5033</v>
      </c>
      <c r="J161" s="32" t="s">
        <v>5034</v>
      </c>
      <c r="K161" s="32" t="s">
        <v>5043</v>
      </c>
      <c r="L161" s="32" t="s">
        <v>5025</v>
      </c>
      <c r="M161" s="464">
        <v>1</v>
      </c>
      <c r="N161" s="33">
        <v>44287</v>
      </c>
      <c r="O161" s="423">
        <v>44316</v>
      </c>
      <c r="P161" s="345">
        <f t="shared" si="3"/>
        <v>5</v>
      </c>
      <c r="Q161" s="552">
        <v>1</v>
      </c>
      <c r="R161" s="459" t="s">
        <v>27</v>
      </c>
      <c r="S161" s="32" t="s">
        <v>6066</v>
      </c>
      <c r="T161" s="36" t="s">
        <v>1599</v>
      </c>
      <c r="U161" s="36" t="s">
        <v>1599</v>
      </c>
      <c r="V161" s="36" t="s">
        <v>1599</v>
      </c>
      <c r="W161" s="36" t="s">
        <v>1599</v>
      </c>
      <c r="X161" s="36" t="s">
        <v>1599</v>
      </c>
      <c r="Y161" s="36" t="s">
        <v>1599</v>
      </c>
      <c r="Z161" s="36" t="s">
        <v>1599</v>
      </c>
      <c r="AA161" s="36" t="s">
        <v>1599</v>
      </c>
      <c r="AB161" s="36" t="s">
        <v>1599</v>
      </c>
      <c r="AC161" s="36" t="s">
        <v>1599</v>
      </c>
      <c r="AD161" s="36" t="s">
        <v>1599</v>
      </c>
      <c r="AE161" s="36" t="s">
        <v>1599</v>
      </c>
      <c r="AF161" s="36" t="s">
        <v>1599</v>
      </c>
      <c r="AG161" s="36" t="s">
        <v>1599</v>
      </c>
      <c r="AH161" s="36" t="s">
        <v>1599</v>
      </c>
      <c r="AI161" s="36" t="s">
        <v>1599</v>
      </c>
      <c r="AJ161" s="36" t="s">
        <v>1599</v>
      </c>
      <c r="AK161" s="36" t="s">
        <v>1599</v>
      </c>
      <c r="AL161" s="36" t="s">
        <v>1599</v>
      </c>
      <c r="AM161" s="36" t="s">
        <v>1599</v>
      </c>
      <c r="AN161" s="36" t="s">
        <v>1599</v>
      </c>
      <c r="AO161" s="36" t="s">
        <v>1599</v>
      </c>
      <c r="AP161" s="36" t="s">
        <v>1599</v>
      </c>
      <c r="AQ161" s="36" t="s">
        <v>1599</v>
      </c>
      <c r="AR161" s="32" t="s">
        <v>5044</v>
      </c>
      <c r="AS161" s="32" t="s">
        <v>6072</v>
      </c>
      <c r="AT161" s="225" t="s">
        <v>1599</v>
      </c>
      <c r="AU161" s="324" t="s">
        <v>6221</v>
      </c>
      <c r="AV161" s="10" t="s">
        <v>1599</v>
      </c>
      <c r="AW161" s="240" t="s">
        <v>6221</v>
      </c>
      <c r="AX161" s="225" t="s">
        <v>882</v>
      </c>
      <c r="AY161" s="33">
        <v>44404</v>
      </c>
      <c r="AZ161" s="484" t="s">
        <v>1032</v>
      </c>
      <c r="BA161" s="345"/>
      <c r="BB161" s="418"/>
      <c r="BC161" s="418"/>
      <c r="BD161" s="418"/>
      <c r="BE161" s="418"/>
      <c r="BF161" s="418" t="s">
        <v>1332</v>
      </c>
      <c r="BG161" s="30"/>
      <c r="BH161" s="30"/>
    </row>
    <row r="162" spans="2:60" s="14" customFormat="1" ht="90" customHeight="1" x14ac:dyDescent="0.25">
      <c r="B162" s="498" t="s">
        <v>5045</v>
      </c>
      <c r="C162" s="481" t="s">
        <v>6222</v>
      </c>
      <c r="D162" s="459" t="s">
        <v>6058</v>
      </c>
      <c r="E162" s="33">
        <v>44162</v>
      </c>
      <c r="F162" s="459" t="s">
        <v>5241</v>
      </c>
      <c r="G162" s="465" t="s">
        <v>6226</v>
      </c>
      <c r="H162" s="32" t="s">
        <v>6062</v>
      </c>
      <c r="I162" s="32" t="s">
        <v>5046</v>
      </c>
      <c r="J162" s="32" t="s">
        <v>5047</v>
      </c>
      <c r="K162" s="32" t="s">
        <v>5048</v>
      </c>
      <c r="L162" s="32" t="s">
        <v>5049</v>
      </c>
      <c r="M162" s="198">
        <v>1</v>
      </c>
      <c r="N162" s="33">
        <v>44242</v>
      </c>
      <c r="O162" s="423">
        <v>44344</v>
      </c>
      <c r="P162" s="345">
        <f t="shared" si="3"/>
        <v>15</v>
      </c>
      <c r="Q162" s="551">
        <v>0</v>
      </c>
      <c r="R162" s="468" t="s">
        <v>6299</v>
      </c>
      <c r="S162" s="32" t="s">
        <v>6065</v>
      </c>
      <c r="T162" s="36" t="s">
        <v>1599</v>
      </c>
      <c r="U162" s="36" t="s">
        <v>1599</v>
      </c>
      <c r="V162" s="36" t="s">
        <v>1599</v>
      </c>
      <c r="W162" s="36" t="s">
        <v>1599</v>
      </c>
      <c r="X162" s="36" t="s">
        <v>1599</v>
      </c>
      <c r="Y162" s="36" t="s">
        <v>1599</v>
      </c>
      <c r="Z162" s="36" t="s">
        <v>1599</v>
      </c>
      <c r="AA162" s="36" t="s">
        <v>1599</v>
      </c>
      <c r="AB162" s="36" t="s">
        <v>1599</v>
      </c>
      <c r="AC162" s="36" t="s">
        <v>1599</v>
      </c>
      <c r="AD162" s="36" t="s">
        <v>1599</v>
      </c>
      <c r="AE162" s="36" t="s">
        <v>1599</v>
      </c>
      <c r="AF162" s="36" t="s">
        <v>1599</v>
      </c>
      <c r="AG162" s="36" t="s">
        <v>1599</v>
      </c>
      <c r="AH162" s="36" t="s">
        <v>1599</v>
      </c>
      <c r="AI162" s="36" t="s">
        <v>1599</v>
      </c>
      <c r="AJ162" s="36" t="s">
        <v>1599</v>
      </c>
      <c r="AK162" s="36" t="s">
        <v>1599</v>
      </c>
      <c r="AL162" s="36" t="s">
        <v>1599</v>
      </c>
      <c r="AM162" s="36" t="s">
        <v>1599</v>
      </c>
      <c r="AN162" s="36" t="s">
        <v>1599</v>
      </c>
      <c r="AO162" s="36" t="s">
        <v>1599</v>
      </c>
      <c r="AP162" s="36" t="s">
        <v>1599</v>
      </c>
      <c r="AQ162" s="36" t="s">
        <v>1599</v>
      </c>
      <c r="AR162" s="32" t="s">
        <v>5050</v>
      </c>
      <c r="AS162" s="32" t="s">
        <v>6071</v>
      </c>
      <c r="AT162" s="32" t="s">
        <v>6657</v>
      </c>
      <c r="AU162" s="32" t="s">
        <v>6939</v>
      </c>
      <c r="AV162" s="32"/>
      <c r="AW162" s="32" t="s">
        <v>7697</v>
      </c>
      <c r="AX162" s="225" t="s">
        <v>883</v>
      </c>
      <c r="AY162" s="652">
        <v>44589</v>
      </c>
      <c r="AZ162" s="484" t="s">
        <v>1032</v>
      </c>
      <c r="BA162" s="345"/>
      <c r="BB162" s="418"/>
      <c r="BC162" s="418"/>
      <c r="BD162" s="418"/>
      <c r="BE162" s="418"/>
      <c r="BF162" s="418" t="s">
        <v>1332</v>
      </c>
      <c r="BG162" s="30"/>
      <c r="BH162" s="30"/>
    </row>
    <row r="163" spans="2:60" s="14" customFormat="1" ht="90" customHeight="1" x14ac:dyDescent="0.25">
      <c r="B163" s="498" t="s">
        <v>5051</v>
      </c>
      <c r="C163" s="481" t="s">
        <v>6222</v>
      </c>
      <c r="D163" s="459" t="s">
        <v>6058</v>
      </c>
      <c r="E163" s="33">
        <v>44162</v>
      </c>
      <c r="F163" s="459" t="s">
        <v>5241</v>
      </c>
      <c r="G163" s="465" t="s">
        <v>6226</v>
      </c>
      <c r="H163" s="32" t="s">
        <v>6062</v>
      </c>
      <c r="I163" s="32" t="s">
        <v>5046</v>
      </c>
      <c r="J163" s="32" t="s">
        <v>5047</v>
      </c>
      <c r="K163" s="32" t="s">
        <v>5052</v>
      </c>
      <c r="L163" s="32" t="s">
        <v>5053</v>
      </c>
      <c r="M163" s="198">
        <v>4</v>
      </c>
      <c r="N163" s="33">
        <v>44319</v>
      </c>
      <c r="O163" s="423">
        <v>44683</v>
      </c>
      <c r="P163" s="345">
        <f t="shared" si="3"/>
        <v>52</v>
      </c>
      <c r="Q163" s="550">
        <v>1</v>
      </c>
      <c r="R163" s="482" t="s">
        <v>32</v>
      </c>
      <c r="S163" s="32" t="s">
        <v>89</v>
      </c>
      <c r="T163" s="36" t="s">
        <v>1599</v>
      </c>
      <c r="U163" s="36" t="s">
        <v>1599</v>
      </c>
      <c r="V163" s="36" t="s">
        <v>1599</v>
      </c>
      <c r="W163" s="36" t="s">
        <v>1599</v>
      </c>
      <c r="X163" s="36" t="s">
        <v>1599</v>
      </c>
      <c r="Y163" s="36" t="s">
        <v>1599</v>
      </c>
      <c r="Z163" s="36" t="s">
        <v>1599</v>
      </c>
      <c r="AA163" s="36" t="s">
        <v>1599</v>
      </c>
      <c r="AB163" s="36" t="s">
        <v>1599</v>
      </c>
      <c r="AC163" s="36" t="s">
        <v>1599</v>
      </c>
      <c r="AD163" s="36" t="s">
        <v>1599</v>
      </c>
      <c r="AE163" s="36" t="s">
        <v>1599</v>
      </c>
      <c r="AF163" s="36" t="s">
        <v>1599</v>
      </c>
      <c r="AG163" s="36" t="s">
        <v>1599</v>
      </c>
      <c r="AH163" s="36" t="s">
        <v>1599</v>
      </c>
      <c r="AI163" s="36" t="s">
        <v>1599</v>
      </c>
      <c r="AJ163" s="36" t="s">
        <v>1599</v>
      </c>
      <c r="AK163" s="36" t="s">
        <v>1599</v>
      </c>
      <c r="AL163" s="36" t="s">
        <v>1599</v>
      </c>
      <c r="AM163" s="36" t="s">
        <v>1599</v>
      </c>
      <c r="AN163" s="36" t="s">
        <v>1599</v>
      </c>
      <c r="AO163" s="36" t="s">
        <v>1599</v>
      </c>
      <c r="AP163" s="36" t="s">
        <v>1599</v>
      </c>
      <c r="AQ163" s="36" t="s">
        <v>1599</v>
      </c>
      <c r="AR163" s="32" t="s">
        <v>5054</v>
      </c>
      <c r="AS163" s="32" t="s">
        <v>6070</v>
      </c>
      <c r="AT163" s="390" t="s">
        <v>6773</v>
      </c>
      <c r="AU163" s="32" t="s">
        <v>6779</v>
      </c>
      <c r="AV163" s="32" t="s">
        <v>7217</v>
      </c>
      <c r="AW163" s="32" t="s">
        <v>7698</v>
      </c>
      <c r="AX163" s="225" t="s">
        <v>3731</v>
      </c>
      <c r="AY163" s="652">
        <v>44589</v>
      </c>
      <c r="AZ163" s="484" t="s">
        <v>1032</v>
      </c>
      <c r="BA163" s="345"/>
      <c r="BB163" s="418"/>
      <c r="BC163" s="418"/>
      <c r="BD163" s="418"/>
      <c r="BE163" s="418"/>
      <c r="BF163" s="418" t="s">
        <v>1332</v>
      </c>
      <c r="BG163" s="30"/>
      <c r="BH163" s="30"/>
    </row>
    <row r="164" spans="2:60" s="14" customFormat="1" ht="90" customHeight="1" x14ac:dyDescent="0.25">
      <c r="B164" s="498" t="s">
        <v>5055</v>
      </c>
      <c r="C164" s="481" t="s">
        <v>6222</v>
      </c>
      <c r="D164" s="459" t="s">
        <v>6058</v>
      </c>
      <c r="E164" s="33">
        <v>44162</v>
      </c>
      <c r="F164" s="459" t="s">
        <v>5241</v>
      </c>
      <c r="G164" s="465" t="s">
        <v>6227</v>
      </c>
      <c r="H164" s="32" t="s">
        <v>6063</v>
      </c>
      <c r="I164" s="32" t="s">
        <v>5056</v>
      </c>
      <c r="J164" s="32" t="s">
        <v>5057</v>
      </c>
      <c r="K164" s="32" t="s">
        <v>5058</v>
      </c>
      <c r="L164" s="32" t="s">
        <v>5053</v>
      </c>
      <c r="M164" s="198">
        <v>2</v>
      </c>
      <c r="N164" s="33">
        <v>44287</v>
      </c>
      <c r="O164" s="423">
        <v>44439</v>
      </c>
      <c r="P164" s="345">
        <f t="shared" si="3"/>
        <v>22</v>
      </c>
      <c r="Q164" s="551">
        <v>1</v>
      </c>
      <c r="R164" s="468" t="s">
        <v>6299</v>
      </c>
      <c r="S164" s="32" t="s">
        <v>6065</v>
      </c>
      <c r="T164" s="36" t="s">
        <v>1599</v>
      </c>
      <c r="U164" s="36" t="s">
        <v>1599</v>
      </c>
      <c r="V164" s="36" t="s">
        <v>1599</v>
      </c>
      <c r="W164" s="36" t="s">
        <v>1599</v>
      </c>
      <c r="X164" s="36" t="s">
        <v>1599</v>
      </c>
      <c r="Y164" s="36" t="s">
        <v>1599</v>
      </c>
      <c r="Z164" s="36" t="s">
        <v>1599</v>
      </c>
      <c r="AA164" s="36" t="s">
        <v>1599</v>
      </c>
      <c r="AB164" s="36" t="s">
        <v>1599</v>
      </c>
      <c r="AC164" s="36" t="s">
        <v>1599</v>
      </c>
      <c r="AD164" s="36" t="s">
        <v>1599</v>
      </c>
      <c r="AE164" s="36" t="s">
        <v>1599</v>
      </c>
      <c r="AF164" s="36" t="s">
        <v>1599</v>
      </c>
      <c r="AG164" s="36" t="s">
        <v>1599</v>
      </c>
      <c r="AH164" s="36" t="s">
        <v>1599</v>
      </c>
      <c r="AI164" s="36" t="s">
        <v>1599</v>
      </c>
      <c r="AJ164" s="36" t="s">
        <v>1599</v>
      </c>
      <c r="AK164" s="36" t="s">
        <v>1599</v>
      </c>
      <c r="AL164" s="36" t="s">
        <v>1599</v>
      </c>
      <c r="AM164" s="36" t="s">
        <v>1599</v>
      </c>
      <c r="AN164" s="36" t="s">
        <v>1599</v>
      </c>
      <c r="AO164" s="36" t="s">
        <v>1599</v>
      </c>
      <c r="AP164" s="36" t="s">
        <v>1599</v>
      </c>
      <c r="AQ164" s="36" t="s">
        <v>1599</v>
      </c>
      <c r="AR164" s="32" t="s">
        <v>5059</v>
      </c>
      <c r="AS164" s="32" t="s">
        <v>6070</v>
      </c>
      <c r="AT164" s="548" t="s">
        <v>6774</v>
      </c>
      <c r="AU164" s="32" t="s">
        <v>6940</v>
      </c>
      <c r="AV164" s="32"/>
      <c r="AW164" s="651" t="s">
        <v>7696</v>
      </c>
      <c r="AX164" s="225" t="s">
        <v>883</v>
      </c>
      <c r="AY164" s="652">
        <v>44589</v>
      </c>
      <c r="AZ164" s="484" t="s">
        <v>1032</v>
      </c>
      <c r="BA164" s="345"/>
      <c r="BB164" s="418"/>
      <c r="BC164" s="418"/>
      <c r="BD164" s="418"/>
      <c r="BE164" s="418"/>
      <c r="BF164" s="418" t="s">
        <v>1332</v>
      </c>
      <c r="BG164" s="30"/>
      <c r="BH164" s="30"/>
    </row>
    <row r="165" spans="2:60" s="14" customFormat="1" ht="90" customHeight="1" x14ac:dyDescent="0.25">
      <c r="B165" s="498" t="s">
        <v>5060</v>
      </c>
      <c r="C165" s="481" t="s">
        <v>6222</v>
      </c>
      <c r="D165" s="459" t="s">
        <v>6058</v>
      </c>
      <c r="E165" s="33">
        <v>44162</v>
      </c>
      <c r="F165" s="459" t="s">
        <v>5241</v>
      </c>
      <c r="G165" s="465" t="s">
        <v>6227</v>
      </c>
      <c r="H165" s="32" t="s">
        <v>6063</v>
      </c>
      <c r="I165" s="32" t="s">
        <v>5061</v>
      </c>
      <c r="J165" s="32" t="s">
        <v>5062</v>
      </c>
      <c r="K165" s="32" t="s">
        <v>6068</v>
      </c>
      <c r="L165" s="32" t="s">
        <v>6067</v>
      </c>
      <c r="M165" s="197" t="s">
        <v>6872</v>
      </c>
      <c r="N165" s="33">
        <v>44287</v>
      </c>
      <c r="O165" s="423">
        <v>44561</v>
      </c>
      <c r="P165" s="345">
        <f t="shared" si="3"/>
        <v>40</v>
      </c>
      <c r="Q165" s="550"/>
      <c r="R165" s="459" t="s">
        <v>903</v>
      </c>
      <c r="S165" s="32" t="s">
        <v>5063</v>
      </c>
      <c r="T165" s="36" t="s">
        <v>1599</v>
      </c>
      <c r="U165" s="36" t="s">
        <v>1599</v>
      </c>
      <c r="V165" s="36" t="s">
        <v>1599</v>
      </c>
      <c r="W165" s="36" t="s">
        <v>1599</v>
      </c>
      <c r="X165" s="36" t="s">
        <v>1599</v>
      </c>
      <c r="Y165" s="36" t="s">
        <v>1599</v>
      </c>
      <c r="Z165" s="36" t="s">
        <v>1599</v>
      </c>
      <c r="AA165" s="36" t="s">
        <v>1599</v>
      </c>
      <c r="AB165" s="36" t="s">
        <v>1599</v>
      </c>
      <c r="AC165" s="36" t="s">
        <v>1599</v>
      </c>
      <c r="AD165" s="36" t="s">
        <v>1599</v>
      </c>
      <c r="AE165" s="36" t="s">
        <v>1599</v>
      </c>
      <c r="AF165" s="36" t="s">
        <v>1599</v>
      </c>
      <c r="AG165" s="36" t="s">
        <v>1599</v>
      </c>
      <c r="AH165" s="36" t="s">
        <v>1599</v>
      </c>
      <c r="AI165" s="36" t="s">
        <v>1599</v>
      </c>
      <c r="AJ165" s="36" t="s">
        <v>1599</v>
      </c>
      <c r="AK165" s="36" t="s">
        <v>1599</v>
      </c>
      <c r="AL165" s="36" t="s">
        <v>1599</v>
      </c>
      <c r="AM165" s="36" t="s">
        <v>1599</v>
      </c>
      <c r="AN165" s="36" t="s">
        <v>1599</v>
      </c>
      <c r="AO165" s="36" t="s">
        <v>1599</v>
      </c>
      <c r="AP165" s="36" t="s">
        <v>1599</v>
      </c>
      <c r="AQ165" s="36" t="s">
        <v>1599</v>
      </c>
      <c r="AR165" s="32" t="s">
        <v>5064</v>
      </c>
      <c r="AS165" s="32" t="s">
        <v>6069</v>
      </c>
      <c r="AT165" s="549" t="s">
        <v>6837</v>
      </c>
      <c r="AU165" s="32" t="s">
        <v>6873</v>
      </c>
      <c r="AV165" s="32" t="s">
        <v>7252</v>
      </c>
      <c r="AW165" s="32" t="s">
        <v>7459</v>
      </c>
      <c r="AX165" s="225" t="s">
        <v>882</v>
      </c>
      <c r="AY165" s="33">
        <v>44579</v>
      </c>
      <c r="AZ165" s="484" t="s">
        <v>1032</v>
      </c>
      <c r="BA165" s="345"/>
      <c r="BB165" s="418"/>
      <c r="BC165" s="418"/>
      <c r="BD165" s="418"/>
      <c r="BE165" s="418"/>
      <c r="BF165" s="418" t="s">
        <v>1332</v>
      </c>
      <c r="BG165" s="30"/>
      <c r="BH165" s="30"/>
    </row>
    <row r="166" spans="2:60" s="14" customFormat="1" ht="90" hidden="1" customHeight="1" x14ac:dyDescent="0.25">
      <c r="B166" s="498" t="s">
        <v>5065</v>
      </c>
      <c r="C166" s="481" t="s">
        <v>6222</v>
      </c>
      <c r="D166" s="459" t="s">
        <v>6088</v>
      </c>
      <c r="E166" s="33">
        <v>44099</v>
      </c>
      <c r="F166" s="459" t="s">
        <v>3270</v>
      </c>
      <c r="G166" s="465" t="s">
        <v>6223</v>
      </c>
      <c r="H166" s="32" t="s">
        <v>6089</v>
      </c>
      <c r="I166" s="32" t="s">
        <v>6091</v>
      </c>
      <c r="J166" s="32" t="s">
        <v>5066</v>
      </c>
      <c r="K166" s="32" t="s">
        <v>6095</v>
      </c>
      <c r="L166" s="32" t="s">
        <v>6097</v>
      </c>
      <c r="M166" s="197">
        <v>1</v>
      </c>
      <c r="N166" s="33">
        <v>44287</v>
      </c>
      <c r="O166" s="423">
        <v>44561</v>
      </c>
      <c r="P166" s="345">
        <f t="shared" si="3"/>
        <v>40</v>
      </c>
      <c r="Q166" s="552"/>
      <c r="R166" s="459" t="s">
        <v>131</v>
      </c>
      <c r="S166" s="32" t="s">
        <v>5067</v>
      </c>
      <c r="T166" s="36" t="s">
        <v>1599</v>
      </c>
      <c r="U166" s="36" t="s">
        <v>1599</v>
      </c>
      <c r="V166" s="36" t="s">
        <v>1599</v>
      </c>
      <c r="W166" s="36" t="s">
        <v>1599</v>
      </c>
      <c r="X166" s="36" t="s">
        <v>1599</v>
      </c>
      <c r="Y166" s="36" t="s">
        <v>1599</v>
      </c>
      <c r="Z166" s="36" t="s">
        <v>1599</v>
      </c>
      <c r="AA166" s="36" t="s">
        <v>1599</v>
      </c>
      <c r="AB166" s="36" t="s">
        <v>1599</v>
      </c>
      <c r="AC166" s="36" t="s">
        <v>1599</v>
      </c>
      <c r="AD166" s="36" t="s">
        <v>1599</v>
      </c>
      <c r="AE166" s="36" t="s">
        <v>1599</v>
      </c>
      <c r="AF166" s="36" t="s">
        <v>1599</v>
      </c>
      <c r="AG166" s="36" t="s">
        <v>1599</v>
      </c>
      <c r="AH166" s="36" t="s">
        <v>1599</v>
      </c>
      <c r="AI166" s="36" t="s">
        <v>1599</v>
      </c>
      <c r="AJ166" s="36" t="s">
        <v>1599</v>
      </c>
      <c r="AK166" s="36" t="s">
        <v>1599</v>
      </c>
      <c r="AL166" s="36" t="s">
        <v>1599</v>
      </c>
      <c r="AM166" s="36" t="s">
        <v>1599</v>
      </c>
      <c r="AN166" s="36" t="s">
        <v>1599</v>
      </c>
      <c r="AO166" s="36" t="s">
        <v>1599</v>
      </c>
      <c r="AP166" s="36" t="s">
        <v>1599</v>
      </c>
      <c r="AQ166" s="36" t="s">
        <v>1599</v>
      </c>
      <c r="AR166" s="32" t="s">
        <v>6106</v>
      </c>
      <c r="AS166" s="32" t="s">
        <v>6105</v>
      </c>
      <c r="AT166" s="32" t="s">
        <v>6838</v>
      </c>
      <c r="AU166" s="32" t="s">
        <v>6871</v>
      </c>
      <c r="AV166" s="240" t="s">
        <v>1599</v>
      </c>
      <c r="AW166" s="240" t="s">
        <v>7142</v>
      </c>
      <c r="AX166" s="225" t="s">
        <v>5106</v>
      </c>
      <c r="AY166" s="33">
        <v>44490</v>
      </c>
      <c r="AZ166" s="484" t="s">
        <v>1032</v>
      </c>
      <c r="BA166" s="345"/>
      <c r="BB166" s="418"/>
      <c r="BC166" s="418"/>
      <c r="BD166" s="418"/>
      <c r="BE166" s="418"/>
      <c r="BF166" s="418" t="s">
        <v>1332</v>
      </c>
      <c r="BG166" s="30"/>
      <c r="BH166" s="30"/>
    </row>
    <row r="167" spans="2:60" s="14" customFormat="1" ht="90" customHeight="1" x14ac:dyDescent="0.25">
      <c r="B167" s="498" t="s">
        <v>5069</v>
      </c>
      <c r="C167" s="481" t="s">
        <v>6222</v>
      </c>
      <c r="D167" s="459" t="s">
        <v>6088</v>
      </c>
      <c r="E167" s="33">
        <v>44099</v>
      </c>
      <c r="F167" s="459" t="s">
        <v>3270</v>
      </c>
      <c r="G167" s="465" t="s">
        <v>6223</v>
      </c>
      <c r="H167" s="32" t="s">
        <v>6089</v>
      </c>
      <c r="I167" s="32" t="s">
        <v>6091</v>
      </c>
      <c r="J167" s="32" t="s">
        <v>5066</v>
      </c>
      <c r="K167" s="32" t="s">
        <v>6093</v>
      </c>
      <c r="L167" s="32" t="s">
        <v>6098</v>
      </c>
      <c r="M167" s="197">
        <v>1</v>
      </c>
      <c r="N167" s="33">
        <v>44287</v>
      </c>
      <c r="O167" s="423">
        <v>44742</v>
      </c>
      <c r="P167" s="345">
        <f t="shared" si="3"/>
        <v>13</v>
      </c>
      <c r="Q167" s="550"/>
      <c r="R167" s="459" t="s">
        <v>131</v>
      </c>
      <c r="S167" s="32" t="s">
        <v>5067</v>
      </c>
      <c r="T167" s="36" t="s">
        <v>1599</v>
      </c>
      <c r="U167" s="36" t="s">
        <v>1599</v>
      </c>
      <c r="V167" s="36" t="s">
        <v>1599</v>
      </c>
      <c r="W167" s="36" t="s">
        <v>1599</v>
      </c>
      <c r="X167" s="36" t="s">
        <v>1599</v>
      </c>
      <c r="Y167" s="36" t="s">
        <v>1599</v>
      </c>
      <c r="Z167" s="36" t="s">
        <v>1599</v>
      </c>
      <c r="AA167" s="36" t="s">
        <v>1599</v>
      </c>
      <c r="AB167" s="36" t="s">
        <v>1599</v>
      </c>
      <c r="AC167" s="36" t="s">
        <v>1599</v>
      </c>
      <c r="AD167" s="36" t="s">
        <v>1599</v>
      </c>
      <c r="AE167" s="36" t="s">
        <v>1599</v>
      </c>
      <c r="AF167" s="36" t="s">
        <v>1599</v>
      </c>
      <c r="AG167" s="36" t="s">
        <v>1599</v>
      </c>
      <c r="AH167" s="36" t="s">
        <v>1599</v>
      </c>
      <c r="AI167" s="36" t="s">
        <v>1599</v>
      </c>
      <c r="AJ167" s="36" t="s">
        <v>1599</v>
      </c>
      <c r="AK167" s="36" t="s">
        <v>1599</v>
      </c>
      <c r="AL167" s="36" t="s">
        <v>1599</v>
      </c>
      <c r="AM167" s="36" t="s">
        <v>1599</v>
      </c>
      <c r="AN167" s="36" t="s">
        <v>1599</v>
      </c>
      <c r="AO167" s="36" t="s">
        <v>1599</v>
      </c>
      <c r="AP167" s="36" t="s">
        <v>1599</v>
      </c>
      <c r="AQ167" s="36" t="s">
        <v>1599</v>
      </c>
      <c r="AR167" s="32" t="s">
        <v>6107</v>
      </c>
      <c r="AS167" s="32" t="s">
        <v>6105</v>
      </c>
      <c r="AT167" s="32" t="s">
        <v>6839</v>
      </c>
      <c r="AU167" s="32" t="s">
        <v>6869</v>
      </c>
      <c r="AV167" s="32" t="s">
        <v>6839</v>
      </c>
      <c r="AW167" s="32" t="s">
        <v>7469</v>
      </c>
      <c r="AX167" s="225" t="s">
        <v>3731</v>
      </c>
      <c r="AY167" s="652">
        <v>44589</v>
      </c>
      <c r="AZ167" s="484" t="s">
        <v>1032</v>
      </c>
      <c r="BA167" s="345"/>
      <c r="BB167" s="418"/>
      <c r="BC167" s="418"/>
      <c r="BD167" s="418"/>
      <c r="BE167" s="418"/>
      <c r="BF167" s="418" t="s">
        <v>1332</v>
      </c>
      <c r="BG167" s="30"/>
      <c r="BH167" s="30"/>
    </row>
    <row r="168" spans="2:60" s="14" customFormat="1" ht="90" customHeight="1" x14ac:dyDescent="0.25">
      <c r="B168" s="498" t="s">
        <v>6078</v>
      </c>
      <c r="C168" s="481" t="s">
        <v>6222</v>
      </c>
      <c r="D168" s="459" t="s">
        <v>6088</v>
      </c>
      <c r="E168" s="33">
        <v>44099</v>
      </c>
      <c r="F168" s="459" t="s">
        <v>3270</v>
      </c>
      <c r="G168" s="465" t="s">
        <v>6223</v>
      </c>
      <c r="H168" s="32" t="s">
        <v>6089</v>
      </c>
      <c r="I168" s="32" t="s">
        <v>6091</v>
      </c>
      <c r="J168" s="32" t="s">
        <v>5066</v>
      </c>
      <c r="K168" s="32" t="s">
        <v>6094</v>
      </c>
      <c r="L168" s="32" t="s">
        <v>6099</v>
      </c>
      <c r="M168" s="197">
        <v>1</v>
      </c>
      <c r="N168" s="33">
        <v>44287</v>
      </c>
      <c r="O168" s="423">
        <v>44561</v>
      </c>
      <c r="P168" s="345">
        <f t="shared" si="3"/>
        <v>40</v>
      </c>
      <c r="Q168" s="550"/>
      <c r="R168" s="459" t="s">
        <v>131</v>
      </c>
      <c r="S168" s="32" t="s">
        <v>5067</v>
      </c>
      <c r="T168" s="36" t="s">
        <v>1599</v>
      </c>
      <c r="U168" s="36" t="s">
        <v>1599</v>
      </c>
      <c r="V168" s="36" t="s">
        <v>1599</v>
      </c>
      <c r="W168" s="36" t="s">
        <v>1599</v>
      </c>
      <c r="X168" s="36" t="s">
        <v>1599</v>
      </c>
      <c r="Y168" s="36" t="s">
        <v>1599</v>
      </c>
      <c r="Z168" s="36" t="s">
        <v>1599</v>
      </c>
      <c r="AA168" s="36" t="s">
        <v>1599</v>
      </c>
      <c r="AB168" s="36" t="s">
        <v>1599</v>
      </c>
      <c r="AC168" s="36" t="s">
        <v>1599</v>
      </c>
      <c r="AD168" s="36" t="s">
        <v>1599</v>
      </c>
      <c r="AE168" s="36" t="s">
        <v>1599</v>
      </c>
      <c r="AF168" s="36" t="s">
        <v>1599</v>
      </c>
      <c r="AG168" s="36" t="s">
        <v>1599</v>
      </c>
      <c r="AH168" s="36" t="s">
        <v>1599</v>
      </c>
      <c r="AI168" s="36" t="s">
        <v>1599</v>
      </c>
      <c r="AJ168" s="36" t="s">
        <v>1599</v>
      </c>
      <c r="AK168" s="36" t="s">
        <v>1599</v>
      </c>
      <c r="AL168" s="36" t="s">
        <v>1599</v>
      </c>
      <c r="AM168" s="36" t="s">
        <v>1599</v>
      </c>
      <c r="AN168" s="36" t="s">
        <v>1599</v>
      </c>
      <c r="AO168" s="36" t="s">
        <v>1599</v>
      </c>
      <c r="AP168" s="36" t="s">
        <v>1599</v>
      </c>
      <c r="AQ168" s="36" t="s">
        <v>1599</v>
      </c>
      <c r="AR168" s="32" t="s">
        <v>6108</v>
      </c>
      <c r="AS168" s="32" t="s">
        <v>6105</v>
      </c>
      <c r="AT168" s="32" t="s">
        <v>6840</v>
      </c>
      <c r="AU168" s="32" t="s">
        <v>6870</v>
      </c>
      <c r="AV168" s="32" t="s">
        <v>7253</v>
      </c>
      <c r="AW168" s="32" t="s">
        <v>7470</v>
      </c>
      <c r="AX168" s="225" t="s">
        <v>882</v>
      </c>
      <c r="AY168" s="652">
        <v>44579</v>
      </c>
      <c r="AZ168" s="484" t="s">
        <v>1032</v>
      </c>
      <c r="BA168" s="345"/>
      <c r="BB168" s="418"/>
      <c r="BC168" s="418"/>
      <c r="BD168" s="418"/>
      <c r="BE168" s="418"/>
      <c r="BF168" s="418" t="s">
        <v>1332</v>
      </c>
      <c r="BG168" s="30"/>
      <c r="BH168" s="30"/>
    </row>
    <row r="169" spans="2:60" s="14" customFormat="1" ht="90" customHeight="1" x14ac:dyDescent="0.25">
      <c r="B169" s="498" t="s">
        <v>6079</v>
      </c>
      <c r="C169" s="481" t="s">
        <v>6222</v>
      </c>
      <c r="D169" s="459" t="s">
        <v>6088</v>
      </c>
      <c r="E169" s="33">
        <v>44099</v>
      </c>
      <c r="F169" s="459" t="s">
        <v>3270</v>
      </c>
      <c r="G169" s="465" t="s">
        <v>6223</v>
      </c>
      <c r="H169" s="32" t="s">
        <v>6089</v>
      </c>
      <c r="I169" s="32" t="s">
        <v>6091</v>
      </c>
      <c r="J169" s="32" t="s">
        <v>5066</v>
      </c>
      <c r="K169" s="32" t="s">
        <v>6096</v>
      </c>
      <c r="L169" s="32" t="s">
        <v>6100</v>
      </c>
      <c r="M169" s="197">
        <v>2</v>
      </c>
      <c r="N169" s="33">
        <v>44287</v>
      </c>
      <c r="O169" s="423">
        <v>44561</v>
      </c>
      <c r="P169" s="345">
        <f t="shared" si="3"/>
        <v>40</v>
      </c>
      <c r="Q169" s="550"/>
      <c r="R169" s="459" t="s">
        <v>131</v>
      </c>
      <c r="S169" s="32" t="s">
        <v>5067</v>
      </c>
      <c r="T169" s="36" t="s">
        <v>1599</v>
      </c>
      <c r="U169" s="36" t="s">
        <v>1599</v>
      </c>
      <c r="V169" s="36" t="s">
        <v>1599</v>
      </c>
      <c r="W169" s="36" t="s">
        <v>1599</v>
      </c>
      <c r="X169" s="36" t="s">
        <v>1599</v>
      </c>
      <c r="Y169" s="36" t="s">
        <v>1599</v>
      </c>
      <c r="Z169" s="36" t="s">
        <v>1599</v>
      </c>
      <c r="AA169" s="36" t="s">
        <v>1599</v>
      </c>
      <c r="AB169" s="36" t="s">
        <v>1599</v>
      </c>
      <c r="AC169" s="36" t="s">
        <v>1599</v>
      </c>
      <c r="AD169" s="36" t="s">
        <v>1599</v>
      </c>
      <c r="AE169" s="36" t="s">
        <v>1599</v>
      </c>
      <c r="AF169" s="36" t="s">
        <v>1599</v>
      </c>
      <c r="AG169" s="36" t="s">
        <v>1599</v>
      </c>
      <c r="AH169" s="36" t="s">
        <v>1599</v>
      </c>
      <c r="AI169" s="36" t="s">
        <v>1599</v>
      </c>
      <c r="AJ169" s="36" t="s">
        <v>1599</v>
      </c>
      <c r="AK169" s="36" t="s">
        <v>1599</v>
      </c>
      <c r="AL169" s="36" t="s">
        <v>1599</v>
      </c>
      <c r="AM169" s="36" t="s">
        <v>1599</v>
      </c>
      <c r="AN169" s="36" t="s">
        <v>1599</v>
      </c>
      <c r="AO169" s="36" t="s">
        <v>1599</v>
      </c>
      <c r="AP169" s="36" t="s">
        <v>1599</v>
      </c>
      <c r="AQ169" s="36" t="s">
        <v>1599</v>
      </c>
      <c r="AR169" s="32" t="s">
        <v>6109</v>
      </c>
      <c r="AS169" s="32" t="s">
        <v>6105</v>
      </c>
      <c r="AT169" s="32" t="s">
        <v>6841</v>
      </c>
      <c r="AU169" s="32" t="s">
        <v>6870</v>
      </c>
      <c r="AV169" s="32" t="s">
        <v>7254</v>
      </c>
      <c r="AW169" s="32" t="s">
        <v>7471</v>
      </c>
      <c r="AX169" s="225" t="s">
        <v>882</v>
      </c>
      <c r="AY169" s="652">
        <v>44579</v>
      </c>
      <c r="AZ169" s="484" t="s">
        <v>1032</v>
      </c>
      <c r="BA169" s="345"/>
      <c r="BB169" s="418"/>
      <c r="BC169" s="418"/>
      <c r="BD169" s="418"/>
      <c r="BE169" s="418"/>
      <c r="BF169" s="418" t="s">
        <v>1332</v>
      </c>
      <c r="BG169" s="30"/>
      <c r="BH169" s="30"/>
    </row>
    <row r="170" spans="2:60" s="14" customFormat="1" ht="90" customHeight="1" x14ac:dyDescent="0.25">
      <c r="B170" s="498" t="s">
        <v>6080</v>
      </c>
      <c r="C170" s="481" t="s">
        <v>6222</v>
      </c>
      <c r="D170" s="459" t="s">
        <v>6088</v>
      </c>
      <c r="E170" s="33">
        <v>44099</v>
      </c>
      <c r="F170" s="459" t="s">
        <v>3270</v>
      </c>
      <c r="G170" s="465" t="s">
        <v>6225</v>
      </c>
      <c r="H170" s="32" t="s">
        <v>6090</v>
      </c>
      <c r="I170" s="32" t="s">
        <v>6092</v>
      </c>
      <c r="J170" s="32" t="s">
        <v>5070</v>
      </c>
      <c r="K170" s="32" t="s">
        <v>5071</v>
      </c>
      <c r="L170" s="32" t="s">
        <v>5072</v>
      </c>
      <c r="M170" s="197">
        <v>1</v>
      </c>
      <c r="N170" s="33">
        <v>44287</v>
      </c>
      <c r="O170" s="423">
        <v>44742</v>
      </c>
      <c r="P170" s="345">
        <f t="shared" si="3"/>
        <v>13</v>
      </c>
      <c r="Q170" s="550"/>
      <c r="R170" s="459" t="s">
        <v>131</v>
      </c>
      <c r="S170" s="32" t="s">
        <v>16</v>
      </c>
      <c r="T170" s="36" t="s">
        <v>1599</v>
      </c>
      <c r="U170" s="36" t="s">
        <v>1599</v>
      </c>
      <c r="V170" s="36" t="s">
        <v>1599</v>
      </c>
      <c r="W170" s="36" t="s">
        <v>1599</v>
      </c>
      <c r="X170" s="36" t="s">
        <v>1599</v>
      </c>
      <c r="Y170" s="36" t="s">
        <v>1599</v>
      </c>
      <c r="Z170" s="36" t="s">
        <v>1599</v>
      </c>
      <c r="AA170" s="36" t="s">
        <v>1599</v>
      </c>
      <c r="AB170" s="36" t="s">
        <v>1599</v>
      </c>
      <c r="AC170" s="36" t="s">
        <v>1599</v>
      </c>
      <c r="AD170" s="36" t="s">
        <v>1599</v>
      </c>
      <c r="AE170" s="36" t="s">
        <v>1599</v>
      </c>
      <c r="AF170" s="36" t="s">
        <v>1599</v>
      </c>
      <c r="AG170" s="36" t="s">
        <v>1599</v>
      </c>
      <c r="AH170" s="36" t="s">
        <v>1599</v>
      </c>
      <c r="AI170" s="36" t="s">
        <v>1599</v>
      </c>
      <c r="AJ170" s="36" t="s">
        <v>1599</v>
      </c>
      <c r="AK170" s="36" t="s">
        <v>1599</v>
      </c>
      <c r="AL170" s="36" t="s">
        <v>1599</v>
      </c>
      <c r="AM170" s="36" t="s">
        <v>1599</v>
      </c>
      <c r="AN170" s="36" t="s">
        <v>1599</v>
      </c>
      <c r="AO170" s="36" t="s">
        <v>1599</v>
      </c>
      <c r="AP170" s="36" t="s">
        <v>1599</v>
      </c>
      <c r="AQ170" s="36" t="s">
        <v>1599</v>
      </c>
      <c r="AR170" s="32" t="s">
        <v>5068</v>
      </c>
      <c r="AS170" s="32" t="s">
        <v>6105</v>
      </c>
      <c r="AT170" s="32" t="s">
        <v>6839</v>
      </c>
      <c r="AU170" s="32" t="s">
        <v>6869</v>
      </c>
      <c r="AV170" s="32" t="s">
        <v>7255</v>
      </c>
      <c r="AW170" s="651" t="s">
        <v>7469</v>
      </c>
      <c r="AX170" s="225" t="s">
        <v>3731</v>
      </c>
      <c r="AY170" s="652">
        <v>44589</v>
      </c>
      <c r="AZ170" s="484" t="s">
        <v>1032</v>
      </c>
      <c r="BA170" s="345"/>
      <c r="BB170" s="418"/>
      <c r="BC170" s="418"/>
      <c r="BD170" s="418"/>
      <c r="BE170" s="418"/>
      <c r="BF170" s="418" t="s">
        <v>1332</v>
      </c>
      <c r="BG170" s="30"/>
      <c r="BH170" s="30"/>
    </row>
    <row r="171" spans="2:60" s="14" customFormat="1" ht="90" hidden="1" customHeight="1" x14ac:dyDescent="0.25">
      <c r="B171" s="498" t="s">
        <v>6081</v>
      </c>
      <c r="C171" s="481" t="s">
        <v>6256</v>
      </c>
      <c r="D171" s="459" t="s">
        <v>6104</v>
      </c>
      <c r="E171" s="33">
        <v>44253</v>
      </c>
      <c r="F171" s="459" t="s">
        <v>3268</v>
      </c>
      <c r="G171" s="465" t="s">
        <v>6257</v>
      </c>
      <c r="H171" s="32" t="s">
        <v>5074</v>
      </c>
      <c r="I171" s="199" t="s">
        <v>5075</v>
      </c>
      <c r="J171" s="199" t="s">
        <v>5076</v>
      </c>
      <c r="K171" s="199" t="s">
        <v>5077</v>
      </c>
      <c r="L171" s="473" t="s">
        <v>5078</v>
      </c>
      <c r="M171" s="476">
        <v>2</v>
      </c>
      <c r="N171" s="220">
        <v>44348</v>
      </c>
      <c r="O171" s="220">
        <v>44438</v>
      </c>
      <c r="P171" s="345">
        <f t="shared" si="3"/>
        <v>13</v>
      </c>
      <c r="Q171" s="552">
        <v>2</v>
      </c>
      <c r="R171" s="199" t="s">
        <v>135</v>
      </c>
      <c r="S171" s="483"/>
      <c r="T171" s="36" t="s">
        <v>1599</v>
      </c>
      <c r="U171" s="36" t="s">
        <v>1599</v>
      </c>
      <c r="V171" s="36" t="s">
        <v>1599</v>
      </c>
      <c r="W171" s="36" t="s">
        <v>1599</v>
      </c>
      <c r="X171" s="36" t="s">
        <v>1599</v>
      </c>
      <c r="Y171" s="36" t="s">
        <v>1599</v>
      </c>
      <c r="Z171" s="36" t="s">
        <v>1599</v>
      </c>
      <c r="AA171" s="36" t="s">
        <v>1599</v>
      </c>
      <c r="AB171" s="36" t="s">
        <v>1599</v>
      </c>
      <c r="AC171" s="36" t="s">
        <v>1599</v>
      </c>
      <c r="AD171" s="36" t="s">
        <v>1599</v>
      </c>
      <c r="AE171" s="36" t="s">
        <v>1599</v>
      </c>
      <c r="AF171" s="36" t="s">
        <v>1599</v>
      </c>
      <c r="AG171" s="36" t="s">
        <v>1599</v>
      </c>
      <c r="AH171" s="36" t="s">
        <v>1599</v>
      </c>
      <c r="AI171" s="36" t="s">
        <v>1599</v>
      </c>
      <c r="AJ171" s="36" t="s">
        <v>1599</v>
      </c>
      <c r="AK171" s="36" t="s">
        <v>1599</v>
      </c>
      <c r="AL171" s="36" t="s">
        <v>1599</v>
      </c>
      <c r="AM171" s="36" t="s">
        <v>1599</v>
      </c>
      <c r="AN171" s="36" t="s">
        <v>1599</v>
      </c>
      <c r="AO171" s="36" t="s">
        <v>1599</v>
      </c>
      <c r="AP171" s="36" t="s">
        <v>1599</v>
      </c>
      <c r="AQ171" s="36" t="s">
        <v>1599</v>
      </c>
      <c r="AR171" s="32" t="s">
        <v>5073</v>
      </c>
      <c r="AS171" s="32" t="s">
        <v>6105</v>
      </c>
      <c r="AT171" s="32" t="s">
        <v>6591</v>
      </c>
      <c r="AU171" s="32" t="s">
        <v>6911</v>
      </c>
      <c r="AV171" s="240" t="s">
        <v>1599</v>
      </c>
      <c r="AW171" s="240" t="s">
        <v>7142</v>
      </c>
      <c r="AX171" s="225" t="s">
        <v>882</v>
      </c>
      <c r="AY171" s="423">
        <v>44494</v>
      </c>
      <c r="AZ171" s="484" t="s">
        <v>1032</v>
      </c>
      <c r="BA171" s="345"/>
      <c r="BB171" s="418"/>
      <c r="BC171" s="418"/>
      <c r="BD171" s="418"/>
      <c r="BE171" s="418"/>
      <c r="BF171" s="418" t="s">
        <v>1332</v>
      </c>
      <c r="BG171" s="30"/>
      <c r="BH171" s="30"/>
    </row>
    <row r="172" spans="2:60" s="14" customFormat="1" ht="90" customHeight="1" x14ac:dyDescent="0.25">
      <c r="B172" s="498" t="s">
        <v>6082</v>
      </c>
      <c r="C172" s="481" t="s">
        <v>6256</v>
      </c>
      <c r="D172" s="459" t="s">
        <v>6104</v>
      </c>
      <c r="E172" s="33">
        <v>44254</v>
      </c>
      <c r="F172" s="459" t="s">
        <v>3268</v>
      </c>
      <c r="G172" s="465" t="s">
        <v>6257</v>
      </c>
      <c r="H172" s="32" t="s">
        <v>5074</v>
      </c>
      <c r="I172" s="199" t="s">
        <v>5075</v>
      </c>
      <c r="J172" s="199" t="s">
        <v>5076</v>
      </c>
      <c r="K172" s="199" t="s">
        <v>5079</v>
      </c>
      <c r="L172" s="473" t="s">
        <v>5080</v>
      </c>
      <c r="M172" s="476">
        <v>1</v>
      </c>
      <c r="N172" s="220">
        <v>44440</v>
      </c>
      <c r="O172" s="220">
        <v>44530</v>
      </c>
      <c r="P172" s="345">
        <f t="shared" si="3"/>
        <v>13</v>
      </c>
      <c r="Q172" s="552">
        <v>1</v>
      </c>
      <c r="R172" s="199" t="s">
        <v>135</v>
      </c>
      <c r="S172" s="483"/>
      <c r="T172" s="36" t="s">
        <v>1599</v>
      </c>
      <c r="U172" s="36" t="s">
        <v>1599</v>
      </c>
      <c r="V172" s="36" t="s">
        <v>1599</v>
      </c>
      <c r="W172" s="36" t="s">
        <v>1599</v>
      </c>
      <c r="X172" s="36" t="s">
        <v>1599</v>
      </c>
      <c r="Y172" s="36" t="s">
        <v>1599</v>
      </c>
      <c r="Z172" s="36" t="s">
        <v>1599</v>
      </c>
      <c r="AA172" s="36" t="s">
        <v>1599</v>
      </c>
      <c r="AB172" s="36" t="s">
        <v>1599</v>
      </c>
      <c r="AC172" s="36" t="s">
        <v>1599</v>
      </c>
      <c r="AD172" s="36" t="s">
        <v>1599</v>
      </c>
      <c r="AE172" s="36" t="s">
        <v>1599</v>
      </c>
      <c r="AF172" s="36" t="s">
        <v>1599</v>
      </c>
      <c r="AG172" s="36" t="s">
        <v>1599</v>
      </c>
      <c r="AH172" s="36" t="s">
        <v>1599</v>
      </c>
      <c r="AI172" s="36" t="s">
        <v>1599</v>
      </c>
      <c r="AJ172" s="36" t="s">
        <v>1599</v>
      </c>
      <c r="AK172" s="36" t="s">
        <v>1599</v>
      </c>
      <c r="AL172" s="36" t="s">
        <v>1599</v>
      </c>
      <c r="AM172" s="36" t="s">
        <v>1599</v>
      </c>
      <c r="AN172" s="36" t="s">
        <v>1599</v>
      </c>
      <c r="AO172" s="36" t="s">
        <v>1599</v>
      </c>
      <c r="AP172" s="36" t="s">
        <v>1599</v>
      </c>
      <c r="AQ172" s="36" t="s">
        <v>1599</v>
      </c>
      <c r="AR172" s="32" t="s">
        <v>1607</v>
      </c>
      <c r="AS172" s="32" t="s">
        <v>6105</v>
      </c>
      <c r="AT172" s="32" t="s">
        <v>6591</v>
      </c>
      <c r="AU172" s="32" t="s">
        <v>6912</v>
      </c>
      <c r="AV172" s="32" t="s">
        <v>7273</v>
      </c>
      <c r="AW172" s="32" t="s">
        <v>7706</v>
      </c>
      <c r="AX172" s="225" t="s">
        <v>882</v>
      </c>
      <c r="AY172" s="652">
        <v>44589</v>
      </c>
      <c r="AZ172" s="484" t="s">
        <v>1032</v>
      </c>
      <c r="BA172" s="345"/>
      <c r="BB172" s="418"/>
      <c r="BC172" s="418"/>
      <c r="BD172" s="418"/>
      <c r="BE172" s="418"/>
      <c r="BF172" s="418" t="s">
        <v>1332</v>
      </c>
      <c r="BG172" s="30"/>
      <c r="BH172" s="30"/>
    </row>
    <row r="173" spans="2:60" s="14" customFormat="1" ht="90" customHeight="1" x14ac:dyDescent="0.25">
      <c r="B173" s="498" t="s">
        <v>6083</v>
      </c>
      <c r="C173" s="481" t="s">
        <v>6256</v>
      </c>
      <c r="D173" s="459" t="s">
        <v>6104</v>
      </c>
      <c r="E173" s="33">
        <v>44255</v>
      </c>
      <c r="F173" s="459" t="s">
        <v>3268</v>
      </c>
      <c r="G173" s="465" t="s">
        <v>6257</v>
      </c>
      <c r="H173" s="32" t="s">
        <v>5074</v>
      </c>
      <c r="I173" s="199" t="s">
        <v>5075</v>
      </c>
      <c r="J173" s="199" t="s">
        <v>5076</v>
      </c>
      <c r="K173" s="199" t="s">
        <v>5081</v>
      </c>
      <c r="L173" s="473" t="s">
        <v>141</v>
      </c>
      <c r="M173" s="476">
        <v>4</v>
      </c>
      <c r="N173" s="220">
        <v>44562</v>
      </c>
      <c r="O173" s="220">
        <v>44925</v>
      </c>
      <c r="P173" s="345">
        <f t="shared" si="3"/>
        <v>52</v>
      </c>
      <c r="Q173" s="550">
        <v>1</v>
      </c>
      <c r="R173" s="199" t="s">
        <v>135</v>
      </c>
      <c r="S173" s="483"/>
      <c r="T173" s="36" t="s">
        <v>1599</v>
      </c>
      <c r="U173" s="36" t="s">
        <v>1599</v>
      </c>
      <c r="V173" s="36" t="s">
        <v>1599</v>
      </c>
      <c r="W173" s="36" t="s">
        <v>1599</v>
      </c>
      <c r="X173" s="36" t="s">
        <v>1599</v>
      </c>
      <c r="Y173" s="36" t="s">
        <v>1599</v>
      </c>
      <c r="Z173" s="36" t="s">
        <v>1599</v>
      </c>
      <c r="AA173" s="36" t="s">
        <v>1599</v>
      </c>
      <c r="AB173" s="36" t="s">
        <v>1599</v>
      </c>
      <c r="AC173" s="36" t="s">
        <v>1599</v>
      </c>
      <c r="AD173" s="36" t="s">
        <v>1599</v>
      </c>
      <c r="AE173" s="36" t="s">
        <v>1599</v>
      </c>
      <c r="AF173" s="36" t="s">
        <v>1599</v>
      </c>
      <c r="AG173" s="36" t="s">
        <v>1599</v>
      </c>
      <c r="AH173" s="36" t="s">
        <v>1599</v>
      </c>
      <c r="AI173" s="36" t="s">
        <v>1599</v>
      </c>
      <c r="AJ173" s="36" t="s">
        <v>1599</v>
      </c>
      <c r="AK173" s="36" t="s">
        <v>1599</v>
      </c>
      <c r="AL173" s="36" t="s">
        <v>1599</v>
      </c>
      <c r="AM173" s="36" t="s">
        <v>1599</v>
      </c>
      <c r="AN173" s="36" t="s">
        <v>1599</v>
      </c>
      <c r="AO173" s="36" t="s">
        <v>1599</v>
      </c>
      <c r="AP173" s="36" t="s">
        <v>1599</v>
      </c>
      <c r="AQ173" s="36" t="s">
        <v>1599</v>
      </c>
      <c r="AR173" s="32" t="s">
        <v>1607</v>
      </c>
      <c r="AS173" s="32" t="s">
        <v>6105</v>
      </c>
      <c r="AT173" s="32" t="s">
        <v>6592</v>
      </c>
      <c r="AU173" s="32" t="s">
        <v>6904</v>
      </c>
      <c r="AV173" s="32" t="s">
        <v>7274</v>
      </c>
      <c r="AW173" s="32" t="s">
        <v>7707</v>
      </c>
      <c r="AX173" s="225" t="s">
        <v>3731</v>
      </c>
      <c r="AY173" s="652">
        <v>44589</v>
      </c>
      <c r="AZ173" s="484" t="s">
        <v>1032</v>
      </c>
      <c r="BA173" s="345"/>
      <c r="BB173" s="418"/>
      <c r="BC173" s="418"/>
      <c r="BD173" s="418"/>
      <c r="BE173" s="418"/>
      <c r="BF173" s="418" t="s">
        <v>1332</v>
      </c>
      <c r="BG173" s="30"/>
      <c r="BH173" s="30"/>
    </row>
    <row r="174" spans="2:60" s="14" customFormat="1" ht="90" customHeight="1" x14ac:dyDescent="0.25">
      <c r="B174" s="498" t="s">
        <v>6084</v>
      </c>
      <c r="C174" s="481" t="s">
        <v>6256</v>
      </c>
      <c r="D174" s="459" t="s">
        <v>6104</v>
      </c>
      <c r="E174" s="33">
        <v>44256</v>
      </c>
      <c r="F174" s="459" t="s">
        <v>3268</v>
      </c>
      <c r="G174" s="465" t="s">
        <v>6243</v>
      </c>
      <c r="H174" s="32" t="s">
        <v>5082</v>
      </c>
      <c r="I174" s="199" t="s">
        <v>5083</v>
      </c>
      <c r="J174" s="199" t="s">
        <v>5084</v>
      </c>
      <c r="K174" s="199" t="s">
        <v>5085</v>
      </c>
      <c r="L174" s="473" t="s">
        <v>5086</v>
      </c>
      <c r="M174" s="476">
        <v>1</v>
      </c>
      <c r="N174" s="220">
        <v>44348</v>
      </c>
      <c r="O174" s="220">
        <v>44469</v>
      </c>
      <c r="P174" s="345">
        <f t="shared" si="3"/>
        <v>18</v>
      </c>
      <c r="Q174" s="551">
        <v>0</v>
      </c>
      <c r="R174" s="199" t="s">
        <v>135</v>
      </c>
      <c r="S174" s="483"/>
      <c r="T174" s="36" t="s">
        <v>1599</v>
      </c>
      <c r="U174" s="36" t="s">
        <v>1599</v>
      </c>
      <c r="V174" s="36" t="s">
        <v>1599</v>
      </c>
      <c r="W174" s="36" t="s">
        <v>1599</v>
      </c>
      <c r="X174" s="36" t="s">
        <v>1599</v>
      </c>
      <c r="Y174" s="36" t="s">
        <v>1599</v>
      </c>
      <c r="Z174" s="36" t="s">
        <v>1599</v>
      </c>
      <c r="AA174" s="36" t="s">
        <v>1599</v>
      </c>
      <c r="AB174" s="36" t="s">
        <v>1599</v>
      </c>
      <c r="AC174" s="36" t="s">
        <v>1599</v>
      </c>
      <c r="AD174" s="36" t="s">
        <v>1599</v>
      </c>
      <c r="AE174" s="36" t="s">
        <v>1599</v>
      </c>
      <c r="AF174" s="36" t="s">
        <v>1599</v>
      </c>
      <c r="AG174" s="36" t="s">
        <v>1599</v>
      </c>
      <c r="AH174" s="36" t="s">
        <v>1599</v>
      </c>
      <c r="AI174" s="36" t="s">
        <v>1599</v>
      </c>
      <c r="AJ174" s="36" t="s">
        <v>1599</v>
      </c>
      <c r="AK174" s="36" t="s">
        <v>1599</v>
      </c>
      <c r="AL174" s="36" t="s">
        <v>1599</v>
      </c>
      <c r="AM174" s="36" t="s">
        <v>1599</v>
      </c>
      <c r="AN174" s="36" t="s">
        <v>1599</v>
      </c>
      <c r="AO174" s="36" t="s">
        <v>1599</v>
      </c>
      <c r="AP174" s="36" t="s">
        <v>1599</v>
      </c>
      <c r="AQ174" s="36" t="s">
        <v>1599</v>
      </c>
      <c r="AR174" s="32" t="s">
        <v>1607</v>
      </c>
      <c r="AS174" s="32" t="s">
        <v>6105</v>
      </c>
      <c r="AT174" s="32" t="s">
        <v>6593</v>
      </c>
      <c r="AU174" s="32" t="s">
        <v>6884</v>
      </c>
      <c r="AV174" s="32" t="s">
        <v>7275</v>
      </c>
      <c r="AW174" s="32" t="s">
        <v>7715</v>
      </c>
      <c r="AX174" s="225" t="s">
        <v>883</v>
      </c>
      <c r="AY174" s="652">
        <v>44592</v>
      </c>
      <c r="AZ174" s="484" t="s">
        <v>1032</v>
      </c>
      <c r="BA174" s="345"/>
      <c r="BB174" s="418"/>
      <c r="BC174" s="418"/>
      <c r="BD174" s="418"/>
      <c r="BE174" s="418"/>
      <c r="BF174" s="418" t="s">
        <v>1332</v>
      </c>
      <c r="BG174" s="30"/>
      <c r="BH174" s="30"/>
    </row>
    <row r="175" spans="2:60" s="14" customFormat="1" ht="90" customHeight="1" x14ac:dyDescent="0.25">
      <c r="B175" s="498" t="s">
        <v>6085</v>
      </c>
      <c r="C175" s="481" t="s">
        <v>6256</v>
      </c>
      <c r="D175" s="459" t="s">
        <v>6104</v>
      </c>
      <c r="E175" s="33">
        <v>44257</v>
      </c>
      <c r="F175" s="459" t="s">
        <v>3268</v>
      </c>
      <c r="G175" s="465" t="s">
        <v>6243</v>
      </c>
      <c r="H175" s="32" t="s">
        <v>5082</v>
      </c>
      <c r="I175" s="199" t="s">
        <v>5083</v>
      </c>
      <c r="J175" s="199" t="s">
        <v>5084</v>
      </c>
      <c r="K175" s="199" t="s">
        <v>5087</v>
      </c>
      <c r="L175" s="473" t="s">
        <v>5088</v>
      </c>
      <c r="M175" s="476">
        <v>1</v>
      </c>
      <c r="N175" s="220">
        <v>44348</v>
      </c>
      <c r="O175" s="220">
        <v>44561</v>
      </c>
      <c r="P175" s="345">
        <f t="shared" si="3"/>
        <v>31</v>
      </c>
      <c r="Q175" s="661">
        <v>0</v>
      </c>
      <c r="R175" s="199" t="s">
        <v>135</v>
      </c>
      <c r="S175" s="483"/>
      <c r="T175" s="36" t="s">
        <v>1599</v>
      </c>
      <c r="U175" s="36" t="s">
        <v>1599</v>
      </c>
      <c r="V175" s="36" t="s">
        <v>1599</v>
      </c>
      <c r="W175" s="36" t="s">
        <v>1599</v>
      </c>
      <c r="X175" s="36" t="s">
        <v>1599</v>
      </c>
      <c r="Y175" s="36" t="s">
        <v>1599</v>
      </c>
      <c r="Z175" s="36" t="s">
        <v>1599</v>
      </c>
      <c r="AA175" s="36" t="s">
        <v>1599</v>
      </c>
      <c r="AB175" s="36" t="s">
        <v>1599</v>
      </c>
      <c r="AC175" s="36" t="s">
        <v>1599</v>
      </c>
      <c r="AD175" s="36" t="s">
        <v>1599</v>
      </c>
      <c r="AE175" s="36" t="s">
        <v>1599</v>
      </c>
      <c r="AF175" s="36" t="s">
        <v>1599</v>
      </c>
      <c r="AG175" s="36" t="s">
        <v>1599</v>
      </c>
      <c r="AH175" s="36" t="s">
        <v>1599</v>
      </c>
      <c r="AI175" s="36" t="s">
        <v>1599</v>
      </c>
      <c r="AJ175" s="36" t="s">
        <v>1599</v>
      </c>
      <c r="AK175" s="36" t="s">
        <v>1599</v>
      </c>
      <c r="AL175" s="36" t="s">
        <v>1599</v>
      </c>
      <c r="AM175" s="36" t="s">
        <v>1599</v>
      </c>
      <c r="AN175" s="36" t="s">
        <v>1599</v>
      </c>
      <c r="AO175" s="36" t="s">
        <v>1599</v>
      </c>
      <c r="AP175" s="36" t="s">
        <v>1599</v>
      </c>
      <c r="AQ175" s="36" t="s">
        <v>1599</v>
      </c>
      <c r="AR175" s="32" t="s">
        <v>1607</v>
      </c>
      <c r="AS175" s="32" t="s">
        <v>6105</v>
      </c>
      <c r="AT175" s="32" t="s">
        <v>6594</v>
      </c>
      <c r="AU175" s="32" t="s">
        <v>6885</v>
      </c>
      <c r="AV175" s="32" t="s">
        <v>7276</v>
      </c>
      <c r="AW175" s="32" t="s">
        <v>7701</v>
      </c>
      <c r="AX175" s="225" t="s">
        <v>883</v>
      </c>
      <c r="AY175" s="652">
        <v>44589</v>
      </c>
      <c r="AZ175" s="484" t="s">
        <v>1032</v>
      </c>
      <c r="BA175" s="345"/>
      <c r="BB175" s="418"/>
      <c r="BC175" s="418"/>
      <c r="BD175" s="418"/>
      <c r="BE175" s="418"/>
      <c r="BF175" s="418" t="s">
        <v>1332</v>
      </c>
      <c r="BG175" s="30"/>
      <c r="BH175" s="30"/>
    </row>
    <row r="176" spans="2:60" s="14" customFormat="1" ht="90" hidden="1" customHeight="1" x14ac:dyDescent="0.25">
      <c r="B176" s="498" t="s">
        <v>6086</v>
      </c>
      <c r="C176" s="481" t="s">
        <v>6256</v>
      </c>
      <c r="D176" s="459" t="s">
        <v>6104</v>
      </c>
      <c r="E176" s="33">
        <v>44258</v>
      </c>
      <c r="F176" s="459" t="s">
        <v>3268</v>
      </c>
      <c r="G176" s="465" t="s">
        <v>6258</v>
      </c>
      <c r="H176" s="32" t="s">
        <v>5089</v>
      </c>
      <c r="I176" s="199" t="s">
        <v>5090</v>
      </c>
      <c r="J176" s="199" t="s">
        <v>5091</v>
      </c>
      <c r="K176" s="199" t="s">
        <v>5092</v>
      </c>
      <c r="L176" s="473" t="s">
        <v>5093</v>
      </c>
      <c r="M176" s="476">
        <v>11</v>
      </c>
      <c r="N176" s="220">
        <v>44348</v>
      </c>
      <c r="O176" s="220">
        <v>44438</v>
      </c>
      <c r="P176" s="345">
        <f t="shared" si="3"/>
        <v>13</v>
      </c>
      <c r="Q176" s="552">
        <v>11</v>
      </c>
      <c r="R176" s="199" t="s">
        <v>135</v>
      </c>
      <c r="S176" s="483"/>
      <c r="T176" s="36" t="s">
        <v>1599</v>
      </c>
      <c r="U176" s="36" t="s">
        <v>1599</v>
      </c>
      <c r="V176" s="36" t="s">
        <v>1599</v>
      </c>
      <c r="W176" s="36" t="s">
        <v>1599</v>
      </c>
      <c r="X176" s="36" t="s">
        <v>1599</v>
      </c>
      <c r="Y176" s="36" t="s">
        <v>1599</v>
      </c>
      <c r="Z176" s="36" t="s">
        <v>1599</v>
      </c>
      <c r="AA176" s="36" t="s">
        <v>1599</v>
      </c>
      <c r="AB176" s="36" t="s">
        <v>1599</v>
      </c>
      <c r="AC176" s="36" t="s">
        <v>1599</v>
      </c>
      <c r="AD176" s="36" t="s">
        <v>1599</v>
      </c>
      <c r="AE176" s="36" t="s">
        <v>1599</v>
      </c>
      <c r="AF176" s="36" t="s">
        <v>1599</v>
      </c>
      <c r="AG176" s="36" t="s">
        <v>1599</v>
      </c>
      <c r="AH176" s="36" t="s">
        <v>1599</v>
      </c>
      <c r="AI176" s="36" t="s">
        <v>1599</v>
      </c>
      <c r="AJ176" s="36" t="s">
        <v>1599</v>
      </c>
      <c r="AK176" s="36" t="s">
        <v>1599</v>
      </c>
      <c r="AL176" s="36" t="s">
        <v>1599</v>
      </c>
      <c r="AM176" s="36" t="s">
        <v>1599</v>
      </c>
      <c r="AN176" s="36" t="s">
        <v>1599</v>
      </c>
      <c r="AO176" s="36" t="s">
        <v>1599</v>
      </c>
      <c r="AP176" s="36" t="s">
        <v>1599</v>
      </c>
      <c r="AQ176" s="36" t="s">
        <v>1599</v>
      </c>
      <c r="AR176" s="32" t="s">
        <v>1607</v>
      </c>
      <c r="AS176" s="32" t="s">
        <v>6105</v>
      </c>
      <c r="AT176" s="32" t="s">
        <v>6595</v>
      </c>
      <c r="AU176" s="32" t="s">
        <v>6905</v>
      </c>
      <c r="AV176" s="240" t="s">
        <v>1599</v>
      </c>
      <c r="AW176" s="240" t="s">
        <v>7142</v>
      </c>
      <c r="AX176" s="225" t="s">
        <v>882</v>
      </c>
      <c r="AY176" s="423">
        <v>44494</v>
      </c>
      <c r="AZ176" s="484" t="s">
        <v>1032</v>
      </c>
      <c r="BA176" s="345"/>
      <c r="BB176" s="418"/>
      <c r="BC176" s="418"/>
      <c r="BD176" s="418"/>
      <c r="BE176" s="418"/>
      <c r="BF176" s="418" t="s">
        <v>1332</v>
      </c>
      <c r="BG176" s="30"/>
      <c r="BH176" s="30"/>
    </row>
    <row r="177" spans="2:60" s="14" customFormat="1" ht="90" customHeight="1" x14ac:dyDescent="0.25">
      <c r="B177" s="498" t="s">
        <v>6087</v>
      </c>
      <c r="C177" s="481" t="s">
        <v>6256</v>
      </c>
      <c r="D177" s="459" t="s">
        <v>6104</v>
      </c>
      <c r="E177" s="33">
        <v>44259</v>
      </c>
      <c r="F177" s="459" t="s">
        <v>3268</v>
      </c>
      <c r="G177" s="465" t="s">
        <v>6258</v>
      </c>
      <c r="H177" s="32" t="s">
        <v>5089</v>
      </c>
      <c r="I177" s="199" t="s">
        <v>5090</v>
      </c>
      <c r="J177" s="199" t="s">
        <v>5091</v>
      </c>
      <c r="K177" s="199" t="s">
        <v>5094</v>
      </c>
      <c r="L177" s="473" t="s">
        <v>542</v>
      </c>
      <c r="M177" s="476">
        <v>1</v>
      </c>
      <c r="N177" s="220">
        <v>44348</v>
      </c>
      <c r="O177" s="220">
        <v>44469</v>
      </c>
      <c r="P177" s="345">
        <f t="shared" si="3"/>
        <v>18</v>
      </c>
      <c r="Q177" s="552">
        <v>1</v>
      </c>
      <c r="R177" s="199" t="s">
        <v>135</v>
      </c>
      <c r="S177" s="483"/>
      <c r="T177" s="36" t="s">
        <v>1599</v>
      </c>
      <c r="U177" s="36" t="s">
        <v>1599</v>
      </c>
      <c r="V177" s="36" t="s">
        <v>1599</v>
      </c>
      <c r="W177" s="36" t="s">
        <v>1599</v>
      </c>
      <c r="X177" s="36" t="s">
        <v>1599</v>
      </c>
      <c r="Y177" s="36" t="s">
        <v>1599</v>
      </c>
      <c r="Z177" s="36" t="s">
        <v>1599</v>
      </c>
      <c r="AA177" s="36" t="s">
        <v>1599</v>
      </c>
      <c r="AB177" s="36" t="s">
        <v>1599</v>
      </c>
      <c r="AC177" s="36" t="s">
        <v>1599</v>
      </c>
      <c r="AD177" s="36" t="s">
        <v>1599</v>
      </c>
      <c r="AE177" s="36" t="s">
        <v>1599</v>
      </c>
      <c r="AF177" s="36" t="s">
        <v>1599</v>
      </c>
      <c r="AG177" s="36" t="s">
        <v>1599</v>
      </c>
      <c r="AH177" s="36" t="s">
        <v>1599</v>
      </c>
      <c r="AI177" s="36" t="s">
        <v>1599</v>
      </c>
      <c r="AJ177" s="36" t="s">
        <v>1599</v>
      </c>
      <c r="AK177" s="36" t="s">
        <v>1599</v>
      </c>
      <c r="AL177" s="36" t="s">
        <v>1599</v>
      </c>
      <c r="AM177" s="36" t="s">
        <v>1599</v>
      </c>
      <c r="AN177" s="36" t="s">
        <v>1599</v>
      </c>
      <c r="AO177" s="36" t="s">
        <v>1599</v>
      </c>
      <c r="AP177" s="36" t="s">
        <v>1599</v>
      </c>
      <c r="AQ177" s="36" t="s">
        <v>1599</v>
      </c>
      <c r="AR177" s="32" t="s">
        <v>1607</v>
      </c>
      <c r="AS177" s="32" t="s">
        <v>6105</v>
      </c>
      <c r="AT177" s="32" t="s">
        <v>6596</v>
      </c>
      <c r="AU177" s="32" t="s">
        <v>6906</v>
      </c>
      <c r="AV177" s="32" t="s">
        <v>7277</v>
      </c>
      <c r="AW177" s="32" t="s">
        <v>7702</v>
      </c>
      <c r="AX177" s="225" t="s">
        <v>882</v>
      </c>
      <c r="AY177" s="652">
        <v>44589</v>
      </c>
      <c r="AZ177" s="484" t="s">
        <v>1032</v>
      </c>
      <c r="BA177" s="345"/>
      <c r="BB177" s="418"/>
      <c r="BC177" s="418"/>
      <c r="BD177" s="418"/>
      <c r="BE177" s="418"/>
      <c r="BF177" s="418" t="s">
        <v>1332</v>
      </c>
      <c r="BG177" s="30"/>
      <c r="BH177" s="30"/>
    </row>
    <row r="178" spans="2:60" s="14" customFormat="1" ht="90" hidden="1" customHeight="1" x14ac:dyDescent="0.25">
      <c r="B178" s="498" t="s">
        <v>6101</v>
      </c>
      <c r="C178" s="481" t="s">
        <v>6256</v>
      </c>
      <c r="D178" s="459" t="s">
        <v>6104</v>
      </c>
      <c r="E178" s="33">
        <v>44260</v>
      </c>
      <c r="F178" s="459" t="s">
        <v>3268</v>
      </c>
      <c r="G178" s="465" t="s">
        <v>6244</v>
      </c>
      <c r="H178" s="32" t="s">
        <v>5095</v>
      </c>
      <c r="I178" s="199" t="s">
        <v>5096</v>
      </c>
      <c r="J178" s="199" t="s">
        <v>5097</v>
      </c>
      <c r="K178" s="199" t="s">
        <v>5098</v>
      </c>
      <c r="L178" s="473" t="s">
        <v>5099</v>
      </c>
      <c r="M178" s="476">
        <v>1</v>
      </c>
      <c r="N178" s="220">
        <v>44348</v>
      </c>
      <c r="O178" s="220">
        <v>44408</v>
      </c>
      <c r="P178" s="345">
        <f t="shared" si="3"/>
        <v>9</v>
      </c>
      <c r="Q178" s="552">
        <v>1</v>
      </c>
      <c r="R178" s="199" t="s">
        <v>135</v>
      </c>
      <c r="S178" s="483"/>
      <c r="T178" s="36" t="s">
        <v>1599</v>
      </c>
      <c r="U178" s="36" t="s">
        <v>1599</v>
      </c>
      <c r="V178" s="36" t="s">
        <v>1599</v>
      </c>
      <c r="W178" s="36" t="s">
        <v>1599</v>
      </c>
      <c r="X178" s="36" t="s">
        <v>1599</v>
      </c>
      <c r="Y178" s="36" t="s">
        <v>1599</v>
      </c>
      <c r="Z178" s="36" t="s">
        <v>1599</v>
      </c>
      <c r="AA178" s="36" t="s">
        <v>1599</v>
      </c>
      <c r="AB178" s="36" t="s">
        <v>1599</v>
      </c>
      <c r="AC178" s="36" t="s">
        <v>1599</v>
      </c>
      <c r="AD178" s="36" t="s">
        <v>1599</v>
      </c>
      <c r="AE178" s="36" t="s">
        <v>1599</v>
      </c>
      <c r="AF178" s="36" t="s">
        <v>1599</v>
      </c>
      <c r="AG178" s="36" t="s">
        <v>1599</v>
      </c>
      <c r="AH178" s="36" t="s">
        <v>1599</v>
      </c>
      <c r="AI178" s="36" t="s">
        <v>1599</v>
      </c>
      <c r="AJ178" s="36" t="s">
        <v>1599</v>
      </c>
      <c r="AK178" s="36" t="s">
        <v>1599</v>
      </c>
      <c r="AL178" s="36" t="s">
        <v>1599</v>
      </c>
      <c r="AM178" s="36" t="s">
        <v>1599</v>
      </c>
      <c r="AN178" s="36" t="s">
        <v>1599</v>
      </c>
      <c r="AO178" s="36" t="s">
        <v>1599</v>
      </c>
      <c r="AP178" s="36" t="s">
        <v>1599</v>
      </c>
      <c r="AQ178" s="36" t="s">
        <v>1599</v>
      </c>
      <c r="AR178" s="32" t="s">
        <v>1607</v>
      </c>
      <c r="AS178" s="32" t="s">
        <v>6105</v>
      </c>
      <c r="AT178" s="32" t="s">
        <v>6597</v>
      </c>
      <c r="AU178" s="32" t="s">
        <v>6886</v>
      </c>
      <c r="AV178" s="240" t="s">
        <v>1599</v>
      </c>
      <c r="AW178" s="240" t="s">
        <v>7142</v>
      </c>
      <c r="AX178" s="225" t="s">
        <v>882</v>
      </c>
      <c r="AY178" s="423">
        <v>44494</v>
      </c>
      <c r="AZ178" s="484" t="s">
        <v>1032</v>
      </c>
      <c r="BA178" s="345"/>
      <c r="BB178" s="418"/>
      <c r="BC178" s="418"/>
      <c r="BD178" s="418"/>
      <c r="BE178" s="418"/>
      <c r="BF178" s="418" t="s">
        <v>1332</v>
      </c>
      <c r="BG178" s="30"/>
      <c r="BH178" s="30"/>
    </row>
    <row r="179" spans="2:60" s="14" customFormat="1" ht="90" hidden="1" customHeight="1" x14ac:dyDescent="0.25">
      <c r="B179" s="498" t="s">
        <v>6102</v>
      </c>
      <c r="C179" s="481" t="s">
        <v>6256</v>
      </c>
      <c r="D179" s="459" t="s">
        <v>6104</v>
      </c>
      <c r="E179" s="33">
        <v>44261</v>
      </c>
      <c r="F179" s="459" t="s">
        <v>3268</v>
      </c>
      <c r="G179" s="465" t="s">
        <v>6245</v>
      </c>
      <c r="H179" s="32" t="s">
        <v>5100</v>
      </c>
      <c r="I179" s="199" t="s">
        <v>5101</v>
      </c>
      <c r="J179" s="199" t="s">
        <v>5102</v>
      </c>
      <c r="K179" s="199" t="s">
        <v>5103</v>
      </c>
      <c r="L179" s="473" t="s">
        <v>5104</v>
      </c>
      <c r="M179" s="477">
        <v>1</v>
      </c>
      <c r="N179" s="220">
        <v>44348</v>
      </c>
      <c r="O179" s="220">
        <v>44469</v>
      </c>
      <c r="P179" s="345">
        <f t="shared" si="3"/>
        <v>18</v>
      </c>
      <c r="Q179" s="565">
        <v>1</v>
      </c>
      <c r="R179" s="199" t="s">
        <v>135</v>
      </c>
      <c r="S179" s="483"/>
      <c r="T179" s="36" t="s">
        <v>1599</v>
      </c>
      <c r="U179" s="36" t="s">
        <v>1599</v>
      </c>
      <c r="V179" s="36" t="s">
        <v>1599</v>
      </c>
      <c r="W179" s="36" t="s">
        <v>1599</v>
      </c>
      <c r="X179" s="36" t="s">
        <v>1599</v>
      </c>
      <c r="Y179" s="36" t="s">
        <v>1599</v>
      </c>
      <c r="Z179" s="36" t="s">
        <v>1599</v>
      </c>
      <c r="AA179" s="36" t="s">
        <v>1599</v>
      </c>
      <c r="AB179" s="36" t="s">
        <v>1599</v>
      </c>
      <c r="AC179" s="36" t="s">
        <v>1599</v>
      </c>
      <c r="AD179" s="36" t="s">
        <v>1599</v>
      </c>
      <c r="AE179" s="36" t="s">
        <v>1599</v>
      </c>
      <c r="AF179" s="36" t="s">
        <v>1599</v>
      </c>
      <c r="AG179" s="36" t="s">
        <v>1599</v>
      </c>
      <c r="AH179" s="36" t="s">
        <v>1599</v>
      </c>
      <c r="AI179" s="36" t="s">
        <v>1599</v>
      </c>
      <c r="AJ179" s="36" t="s">
        <v>1599</v>
      </c>
      <c r="AK179" s="36" t="s">
        <v>1599</v>
      </c>
      <c r="AL179" s="36" t="s">
        <v>1599</v>
      </c>
      <c r="AM179" s="36" t="s">
        <v>1599</v>
      </c>
      <c r="AN179" s="36" t="s">
        <v>1599</v>
      </c>
      <c r="AO179" s="36" t="s">
        <v>1599</v>
      </c>
      <c r="AP179" s="36" t="s">
        <v>1599</v>
      </c>
      <c r="AQ179" s="36" t="s">
        <v>1599</v>
      </c>
      <c r="AR179" s="32" t="s">
        <v>1607</v>
      </c>
      <c r="AS179" s="32" t="s">
        <v>6105</v>
      </c>
      <c r="AT179" s="32" t="s">
        <v>6598</v>
      </c>
      <c r="AU179" s="240" t="s">
        <v>6894</v>
      </c>
      <c r="AV179" s="240" t="s">
        <v>1599</v>
      </c>
      <c r="AW179" s="240" t="s">
        <v>7142</v>
      </c>
      <c r="AX179" s="225" t="s">
        <v>882</v>
      </c>
      <c r="AY179" s="33">
        <v>44483</v>
      </c>
      <c r="AZ179" s="484" t="s">
        <v>1032</v>
      </c>
      <c r="BA179" s="345"/>
      <c r="BB179" s="418"/>
      <c r="BC179" s="418"/>
      <c r="BD179" s="418"/>
      <c r="BE179" s="418"/>
      <c r="BF179" s="418" t="s">
        <v>1332</v>
      </c>
      <c r="BG179" s="30"/>
      <c r="BH179" s="30"/>
    </row>
    <row r="180" spans="2:60" s="14" customFormat="1" ht="90" customHeight="1" x14ac:dyDescent="0.25">
      <c r="B180" s="498" t="s">
        <v>6103</v>
      </c>
      <c r="C180" s="481" t="s">
        <v>6256</v>
      </c>
      <c r="D180" s="459" t="s">
        <v>6104</v>
      </c>
      <c r="E180" s="33">
        <v>44253</v>
      </c>
      <c r="F180" s="459" t="s">
        <v>3268</v>
      </c>
      <c r="G180" s="465" t="s">
        <v>6245</v>
      </c>
      <c r="H180" s="32" t="s">
        <v>5100</v>
      </c>
      <c r="I180" s="199" t="s">
        <v>5101</v>
      </c>
      <c r="J180" s="199" t="s">
        <v>5102</v>
      </c>
      <c r="K180" s="199" t="s">
        <v>5105</v>
      </c>
      <c r="L180" s="473" t="s">
        <v>5104</v>
      </c>
      <c r="M180" s="477">
        <v>1</v>
      </c>
      <c r="N180" s="220">
        <v>44470</v>
      </c>
      <c r="O180" s="220">
        <v>44561</v>
      </c>
      <c r="P180" s="345">
        <f t="shared" si="3"/>
        <v>13</v>
      </c>
      <c r="Q180" s="623">
        <v>0</v>
      </c>
      <c r="R180" s="199" t="s">
        <v>135</v>
      </c>
      <c r="S180" s="483"/>
      <c r="T180" s="36" t="s">
        <v>1599</v>
      </c>
      <c r="U180" s="36" t="s">
        <v>1599</v>
      </c>
      <c r="V180" s="36" t="s">
        <v>1599</v>
      </c>
      <c r="W180" s="36" t="s">
        <v>1599</v>
      </c>
      <c r="X180" s="36" t="s">
        <v>1599</v>
      </c>
      <c r="Y180" s="36" t="s">
        <v>1599</v>
      </c>
      <c r="Z180" s="36" t="s">
        <v>1599</v>
      </c>
      <c r="AA180" s="36" t="s">
        <v>1599</v>
      </c>
      <c r="AB180" s="36" t="s">
        <v>1599</v>
      </c>
      <c r="AC180" s="36" t="s">
        <v>1599</v>
      </c>
      <c r="AD180" s="36" t="s">
        <v>1599</v>
      </c>
      <c r="AE180" s="36" t="s">
        <v>1599</v>
      </c>
      <c r="AF180" s="36" t="s">
        <v>1599</v>
      </c>
      <c r="AG180" s="36" t="s">
        <v>1599</v>
      </c>
      <c r="AH180" s="36" t="s">
        <v>1599</v>
      </c>
      <c r="AI180" s="36" t="s">
        <v>1599</v>
      </c>
      <c r="AJ180" s="36" t="s">
        <v>1599</v>
      </c>
      <c r="AK180" s="36" t="s">
        <v>1599</v>
      </c>
      <c r="AL180" s="36" t="s">
        <v>1599</v>
      </c>
      <c r="AM180" s="36" t="s">
        <v>1599</v>
      </c>
      <c r="AN180" s="36" t="s">
        <v>1599</v>
      </c>
      <c r="AO180" s="36" t="s">
        <v>1599</v>
      </c>
      <c r="AP180" s="36" t="s">
        <v>1599</v>
      </c>
      <c r="AQ180" s="36" t="s">
        <v>1599</v>
      </c>
      <c r="AR180" s="32" t="s">
        <v>1607</v>
      </c>
      <c r="AS180" s="32" t="s">
        <v>6105</v>
      </c>
      <c r="AT180" s="32" t="s">
        <v>6599</v>
      </c>
      <c r="AU180" s="240" t="s">
        <v>6895</v>
      </c>
      <c r="AV180" s="32" t="s">
        <v>7278</v>
      </c>
      <c r="AW180" s="195" t="s">
        <v>7716</v>
      </c>
      <c r="AX180" s="225" t="s">
        <v>883</v>
      </c>
      <c r="AY180" s="652">
        <v>44592</v>
      </c>
      <c r="AZ180" s="484" t="s">
        <v>1032</v>
      </c>
      <c r="BA180" s="345"/>
      <c r="BB180" s="418"/>
      <c r="BC180" s="418"/>
      <c r="BD180" s="418"/>
      <c r="BE180" s="418"/>
      <c r="BF180" s="418" t="s">
        <v>1332</v>
      </c>
      <c r="BG180" s="30"/>
      <c r="BH180" s="30"/>
    </row>
    <row r="181" spans="2:60" ht="90" hidden="1" customHeight="1" x14ac:dyDescent="0.3">
      <c r="B181" s="498" t="s">
        <v>6196</v>
      </c>
      <c r="C181" s="481" t="s">
        <v>6222</v>
      </c>
      <c r="D181" s="459" t="s">
        <v>6192</v>
      </c>
      <c r="E181" s="220">
        <v>44347</v>
      </c>
      <c r="F181" s="199" t="s">
        <v>6124</v>
      </c>
      <c r="G181" s="463" t="s">
        <v>6243</v>
      </c>
      <c r="H181" s="199" t="s">
        <v>6110</v>
      </c>
      <c r="I181" s="199" t="s">
        <v>6125</v>
      </c>
      <c r="J181" s="199" t="s">
        <v>6144</v>
      </c>
      <c r="K181" s="199" t="s">
        <v>6145</v>
      </c>
      <c r="L181" s="473" t="s">
        <v>6178</v>
      </c>
      <c r="M181" s="221">
        <v>1</v>
      </c>
      <c r="N181" s="220">
        <v>44378</v>
      </c>
      <c r="O181" s="220">
        <v>44407</v>
      </c>
      <c r="P181" s="345">
        <f t="shared" si="3"/>
        <v>5</v>
      </c>
      <c r="Q181" s="552">
        <v>1</v>
      </c>
      <c r="R181" s="472" t="s">
        <v>180</v>
      </c>
      <c r="S181" s="220" t="s">
        <v>6191</v>
      </c>
      <c r="T181" s="36" t="s">
        <v>1599</v>
      </c>
      <c r="U181" s="36" t="s">
        <v>1599</v>
      </c>
      <c r="V181" s="36" t="s">
        <v>1599</v>
      </c>
      <c r="W181" s="36" t="s">
        <v>1599</v>
      </c>
      <c r="X181" s="36" t="s">
        <v>1599</v>
      </c>
      <c r="Y181" s="36" t="s">
        <v>1599</v>
      </c>
      <c r="Z181" s="36" t="s">
        <v>1599</v>
      </c>
      <c r="AA181" s="36" t="s">
        <v>1599</v>
      </c>
      <c r="AB181" s="36" t="s">
        <v>1599</v>
      </c>
      <c r="AC181" s="36" t="s">
        <v>1599</v>
      </c>
      <c r="AD181" s="36" t="s">
        <v>1599</v>
      </c>
      <c r="AE181" s="36" t="s">
        <v>1599</v>
      </c>
      <c r="AF181" s="36" t="s">
        <v>1599</v>
      </c>
      <c r="AG181" s="36" t="s">
        <v>1599</v>
      </c>
      <c r="AH181" s="36" t="s">
        <v>1599</v>
      </c>
      <c r="AI181" s="36" t="s">
        <v>1599</v>
      </c>
      <c r="AJ181" s="36" t="s">
        <v>1599</v>
      </c>
      <c r="AK181" s="36" t="s">
        <v>1599</v>
      </c>
      <c r="AL181" s="36" t="s">
        <v>1599</v>
      </c>
      <c r="AM181" s="36" t="s">
        <v>1599</v>
      </c>
      <c r="AN181" s="36" t="s">
        <v>1599</v>
      </c>
      <c r="AO181" s="36" t="s">
        <v>1599</v>
      </c>
      <c r="AP181" s="36" t="s">
        <v>1599</v>
      </c>
      <c r="AQ181" s="36" t="s">
        <v>1599</v>
      </c>
      <c r="AR181" s="36" t="s">
        <v>1599</v>
      </c>
      <c r="AS181" s="36" t="s">
        <v>1599</v>
      </c>
      <c r="AT181" s="32" t="s">
        <v>6600</v>
      </c>
      <c r="AU181" s="32" t="s">
        <v>6896</v>
      </c>
      <c r="AV181" s="240" t="s">
        <v>1599</v>
      </c>
      <c r="AW181" s="240" t="s">
        <v>7142</v>
      </c>
      <c r="AX181" s="225" t="s">
        <v>882</v>
      </c>
      <c r="AY181" s="423">
        <v>44494</v>
      </c>
      <c r="AZ181" s="187"/>
      <c r="BA181" s="232"/>
      <c r="BB181" s="225"/>
      <c r="BC181" s="225"/>
      <c r="BD181" s="225"/>
      <c r="BE181" s="187"/>
      <c r="BF181" s="225"/>
      <c r="BG181" s="198"/>
      <c r="BH181" s="186"/>
    </row>
    <row r="182" spans="2:60" ht="90" hidden="1" customHeight="1" x14ac:dyDescent="0.3">
      <c r="B182" s="498" t="s">
        <v>6197</v>
      </c>
      <c r="C182" s="481" t="s">
        <v>6222</v>
      </c>
      <c r="D182" s="459" t="s">
        <v>6192</v>
      </c>
      <c r="E182" s="220">
        <v>44347</v>
      </c>
      <c r="F182" s="199" t="s">
        <v>6124</v>
      </c>
      <c r="G182" s="463" t="s">
        <v>6244</v>
      </c>
      <c r="H182" s="199" t="s">
        <v>6887</v>
      </c>
      <c r="I182" s="199" t="s">
        <v>6126</v>
      </c>
      <c r="J182" s="199" t="s">
        <v>6146</v>
      </c>
      <c r="K182" s="199" t="s">
        <v>6147</v>
      </c>
      <c r="L182" s="473" t="s">
        <v>6179</v>
      </c>
      <c r="M182" s="221">
        <v>1</v>
      </c>
      <c r="N182" s="220">
        <v>44376</v>
      </c>
      <c r="O182" s="220">
        <v>44463</v>
      </c>
      <c r="P182" s="345">
        <f t="shared" si="3"/>
        <v>13</v>
      </c>
      <c r="Q182" s="552">
        <v>1</v>
      </c>
      <c r="R182" s="472" t="s">
        <v>180</v>
      </c>
      <c r="S182" s="220"/>
      <c r="T182" s="36" t="s">
        <v>1599</v>
      </c>
      <c r="U182" s="36" t="s">
        <v>1599</v>
      </c>
      <c r="V182" s="36" t="s">
        <v>1599</v>
      </c>
      <c r="W182" s="36" t="s">
        <v>1599</v>
      </c>
      <c r="X182" s="36" t="s">
        <v>1599</v>
      </c>
      <c r="Y182" s="36" t="s">
        <v>1599</v>
      </c>
      <c r="Z182" s="36" t="s">
        <v>1599</v>
      </c>
      <c r="AA182" s="36" t="s">
        <v>1599</v>
      </c>
      <c r="AB182" s="36" t="s">
        <v>1599</v>
      </c>
      <c r="AC182" s="36" t="s">
        <v>1599</v>
      </c>
      <c r="AD182" s="36" t="s">
        <v>1599</v>
      </c>
      <c r="AE182" s="36" t="s">
        <v>1599</v>
      </c>
      <c r="AF182" s="36" t="s">
        <v>1599</v>
      </c>
      <c r="AG182" s="36" t="s">
        <v>1599</v>
      </c>
      <c r="AH182" s="36" t="s">
        <v>1599</v>
      </c>
      <c r="AI182" s="36" t="s">
        <v>1599</v>
      </c>
      <c r="AJ182" s="36" t="s">
        <v>1599</v>
      </c>
      <c r="AK182" s="36" t="s">
        <v>1599</v>
      </c>
      <c r="AL182" s="36" t="s">
        <v>1599</v>
      </c>
      <c r="AM182" s="36" t="s">
        <v>1599</v>
      </c>
      <c r="AN182" s="36" t="s">
        <v>1599</v>
      </c>
      <c r="AO182" s="36" t="s">
        <v>1599</v>
      </c>
      <c r="AP182" s="36" t="s">
        <v>1599</v>
      </c>
      <c r="AQ182" s="36" t="s">
        <v>1599</v>
      </c>
      <c r="AR182" s="36" t="s">
        <v>1599</v>
      </c>
      <c r="AS182" s="36" t="s">
        <v>1599</v>
      </c>
      <c r="AT182" s="240" t="s">
        <v>6909</v>
      </c>
      <c r="AU182" s="240" t="s">
        <v>6913</v>
      </c>
      <c r="AV182" s="240" t="s">
        <v>1599</v>
      </c>
      <c r="AW182" s="240" t="s">
        <v>7142</v>
      </c>
      <c r="AX182" s="225" t="s">
        <v>882</v>
      </c>
      <c r="AY182" s="423">
        <v>44495</v>
      </c>
      <c r="AZ182" s="484" t="s">
        <v>1032</v>
      </c>
      <c r="BA182" s="345"/>
      <c r="BB182" s="418"/>
      <c r="BC182" s="418"/>
      <c r="BD182" s="418"/>
      <c r="BE182" s="418"/>
      <c r="BF182" s="418" t="s">
        <v>1332</v>
      </c>
      <c r="BG182" s="116"/>
      <c r="BH182" s="116"/>
    </row>
    <row r="183" spans="2:60" ht="90" hidden="1" customHeight="1" x14ac:dyDescent="0.3">
      <c r="B183" s="498" t="s">
        <v>6198</v>
      </c>
      <c r="C183" s="481" t="s">
        <v>6222</v>
      </c>
      <c r="D183" s="459" t="s">
        <v>6192</v>
      </c>
      <c r="E183" s="220">
        <v>44347</v>
      </c>
      <c r="F183" s="199" t="s">
        <v>6124</v>
      </c>
      <c r="G183" s="463" t="s">
        <v>6244</v>
      </c>
      <c r="H183" s="199" t="s">
        <v>6887</v>
      </c>
      <c r="I183" s="199" t="s">
        <v>6127</v>
      </c>
      <c r="J183" s="199" t="s">
        <v>6148</v>
      </c>
      <c r="K183" s="199" t="s">
        <v>6149</v>
      </c>
      <c r="L183" s="225" t="s">
        <v>6180</v>
      </c>
      <c r="M183" s="221">
        <v>1</v>
      </c>
      <c r="N183" s="220">
        <v>44376</v>
      </c>
      <c r="O183" s="232">
        <v>44439</v>
      </c>
      <c r="P183" s="345">
        <f t="shared" si="3"/>
        <v>9</v>
      </c>
      <c r="Q183" s="552">
        <v>1</v>
      </c>
      <c r="R183" s="472" t="s">
        <v>180</v>
      </c>
      <c r="S183" s="220"/>
      <c r="T183" s="36" t="s">
        <v>1599</v>
      </c>
      <c r="U183" s="36" t="s">
        <v>1599</v>
      </c>
      <c r="V183" s="36" t="s">
        <v>1599</v>
      </c>
      <c r="W183" s="36" t="s">
        <v>1599</v>
      </c>
      <c r="X183" s="36" t="s">
        <v>1599</v>
      </c>
      <c r="Y183" s="36" t="s">
        <v>1599</v>
      </c>
      <c r="Z183" s="36" t="s">
        <v>1599</v>
      </c>
      <c r="AA183" s="36" t="s">
        <v>1599</v>
      </c>
      <c r="AB183" s="36" t="s">
        <v>1599</v>
      </c>
      <c r="AC183" s="36" t="s">
        <v>1599</v>
      </c>
      <c r="AD183" s="36" t="s">
        <v>1599</v>
      </c>
      <c r="AE183" s="36" t="s">
        <v>1599</v>
      </c>
      <c r="AF183" s="36" t="s">
        <v>1599</v>
      </c>
      <c r="AG183" s="36" t="s">
        <v>1599</v>
      </c>
      <c r="AH183" s="36" t="s">
        <v>1599</v>
      </c>
      <c r="AI183" s="36" t="s">
        <v>1599</v>
      </c>
      <c r="AJ183" s="36" t="s">
        <v>1599</v>
      </c>
      <c r="AK183" s="36" t="s">
        <v>1599</v>
      </c>
      <c r="AL183" s="36" t="s">
        <v>1599</v>
      </c>
      <c r="AM183" s="36" t="s">
        <v>1599</v>
      </c>
      <c r="AN183" s="36" t="s">
        <v>1599</v>
      </c>
      <c r="AO183" s="36" t="s">
        <v>1599</v>
      </c>
      <c r="AP183" s="36" t="s">
        <v>1599</v>
      </c>
      <c r="AQ183" s="36" t="s">
        <v>1599</v>
      </c>
      <c r="AR183" s="36" t="s">
        <v>1599</v>
      </c>
      <c r="AS183" s="36" t="s">
        <v>1599</v>
      </c>
      <c r="AT183" s="32" t="s">
        <v>6601</v>
      </c>
      <c r="AU183" s="240" t="s">
        <v>6914</v>
      </c>
      <c r="AV183" s="240" t="s">
        <v>1599</v>
      </c>
      <c r="AW183" s="240" t="s">
        <v>7142</v>
      </c>
      <c r="AX183" s="225" t="s">
        <v>882</v>
      </c>
      <c r="AY183" s="423">
        <v>44495</v>
      </c>
      <c r="AZ183" s="484" t="s">
        <v>1032</v>
      </c>
      <c r="BA183" s="345"/>
      <c r="BB183" s="418"/>
      <c r="BC183" s="418"/>
      <c r="BD183" s="418"/>
      <c r="BE183" s="418"/>
      <c r="BF183" s="418" t="s">
        <v>1332</v>
      </c>
      <c r="BG183" s="116"/>
      <c r="BH183" s="116"/>
    </row>
    <row r="184" spans="2:60" ht="90" hidden="1" customHeight="1" x14ac:dyDescent="0.3">
      <c r="B184" s="498" t="s">
        <v>6199</v>
      </c>
      <c r="C184" s="481" t="s">
        <v>6222</v>
      </c>
      <c r="D184" s="459" t="s">
        <v>6192</v>
      </c>
      <c r="E184" s="220">
        <v>44347</v>
      </c>
      <c r="F184" s="199" t="s">
        <v>6124</v>
      </c>
      <c r="G184" s="463" t="s">
        <v>6245</v>
      </c>
      <c r="H184" s="199" t="s">
        <v>6111</v>
      </c>
      <c r="I184" s="199" t="s">
        <v>6128</v>
      </c>
      <c r="J184" s="199" t="s">
        <v>6150</v>
      </c>
      <c r="K184" s="199" t="s">
        <v>6151</v>
      </c>
      <c r="L184" s="473" t="s">
        <v>6181</v>
      </c>
      <c r="M184" s="221">
        <v>1</v>
      </c>
      <c r="N184" s="220">
        <v>44411</v>
      </c>
      <c r="O184" s="220">
        <v>44455</v>
      </c>
      <c r="P184" s="345">
        <f t="shared" si="3"/>
        <v>7</v>
      </c>
      <c r="Q184" s="552">
        <v>1</v>
      </c>
      <c r="R184" s="472" t="s">
        <v>180</v>
      </c>
      <c r="S184" s="220" t="s">
        <v>16</v>
      </c>
      <c r="T184" s="36" t="s">
        <v>1599</v>
      </c>
      <c r="U184" s="36" t="s">
        <v>1599</v>
      </c>
      <c r="V184" s="36" t="s">
        <v>1599</v>
      </c>
      <c r="W184" s="36" t="s">
        <v>1599</v>
      </c>
      <c r="X184" s="36" t="s">
        <v>1599</v>
      </c>
      <c r="Y184" s="36" t="s">
        <v>1599</v>
      </c>
      <c r="Z184" s="36" t="s">
        <v>1599</v>
      </c>
      <c r="AA184" s="36" t="s">
        <v>1599</v>
      </c>
      <c r="AB184" s="36" t="s">
        <v>1599</v>
      </c>
      <c r="AC184" s="36" t="s">
        <v>1599</v>
      </c>
      <c r="AD184" s="36" t="s">
        <v>1599</v>
      </c>
      <c r="AE184" s="36" t="s">
        <v>1599</v>
      </c>
      <c r="AF184" s="36" t="s">
        <v>1599</v>
      </c>
      <c r="AG184" s="36" t="s">
        <v>1599</v>
      </c>
      <c r="AH184" s="36" t="s">
        <v>1599</v>
      </c>
      <c r="AI184" s="36" t="s">
        <v>1599</v>
      </c>
      <c r="AJ184" s="36" t="s">
        <v>1599</v>
      </c>
      <c r="AK184" s="36" t="s">
        <v>1599</v>
      </c>
      <c r="AL184" s="36" t="s">
        <v>1599</v>
      </c>
      <c r="AM184" s="36" t="s">
        <v>1599</v>
      </c>
      <c r="AN184" s="36" t="s">
        <v>1599</v>
      </c>
      <c r="AO184" s="36" t="s">
        <v>1599</v>
      </c>
      <c r="AP184" s="36" t="s">
        <v>1599</v>
      </c>
      <c r="AQ184" s="36" t="s">
        <v>1599</v>
      </c>
      <c r="AR184" s="36" t="s">
        <v>1599</v>
      </c>
      <c r="AS184" s="36" t="s">
        <v>1599</v>
      </c>
      <c r="AT184" s="32" t="s">
        <v>6601</v>
      </c>
      <c r="AU184" s="240" t="s">
        <v>6891</v>
      </c>
      <c r="AV184" s="240" t="s">
        <v>1599</v>
      </c>
      <c r="AW184" s="240" t="s">
        <v>7142</v>
      </c>
      <c r="AX184" s="225" t="s">
        <v>882</v>
      </c>
      <c r="AY184" s="423">
        <v>44494</v>
      </c>
      <c r="AZ184" s="484" t="s">
        <v>1032</v>
      </c>
      <c r="BA184" s="345"/>
      <c r="BB184" s="418"/>
      <c r="BC184" s="418"/>
      <c r="BD184" s="418"/>
      <c r="BE184" s="418"/>
      <c r="BF184" s="418" t="s">
        <v>1332</v>
      </c>
      <c r="BG184" s="116"/>
      <c r="BH184" s="116"/>
    </row>
    <row r="185" spans="2:60" ht="90" customHeight="1" x14ac:dyDescent="0.3">
      <c r="B185" s="498" t="s">
        <v>6200</v>
      </c>
      <c r="C185" s="481" t="s">
        <v>6222</v>
      </c>
      <c r="D185" s="459" t="s">
        <v>6192</v>
      </c>
      <c r="E185" s="220">
        <v>44347</v>
      </c>
      <c r="F185" s="199" t="s">
        <v>6124</v>
      </c>
      <c r="G185" s="463" t="s">
        <v>6246</v>
      </c>
      <c r="H185" s="199" t="s">
        <v>6112</v>
      </c>
      <c r="I185" s="199" t="s">
        <v>6129</v>
      </c>
      <c r="J185" s="199" t="s">
        <v>6152</v>
      </c>
      <c r="K185" s="199" t="s">
        <v>6153</v>
      </c>
      <c r="L185" s="473" t="s">
        <v>109</v>
      </c>
      <c r="M185" s="221">
        <v>1</v>
      </c>
      <c r="N185" s="456">
        <v>44622</v>
      </c>
      <c r="O185" s="456">
        <v>44651</v>
      </c>
      <c r="P185" s="345">
        <f t="shared" si="3"/>
        <v>5</v>
      </c>
      <c r="Q185" s="550"/>
      <c r="R185" s="472" t="s">
        <v>180</v>
      </c>
      <c r="S185" s="320"/>
      <c r="T185" s="36" t="s">
        <v>1599</v>
      </c>
      <c r="U185" s="36" t="s">
        <v>1599</v>
      </c>
      <c r="V185" s="36" t="s">
        <v>1599</v>
      </c>
      <c r="W185" s="36" t="s">
        <v>1599</v>
      </c>
      <c r="X185" s="36" t="s">
        <v>1599</v>
      </c>
      <c r="Y185" s="36" t="s">
        <v>1599</v>
      </c>
      <c r="Z185" s="36" t="s">
        <v>1599</v>
      </c>
      <c r="AA185" s="36" t="s">
        <v>1599</v>
      </c>
      <c r="AB185" s="36" t="s">
        <v>1599</v>
      </c>
      <c r="AC185" s="36" t="s">
        <v>1599</v>
      </c>
      <c r="AD185" s="36" t="s">
        <v>1599</v>
      </c>
      <c r="AE185" s="36" t="s">
        <v>1599</v>
      </c>
      <c r="AF185" s="36" t="s">
        <v>1599</v>
      </c>
      <c r="AG185" s="36" t="s">
        <v>1599</v>
      </c>
      <c r="AH185" s="36" t="s">
        <v>1599</v>
      </c>
      <c r="AI185" s="36" t="s">
        <v>1599</v>
      </c>
      <c r="AJ185" s="36" t="s">
        <v>1599</v>
      </c>
      <c r="AK185" s="36" t="s">
        <v>1599</v>
      </c>
      <c r="AL185" s="36" t="s">
        <v>1599</v>
      </c>
      <c r="AM185" s="36" t="s">
        <v>1599</v>
      </c>
      <c r="AN185" s="36" t="s">
        <v>1599</v>
      </c>
      <c r="AO185" s="36" t="s">
        <v>1599</v>
      </c>
      <c r="AP185" s="36" t="s">
        <v>1599</v>
      </c>
      <c r="AQ185" s="36" t="s">
        <v>1599</v>
      </c>
      <c r="AR185" s="36" t="s">
        <v>1599</v>
      </c>
      <c r="AS185" s="36" t="s">
        <v>1599</v>
      </c>
      <c r="AT185" s="32" t="s">
        <v>6602</v>
      </c>
      <c r="AU185" s="32" t="s">
        <v>6907</v>
      </c>
      <c r="AV185" s="32" t="s">
        <v>6602</v>
      </c>
      <c r="AW185" s="32" t="s">
        <v>7708</v>
      </c>
      <c r="AX185" s="225" t="s">
        <v>3731</v>
      </c>
      <c r="AY185" s="652">
        <v>44592</v>
      </c>
      <c r="AZ185" s="484" t="s">
        <v>1032</v>
      </c>
      <c r="BA185" s="345"/>
      <c r="BB185" s="418"/>
      <c r="BC185" s="418"/>
      <c r="BD185" s="418"/>
      <c r="BE185" s="418"/>
      <c r="BF185" s="418" t="s">
        <v>1332</v>
      </c>
      <c r="BG185" s="116"/>
      <c r="BH185" s="116"/>
    </row>
    <row r="186" spans="2:60" ht="90" customHeight="1" x14ac:dyDescent="0.3">
      <c r="B186" s="498" t="s">
        <v>6201</v>
      </c>
      <c r="C186" s="481" t="s">
        <v>6222</v>
      </c>
      <c r="D186" s="459" t="s">
        <v>6192</v>
      </c>
      <c r="E186" s="220">
        <v>44347</v>
      </c>
      <c r="F186" s="199" t="s">
        <v>6124</v>
      </c>
      <c r="G186" s="463" t="s">
        <v>6246</v>
      </c>
      <c r="H186" s="199" t="s">
        <v>6112</v>
      </c>
      <c r="I186" s="199" t="s">
        <v>6130</v>
      </c>
      <c r="J186" s="199" t="s">
        <v>6152</v>
      </c>
      <c r="K186" s="199" t="s">
        <v>6154</v>
      </c>
      <c r="L186" s="473" t="s">
        <v>6178</v>
      </c>
      <c r="M186" s="221">
        <v>1</v>
      </c>
      <c r="N186" s="456">
        <v>44622</v>
      </c>
      <c r="O186" s="456">
        <v>44651</v>
      </c>
      <c r="P186" s="345">
        <f t="shared" si="3"/>
        <v>5</v>
      </c>
      <c r="Q186" s="550"/>
      <c r="R186" s="472" t="s">
        <v>180</v>
      </c>
      <c r="S186" s="320"/>
      <c r="T186" s="36" t="s">
        <v>1599</v>
      </c>
      <c r="U186" s="36" t="s">
        <v>1599</v>
      </c>
      <c r="V186" s="36" t="s">
        <v>1599</v>
      </c>
      <c r="W186" s="36" t="s">
        <v>1599</v>
      </c>
      <c r="X186" s="36" t="s">
        <v>1599</v>
      </c>
      <c r="Y186" s="36" t="s">
        <v>1599</v>
      </c>
      <c r="Z186" s="36" t="s">
        <v>1599</v>
      </c>
      <c r="AA186" s="36" t="s">
        <v>1599</v>
      </c>
      <c r="AB186" s="36" t="s">
        <v>1599</v>
      </c>
      <c r="AC186" s="36" t="s">
        <v>1599</v>
      </c>
      <c r="AD186" s="36" t="s">
        <v>1599</v>
      </c>
      <c r="AE186" s="36" t="s">
        <v>1599</v>
      </c>
      <c r="AF186" s="36" t="s">
        <v>1599</v>
      </c>
      <c r="AG186" s="36" t="s">
        <v>1599</v>
      </c>
      <c r="AH186" s="36" t="s">
        <v>1599</v>
      </c>
      <c r="AI186" s="36" t="s">
        <v>1599</v>
      </c>
      <c r="AJ186" s="36" t="s">
        <v>1599</v>
      </c>
      <c r="AK186" s="36" t="s">
        <v>1599</v>
      </c>
      <c r="AL186" s="36" t="s">
        <v>1599</v>
      </c>
      <c r="AM186" s="36" t="s">
        <v>1599</v>
      </c>
      <c r="AN186" s="36" t="s">
        <v>1599</v>
      </c>
      <c r="AO186" s="36" t="s">
        <v>1599</v>
      </c>
      <c r="AP186" s="36" t="s">
        <v>1599</v>
      </c>
      <c r="AQ186" s="36" t="s">
        <v>1599</v>
      </c>
      <c r="AR186" s="36" t="s">
        <v>1599</v>
      </c>
      <c r="AS186" s="36" t="s">
        <v>1599</v>
      </c>
      <c r="AT186" s="32" t="s">
        <v>6602</v>
      </c>
      <c r="AU186" s="32" t="s">
        <v>6907</v>
      </c>
      <c r="AV186" s="32" t="s">
        <v>6602</v>
      </c>
      <c r="AW186" s="651" t="s">
        <v>7708</v>
      </c>
      <c r="AX186" s="225" t="s">
        <v>3731</v>
      </c>
      <c r="AY186" s="652">
        <v>44592</v>
      </c>
      <c r="AZ186" s="484" t="s">
        <v>1032</v>
      </c>
      <c r="BA186" s="345"/>
      <c r="BB186" s="418"/>
      <c r="BC186" s="418"/>
      <c r="BD186" s="418"/>
      <c r="BE186" s="418"/>
      <c r="BF186" s="418" t="s">
        <v>1332</v>
      </c>
      <c r="BG186" s="116"/>
      <c r="BH186" s="116"/>
    </row>
    <row r="187" spans="2:60" ht="90" customHeight="1" x14ac:dyDescent="0.3">
      <c r="B187" s="498" t="s">
        <v>6202</v>
      </c>
      <c r="C187" s="481" t="s">
        <v>6222</v>
      </c>
      <c r="D187" s="459" t="s">
        <v>6192</v>
      </c>
      <c r="E187" s="220">
        <v>44347</v>
      </c>
      <c r="F187" s="199" t="s">
        <v>6124</v>
      </c>
      <c r="G187" s="463" t="s">
        <v>6246</v>
      </c>
      <c r="H187" s="199" t="s">
        <v>6112</v>
      </c>
      <c r="I187" s="199" t="s">
        <v>6131</v>
      </c>
      <c r="J187" s="199" t="s">
        <v>6152</v>
      </c>
      <c r="K187" s="199" t="s">
        <v>6155</v>
      </c>
      <c r="L187" s="473" t="s">
        <v>6182</v>
      </c>
      <c r="M187" s="221">
        <v>1</v>
      </c>
      <c r="N187" s="456">
        <v>44655</v>
      </c>
      <c r="O187" s="456">
        <v>44684</v>
      </c>
      <c r="P187" s="345">
        <f t="shared" si="3"/>
        <v>5</v>
      </c>
      <c r="Q187" s="550"/>
      <c r="R187" s="472" t="s">
        <v>180</v>
      </c>
      <c r="S187" s="320"/>
      <c r="T187" s="36" t="s">
        <v>1599</v>
      </c>
      <c r="U187" s="36" t="s">
        <v>1599</v>
      </c>
      <c r="V187" s="36" t="s">
        <v>1599</v>
      </c>
      <c r="W187" s="36" t="s">
        <v>1599</v>
      </c>
      <c r="X187" s="36" t="s">
        <v>1599</v>
      </c>
      <c r="Y187" s="36" t="s">
        <v>1599</v>
      </c>
      <c r="Z187" s="36" t="s">
        <v>1599</v>
      </c>
      <c r="AA187" s="36" t="s">
        <v>1599</v>
      </c>
      <c r="AB187" s="36" t="s">
        <v>1599</v>
      </c>
      <c r="AC187" s="36" t="s">
        <v>1599</v>
      </c>
      <c r="AD187" s="36" t="s">
        <v>1599</v>
      </c>
      <c r="AE187" s="36" t="s">
        <v>1599</v>
      </c>
      <c r="AF187" s="36" t="s">
        <v>1599</v>
      </c>
      <c r="AG187" s="36" t="s">
        <v>1599</v>
      </c>
      <c r="AH187" s="36" t="s">
        <v>1599</v>
      </c>
      <c r="AI187" s="36" t="s">
        <v>1599</v>
      </c>
      <c r="AJ187" s="36" t="s">
        <v>1599</v>
      </c>
      <c r="AK187" s="36" t="s">
        <v>1599</v>
      </c>
      <c r="AL187" s="36" t="s">
        <v>1599</v>
      </c>
      <c r="AM187" s="36" t="s">
        <v>1599</v>
      </c>
      <c r="AN187" s="36" t="s">
        <v>1599</v>
      </c>
      <c r="AO187" s="36" t="s">
        <v>1599</v>
      </c>
      <c r="AP187" s="36" t="s">
        <v>1599</v>
      </c>
      <c r="AQ187" s="36" t="s">
        <v>1599</v>
      </c>
      <c r="AR187" s="36" t="s">
        <v>1599</v>
      </c>
      <c r="AS187" s="36" t="s">
        <v>1599</v>
      </c>
      <c r="AT187" s="32" t="s">
        <v>6602</v>
      </c>
      <c r="AU187" s="32" t="s">
        <v>6907</v>
      </c>
      <c r="AV187" s="32" t="s">
        <v>6602</v>
      </c>
      <c r="AW187" s="651" t="s">
        <v>7709</v>
      </c>
      <c r="AX187" s="225" t="s">
        <v>3731</v>
      </c>
      <c r="AY187" s="652">
        <v>44592</v>
      </c>
      <c r="AZ187" s="484" t="s">
        <v>1032</v>
      </c>
      <c r="BA187" s="345"/>
      <c r="BB187" s="418"/>
      <c r="BC187" s="418"/>
      <c r="BD187" s="418"/>
      <c r="BE187" s="418"/>
      <c r="BF187" s="418" t="s">
        <v>1332</v>
      </c>
      <c r="BG187" s="116"/>
      <c r="BH187" s="116"/>
    </row>
    <row r="188" spans="2:60" ht="90" customHeight="1" x14ac:dyDescent="0.3">
      <c r="B188" s="498" t="s">
        <v>6203</v>
      </c>
      <c r="C188" s="481" t="s">
        <v>6222</v>
      </c>
      <c r="D188" s="459" t="s">
        <v>6192</v>
      </c>
      <c r="E188" s="220">
        <v>44347</v>
      </c>
      <c r="F188" s="199" t="s">
        <v>6124</v>
      </c>
      <c r="G188" s="463" t="s">
        <v>6247</v>
      </c>
      <c r="H188" s="199" t="s">
        <v>6113</v>
      </c>
      <c r="I188" s="199" t="s">
        <v>6132</v>
      </c>
      <c r="J188" s="199" t="s">
        <v>6156</v>
      </c>
      <c r="K188" s="199" t="s">
        <v>6611</v>
      </c>
      <c r="L188" s="473" t="s">
        <v>6183</v>
      </c>
      <c r="M188" s="221">
        <v>1</v>
      </c>
      <c r="N188" s="220">
        <v>44409</v>
      </c>
      <c r="O188" s="220">
        <v>44651</v>
      </c>
      <c r="P188" s="345">
        <f t="shared" si="3"/>
        <v>35</v>
      </c>
      <c r="Q188" s="550"/>
      <c r="R188" s="472" t="s">
        <v>180</v>
      </c>
      <c r="S188" s="320"/>
      <c r="T188" s="36" t="s">
        <v>1599</v>
      </c>
      <c r="U188" s="36" t="s">
        <v>1599</v>
      </c>
      <c r="V188" s="36" t="s">
        <v>1599</v>
      </c>
      <c r="W188" s="36" t="s">
        <v>1599</v>
      </c>
      <c r="X188" s="36" t="s">
        <v>1599</v>
      </c>
      <c r="Y188" s="36" t="s">
        <v>1599</v>
      </c>
      <c r="Z188" s="36" t="s">
        <v>1599</v>
      </c>
      <c r="AA188" s="36" t="s">
        <v>1599</v>
      </c>
      <c r="AB188" s="36" t="s">
        <v>1599</v>
      </c>
      <c r="AC188" s="36" t="s">
        <v>1599</v>
      </c>
      <c r="AD188" s="36" t="s">
        <v>1599</v>
      </c>
      <c r="AE188" s="36" t="s">
        <v>1599</v>
      </c>
      <c r="AF188" s="36" t="s">
        <v>1599</v>
      </c>
      <c r="AG188" s="36" t="s">
        <v>1599</v>
      </c>
      <c r="AH188" s="36" t="s">
        <v>1599</v>
      </c>
      <c r="AI188" s="36" t="s">
        <v>1599</v>
      </c>
      <c r="AJ188" s="36" t="s">
        <v>1599</v>
      </c>
      <c r="AK188" s="36" t="s">
        <v>1599</v>
      </c>
      <c r="AL188" s="36" t="s">
        <v>1599</v>
      </c>
      <c r="AM188" s="36" t="s">
        <v>1599</v>
      </c>
      <c r="AN188" s="36" t="s">
        <v>1599</v>
      </c>
      <c r="AO188" s="36" t="s">
        <v>1599</v>
      </c>
      <c r="AP188" s="36" t="s">
        <v>1599</v>
      </c>
      <c r="AQ188" s="36" t="s">
        <v>1599</v>
      </c>
      <c r="AR188" s="36" t="s">
        <v>1599</v>
      </c>
      <c r="AS188" s="36" t="s">
        <v>1599</v>
      </c>
      <c r="AT188" s="32" t="s">
        <v>6602</v>
      </c>
      <c r="AU188" s="32" t="s">
        <v>6907</v>
      </c>
      <c r="AV188" s="32" t="s">
        <v>6602</v>
      </c>
      <c r="AW188" s="651" t="s">
        <v>7708</v>
      </c>
      <c r="AX188" s="225" t="s">
        <v>3731</v>
      </c>
      <c r="AY188" s="652">
        <v>44592</v>
      </c>
      <c r="AZ188" s="484" t="s">
        <v>1032</v>
      </c>
      <c r="BA188" s="345"/>
      <c r="BB188" s="418"/>
      <c r="BC188" s="418"/>
      <c r="BD188" s="418"/>
      <c r="BE188" s="418"/>
      <c r="BF188" s="418" t="s">
        <v>1332</v>
      </c>
      <c r="BG188" s="116"/>
      <c r="BH188" s="116"/>
    </row>
    <row r="189" spans="2:60" ht="90" hidden="1" customHeight="1" x14ac:dyDescent="0.3">
      <c r="B189" s="498" t="s">
        <v>6204</v>
      </c>
      <c r="C189" s="481" t="s">
        <v>6222</v>
      </c>
      <c r="D189" s="459" t="s">
        <v>6192</v>
      </c>
      <c r="E189" s="220">
        <v>44347</v>
      </c>
      <c r="F189" s="199" t="s">
        <v>6124</v>
      </c>
      <c r="G189" s="463" t="s">
        <v>6248</v>
      </c>
      <c r="H189" s="199" t="s">
        <v>6114</v>
      </c>
      <c r="I189" s="199" t="s">
        <v>6133</v>
      </c>
      <c r="J189" s="199" t="s">
        <v>6157</v>
      </c>
      <c r="K189" s="199" t="s">
        <v>6158</v>
      </c>
      <c r="L189" s="471" t="s">
        <v>5099</v>
      </c>
      <c r="M189" s="231">
        <v>1</v>
      </c>
      <c r="N189" s="456">
        <v>44384</v>
      </c>
      <c r="O189" s="456">
        <v>44439</v>
      </c>
      <c r="P189" s="345">
        <f t="shared" si="3"/>
        <v>8</v>
      </c>
      <c r="Q189" s="552">
        <v>1</v>
      </c>
      <c r="R189" s="472" t="s">
        <v>180</v>
      </c>
      <c r="S189" s="463"/>
      <c r="T189" s="36" t="s">
        <v>1599</v>
      </c>
      <c r="U189" s="36" t="s">
        <v>1599</v>
      </c>
      <c r="V189" s="36" t="s">
        <v>1599</v>
      </c>
      <c r="W189" s="36" t="s">
        <v>1599</v>
      </c>
      <c r="X189" s="36" t="s">
        <v>1599</v>
      </c>
      <c r="Y189" s="36" t="s">
        <v>1599</v>
      </c>
      <c r="Z189" s="36" t="s">
        <v>1599</v>
      </c>
      <c r="AA189" s="36" t="s">
        <v>1599</v>
      </c>
      <c r="AB189" s="36" t="s">
        <v>1599</v>
      </c>
      <c r="AC189" s="36" t="s">
        <v>1599</v>
      </c>
      <c r="AD189" s="36" t="s">
        <v>1599</v>
      </c>
      <c r="AE189" s="36" t="s">
        <v>1599</v>
      </c>
      <c r="AF189" s="36" t="s">
        <v>1599</v>
      </c>
      <c r="AG189" s="36" t="s">
        <v>1599</v>
      </c>
      <c r="AH189" s="36" t="s">
        <v>1599</v>
      </c>
      <c r="AI189" s="36" t="s">
        <v>1599</v>
      </c>
      <c r="AJ189" s="36" t="s">
        <v>1599</v>
      </c>
      <c r="AK189" s="36" t="s">
        <v>1599</v>
      </c>
      <c r="AL189" s="36" t="s">
        <v>1599</v>
      </c>
      <c r="AM189" s="36" t="s">
        <v>1599</v>
      </c>
      <c r="AN189" s="36" t="s">
        <v>1599</v>
      </c>
      <c r="AO189" s="36" t="s">
        <v>1599</v>
      </c>
      <c r="AP189" s="36" t="s">
        <v>1599</v>
      </c>
      <c r="AQ189" s="36" t="s">
        <v>1599</v>
      </c>
      <c r="AR189" s="36" t="s">
        <v>1599</v>
      </c>
      <c r="AS189" s="36" t="s">
        <v>1599</v>
      </c>
      <c r="AT189" s="32" t="s">
        <v>6603</v>
      </c>
      <c r="AU189" s="32" t="s">
        <v>6888</v>
      </c>
      <c r="AV189" s="240" t="s">
        <v>1599</v>
      </c>
      <c r="AW189" s="240" t="s">
        <v>7142</v>
      </c>
      <c r="AX189" s="225" t="s">
        <v>882</v>
      </c>
      <c r="AY189" s="423">
        <v>44494</v>
      </c>
      <c r="AZ189" s="484" t="s">
        <v>1032</v>
      </c>
      <c r="BA189" s="345"/>
      <c r="BB189" s="418"/>
      <c r="BC189" s="418"/>
      <c r="BD189" s="418"/>
      <c r="BE189" s="418"/>
      <c r="BF189" s="418" t="s">
        <v>1332</v>
      </c>
      <c r="BG189" s="116"/>
      <c r="BH189" s="116"/>
    </row>
    <row r="190" spans="2:60" ht="90" customHeight="1" x14ac:dyDescent="0.3">
      <c r="B190" s="498" t="s">
        <v>6205</v>
      </c>
      <c r="C190" s="481" t="s">
        <v>6222</v>
      </c>
      <c r="D190" s="459" t="s">
        <v>6192</v>
      </c>
      <c r="E190" s="220">
        <v>44347</v>
      </c>
      <c r="F190" s="199" t="s">
        <v>6124</v>
      </c>
      <c r="G190" s="463" t="s">
        <v>6249</v>
      </c>
      <c r="H190" s="199" t="s">
        <v>6115</v>
      </c>
      <c r="I190" s="199" t="s">
        <v>6134</v>
      </c>
      <c r="J190" s="199" t="s">
        <v>6159</v>
      </c>
      <c r="K190" s="199" t="s">
        <v>6160</v>
      </c>
      <c r="L190" s="473" t="s">
        <v>6184</v>
      </c>
      <c r="M190" s="221">
        <v>1</v>
      </c>
      <c r="N190" s="220">
        <v>44376</v>
      </c>
      <c r="O190" s="220">
        <v>44561</v>
      </c>
      <c r="P190" s="345">
        <f t="shared" si="3"/>
        <v>27</v>
      </c>
      <c r="Q190" s="552">
        <v>1</v>
      </c>
      <c r="R190" s="472" t="s">
        <v>180</v>
      </c>
      <c r="S190" s="320"/>
      <c r="T190" s="36" t="s">
        <v>1599</v>
      </c>
      <c r="U190" s="36" t="s">
        <v>1599</v>
      </c>
      <c r="V190" s="36" t="s">
        <v>1599</v>
      </c>
      <c r="W190" s="36" t="s">
        <v>1599</v>
      </c>
      <c r="X190" s="36" t="s">
        <v>1599</v>
      </c>
      <c r="Y190" s="36" t="s">
        <v>1599</v>
      </c>
      <c r="Z190" s="36" t="s">
        <v>1599</v>
      </c>
      <c r="AA190" s="36" t="s">
        <v>1599</v>
      </c>
      <c r="AB190" s="36" t="s">
        <v>1599</v>
      </c>
      <c r="AC190" s="36" t="s">
        <v>1599</v>
      </c>
      <c r="AD190" s="36" t="s">
        <v>1599</v>
      </c>
      <c r="AE190" s="36" t="s">
        <v>1599</v>
      </c>
      <c r="AF190" s="36" t="s">
        <v>1599</v>
      </c>
      <c r="AG190" s="36" t="s">
        <v>1599</v>
      </c>
      <c r="AH190" s="36" t="s">
        <v>1599</v>
      </c>
      <c r="AI190" s="36" t="s">
        <v>1599</v>
      </c>
      <c r="AJ190" s="36" t="s">
        <v>1599</v>
      </c>
      <c r="AK190" s="36" t="s">
        <v>1599</v>
      </c>
      <c r="AL190" s="36" t="s">
        <v>1599</v>
      </c>
      <c r="AM190" s="36" t="s">
        <v>1599</v>
      </c>
      <c r="AN190" s="36" t="s">
        <v>1599</v>
      </c>
      <c r="AO190" s="36" t="s">
        <v>1599</v>
      </c>
      <c r="AP190" s="36" t="s">
        <v>1599</v>
      </c>
      <c r="AQ190" s="36" t="s">
        <v>1599</v>
      </c>
      <c r="AR190" s="36" t="s">
        <v>1599</v>
      </c>
      <c r="AS190" s="36" t="s">
        <v>1599</v>
      </c>
      <c r="AT190" s="32" t="s">
        <v>6602</v>
      </c>
      <c r="AU190" s="32" t="s">
        <v>6907</v>
      </c>
      <c r="AV190" s="32" t="s">
        <v>7279</v>
      </c>
      <c r="AW190" s="32" t="s">
        <v>7712</v>
      </c>
      <c r="AX190" s="225" t="s">
        <v>882</v>
      </c>
      <c r="AY190" s="652">
        <v>44592</v>
      </c>
      <c r="AZ190" s="484" t="s">
        <v>1032</v>
      </c>
      <c r="BA190" s="345"/>
      <c r="BB190" s="418"/>
      <c r="BC190" s="418"/>
      <c r="BD190" s="418"/>
      <c r="BE190" s="418"/>
      <c r="BF190" s="418" t="s">
        <v>1332</v>
      </c>
      <c r="BG190" s="116"/>
      <c r="BH190" s="116"/>
    </row>
    <row r="191" spans="2:60" ht="90" hidden="1" customHeight="1" x14ac:dyDescent="0.3">
      <c r="B191" s="498" t="s">
        <v>6206</v>
      </c>
      <c r="C191" s="481" t="s">
        <v>6222</v>
      </c>
      <c r="D191" s="459" t="s">
        <v>6192</v>
      </c>
      <c r="E191" s="220">
        <v>44347</v>
      </c>
      <c r="F191" s="199" t="s">
        <v>6124</v>
      </c>
      <c r="G191" s="463" t="s">
        <v>6250</v>
      </c>
      <c r="H191" s="199" t="s">
        <v>6116</v>
      </c>
      <c r="I191" s="199" t="s">
        <v>6135</v>
      </c>
      <c r="J191" s="199" t="s">
        <v>6161</v>
      </c>
      <c r="K191" s="199" t="s">
        <v>6162</v>
      </c>
      <c r="L191" s="473" t="s">
        <v>6185</v>
      </c>
      <c r="M191" s="221">
        <v>1</v>
      </c>
      <c r="N191" s="220">
        <v>44370</v>
      </c>
      <c r="O191" s="220">
        <v>44463</v>
      </c>
      <c r="P191" s="345">
        <f t="shared" si="3"/>
        <v>14</v>
      </c>
      <c r="Q191" s="552">
        <v>1</v>
      </c>
      <c r="R191" s="472" t="s">
        <v>180</v>
      </c>
      <c r="S191" s="220"/>
      <c r="T191" s="36" t="s">
        <v>1599</v>
      </c>
      <c r="U191" s="36" t="s">
        <v>1599</v>
      </c>
      <c r="V191" s="36" t="s">
        <v>1599</v>
      </c>
      <c r="W191" s="36" t="s">
        <v>1599</v>
      </c>
      <c r="X191" s="36" t="s">
        <v>1599</v>
      </c>
      <c r="Y191" s="36" t="s">
        <v>1599</v>
      </c>
      <c r="Z191" s="36" t="s">
        <v>1599</v>
      </c>
      <c r="AA191" s="36" t="s">
        <v>1599</v>
      </c>
      <c r="AB191" s="36" t="s">
        <v>1599</v>
      </c>
      <c r="AC191" s="36" t="s">
        <v>1599</v>
      </c>
      <c r="AD191" s="36" t="s">
        <v>1599</v>
      </c>
      <c r="AE191" s="36" t="s">
        <v>1599</v>
      </c>
      <c r="AF191" s="36" t="s">
        <v>1599</v>
      </c>
      <c r="AG191" s="36" t="s">
        <v>1599</v>
      </c>
      <c r="AH191" s="36" t="s">
        <v>1599</v>
      </c>
      <c r="AI191" s="36" t="s">
        <v>1599</v>
      </c>
      <c r="AJ191" s="36" t="s">
        <v>1599</v>
      </c>
      <c r="AK191" s="36" t="s">
        <v>1599</v>
      </c>
      <c r="AL191" s="36" t="s">
        <v>1599</v>
      </c>
      <c r="AM191" s="36" t="s">
        <v>1599</v>
      </c>
      <c r="AN191" s="36" t="s">
        <v>1599</v>
      </c>
      <c r="AO191" s="36" t="s">
        <v>1599</v>
      </c>
      <c r="AP191" s="36" t="s">
        <v>1599</v>
      </c>
      <c r="AQ191" s="36" t="s">
        <v>1599</v>
      </c>
      <c r="AR191" s="36" t="s">
        <v>1599</v>
      </c>
      <c r="AS191" s="36" t="s">
        <v>1599</v>
      </c>
      <c r="AT191" s="536" t="s">
        <v>6604</v>
      </c>
      <c r="AU191" s="32" t="s">
        <v>6889</v>
      </c>
      <c r="AV191" s="240" t="s">
        <v>1599</v>
      </c>
      <c r="AW191" s="240" t="s">
        <v>7142</v>
      </c>
      <c r="AX191" s="225" t="s">
        <v>882</v>
      </c>
      <c r="AY191" s="423">
        <v>44494</v>
      </c>
      <c r="AZ191" s="484" t="s">
        <v>1032</v>
      </c>
      <c r="BA191" s="345"/>
      <c r="BB191" s="418"/>
      <c r="BC191" s="418"/>
      <c r="BD191" s="418"/>
      <c r="BE191" s="418"/>
      <c r="BF191" s="418" t="s">
        <v>1332</v>
      </c>
      <c r="BG191" s="116"/>
      <c r="BH191" s="116"/>
    </row>
    <row r="192" spans="2:60" ht="90" customHeight="1" x14ac:dyDescent="0.3">
      <c r="B192" s="498" t="s">
        <v>6207</v>
      </c>
      <c r="C192" s="481" t="s">
        <v>6222</v>
      </c>
      <c r="D192" s="459" t="s">
        <v>6192</v>
      </c>
      <c r="E192" s="220">
        <v>44347</v>
      </c>
      <c r="F192" s="199" t="s">
        <v>6124</v>
      </c>
      <c r="G192" s="463" t="s">
        <v>6251</v>
      </c>
      <c r="H192" s="199" t="s">
        <v>6117</v>
      </c>
      <c r="I192" s="199" t="s">
        <v>6136</v>
      </c>
      <c r="J192" s="199" t="s">
        <v>6163</v>
      </c>
      <c r="K192" s="199" t="s">
        <v>6164</v>
      </c>
      <c r="L192" s="473" t="s">
        <v>6186</v>
      </c>
      <c r="M192" s="231">
        <v>3</v>
      </c>
      <c r="N192" s="220">
        <v>44378</v>
      </c>
      <c r="O192" s="220">
        <v>44500</v>
      </c>
      <c r="P192" s="345">
        <f t="shared" si="3"/>
        <v>18</v>
      </c>
      <c r="Q192" s="552">
        <v>3</v>
      </c>
      <c r="R192" s="472" t="s">
        <v>180</v>
      </c>
      <c r="S192" s="320"/>
      <c r="T192" s="36" t="s">
        <v>1599</v>
      </c>
      <c r="U192" s="36" t="s">
        <v>1599</v>
      </c>
      <c r="V192" s="36" t="s">
        <v>1599</v>
      </c>
      <c r="W192" s="36" t="s">
        <v>1599</v>
      </c>
      <c r="X192" s="36" t="s">
        <v>1599</v>
      </c>
      <c r="Y192" s="36" t="s">
        <v>1599</v>
      </c>
      <c r="Z192" s="36" t="s">
        <v>1599</v>
      </c>
      <c r="AA192" s="36" t="s">
        <v>1599</v>
      </c>
      <c r="AB192" s="36" t="s">
        <v>1599</v>
      </c>
      <c r="AC192" s="36" t="s">
        <v>1599</v>
      </c>
      <c r="AD192" s="36" t="s">
        <v>1599</v>
      </c>
      <c r="AE192" s="36" t="s">
        <v>1599</v>
      </c>
      <c r="AF192" s="36" t="s">
        <v>1599</v>
      </c>
      <c r="AG192" s="36" t="s">
        <v>1599</v>
      </c>
      <c r="AH192" s="36" t="s">
        <v>1599</v>
      </c>
      <c r="AI192" s="36" t="s">
        <v>1599</v>
      </c>
      <c r="AJ192" s="36" t="s">
        <v>1599</v>
      </c>
      <c r="AK192" s="36" t="s">
        <v>1599</v>
      </c>
      <c r="AL192" s="36" t="s">
        <v>1599</v>
      </c>
      <c r="AM192" s="36" t="s">
        <v>1599</v>
      </c>
      <c r="AN192" s="36" t="s">
        <v>1599</v>
      </c>
      <c r="AO192" s="36" t="s">
        <v>1599</v>
      </c>
      <c r="AP192" s="36" t="s">
        <v>1599</v>
      </c>
      <c r="AQ192" s="36" t="s">
        <v>1599</v>
      </c>
      <c r="AR192" s="36" t="s">
        <v>1599</v>
      </c>
      <c r="AS192" s="36" t="s">
        <v>1599</v>
      </c>
      <c r="AT192" s="32" t="s">
        <v>6602</v>
      </c>
      <c r="AU192" s="32" t="s">
        <v>6907</v>
      </c>
      <c r="AV192" s="651" t="s">
        <v>7280</v>
      </c>
      <c r="AW192" s="651" t="s">
        <v>7717</v>
      </c>
      <c r="AX192" s="225" t="s">
        <v>882</v>
      </c>
      <c r="AY192" s="652">
        <v>44592</v>
      </c>
      <c r="AZ192" s="484" t="s">
        <v>1032</v>
      </c>
      <c r="BA192" s="345"/>
      <c r="BB192" s="418"/>
      <c r="BC192" s="418"/>
      <c r="BD192" s="418"/>
      <c r="BE192" s="418"/>
      <c r="BF192" s="418" t="s">
        <v>1332</v>
      </c>
      <c r="BG192" s="116"/>
      <c r="BH192" s="116"/>
    </row>
    <row r="193" spans="2:60" ht="90" customHeight="1" x14ac:dyDescent="0.3">
      <c r="B193" s="498" t="s">
        <v>6208</v>
      </c>
      <c r="C193" s="481" t="s">
        <v>6222</v>
      </c>
      <c r="D193" s="459" t="s">
        <v>6192</v>
      </c>
      <c r="E193" s="220">
        <v>44347</v>
      </c>
      <c r="F193" s="199" t="s">
        <v>6124</v>
      </c>
      <c r="G193" s="463" t="s">
        <v>6251</v>
      </c>
      <c r="H193" s="199" t="s">
        <v>6117</v>
      </c>
      <c r="I193" s="199" t="s">
        <v>6137</v>
      </c>
      <c r="J193" s="199" t="s">
        <v>6165</v>
      </c>
      <c r="K193" s="199" t="s">
        <v>6166</v>
      </c>
      <c r="L193" s="473" t="s">
        <v>6186</v>
      </c>
      <c r="M193" s="231">
        <v>5</v>
      </c>
      <c r="N193" s="220">
        <v>44378</v>
      </c>
      <c r="O193" s="220">
        <v>44561</v>
      </c>
      <c r="P193" s="345">
        <f t="shared" si="3"/>
        <v>27</v>
      </c>
      <c r="Q193" s="552">
        <v>5</v>
      </c>
      <c r="R193" s="472" t="s">
        <v>180</v>
      </c>
      <c r="S193" s="320"/>
      <c r="T193" s="36" t="s">
        <v>1599</v>
      </c>
      <c r="U193" s="36" t="s">
        <v>1599</v>
      </c>
      <c r="V193" s="36" t="s">
        <v>1599</v>
      </c>
      <c r="W193" s="36" t="s">
        <v>1599</v>
      </c>
      <c r="X193" s="36" t="s">
        <v>1599</v>
      </c>
      <c r="Y193" s="36" t="s">
        <v>1599</v>
      </c>
      <c r="Z193" s="36" t="s">
        <v>1599</v>
      </c>
      <c r="AA193" s="36" t="s">
        <v>1599</v>
      </c>
      <c r="AB193" s="36" t="s">
        <v>1599</v>
      </c>
      <c r="AC193" s="36" t="s">
        <v>1599</v>
      </c>
      <c r="AD193" s="36" t="s">
        <v>1599</v>
      </c>
      <c r="AE193" s="36" t="s">
        <v>1599</v>
      </c>
      <c r="AF193" s="36" t="s">
        <v>1599</v>
      </c>
      <c r="AG193" s="36" t="s">
        <v>1599</v>
      </c>
      <c r="AH193" s="36" t="s">
        <v>1599</v>
      </c>
      <c r="AI193" s="36" t="s">
        <v>1599</v>
      </c>
      <c r="AJ193" s="36" t="s">
        <v>1599</v>
      </c>
      <c r="AK193" s="36" t="s">
        <v>1599</v>
      </c>
      <c r="AL193" s="36" t="s">
        <v>1599</v>
      </c>
      <c r="AM193" s="36" t="s">
        <v>1599</v>
      </c>
      <c r="AN193" s="36" t="s">
        <v>1599</v>
      </c>
      <c r="AO193" s="36" t="s">
        <v>1599</v>
      </c>
      <c r="AP193" s="36" t="s">
        <v>1599</v>
      </c>
      <c r="AQ193" s="36" t="s">
        <v>1599</v>
      </c>
      <c r="AR193" s="36" t="s">
        <v>1599</v>
      </c>
      <c r="AS193" s="36" t="s">
        <v>1599</v>
      </c>
      <c r="AT193" s="32" t="s">
        <v>6602</v>
      </c>
      <c r="AU193" s="32" t="s">
        <v>6907</v>
      </c>
      <c r="AV193" s="651" t="s">
        <v>7280</v>
      </c>
      <c r="AW193" s="651" t="s">
        <v>7719</v>
      </c>
      <c r="AX193" s="225" t="s">
        <v>882</v>
      </c>
      <c r="AY193" s="652">
        <v>44592</v>
      </c>
      <c r="AZ193" s="484" t="s">
        <v>1032</v>
      </c>
      <c r="BA193" s="345"/>
      <c r="BB193" s="418"/>
      <c r="BC193" s="418"/>
      <c r="BD193" s="418"/>
      <c r="BE193" s="418"/>
      <c r="BF193" s="418" t="s">
        <v>1332</v>
      </c>
      <c r="BG193" s="116"/>
      <c r="BH193" s="116"/>
    </row>
    <row r="194" spans="2:60" ht="90" customHeight="1" x14ac:dyDescent="0.3">
      <c r="B194" s="498" t="s">
        <v>6209</v>
      </c>
      <c r="C194" s="481" t="s">
        <v>6222</v>
      </c>
      <c r="D194" s="459" t="s">
        <v>6192</v>
      </c>
      <c r="E194" s="220">
        <v>44347</v>
      </c>
      <c r="F194" s="199" t="s">
        <v>6124</v>
      </c>
      <c r="G194" s="463" t="s">
        <v>6252</v>
      </c>
      <c r="H194" s="199" t="s">
        <v>6118</v>
      </c>
      <c r="I194" s="199" t="s">
        <v>6218</v>
      </c>
      <c r="J194" s="199" t="s">
        <v>6167</v>
      </c>
      <c r="K194" s="199" t="s">
        <v>6168</v>
      </c>
      <c r="L194" s="473" t="s">
        <v>6187</v>
      </c>
      <c r="M194" s="221">
        <v>1</v>
      </c>
      <c r="N194" s="220">
        <v>44502</v>
      </c>
      <c r="O194" s="220">
        <v>44559</v>
      </c>
      <c r="P194" s="345">
        <f t="shared" si="3"/>
        <v>9</v>
      </c>
      <c r="Q194" s="661">
        <v>0</v>
      </c>
      <c r="R194" s="472" t="s">
        <v>180</v>
      </c>
      <c r="S194" s="320"/>
      <c r="T194" s="36" t="s">
        <v>1599</v>
      </c>
      <c r="U194" s="36" t="s">
        <v>1599</v>
      </c>
      <c r="V194" s="36" t="s">
        <v>1599</v>
      </c>
      <c r="W194" s="36" t="s">
        <v>1599</v>
      </c>
      <c r="X194" s="36" t="s">
        <v>1599</v>
      </c>
      <c r="Y194" s="36" t="s">
        <v>1599</v>
      </c>
      <c r="Z194" s="36" t="s">
        <v>1599</v>
      </c>
      <c r="AA194" s="36" t="s">
        <v>1599</v>
      </c>
      <c r="AB194" s="36" t="s">
        <v>1599</v>
      </c>
      <c r="AC194" s="36" t="s">
        <v>1599</v>
      </c>
      <c r="AD194" s="36" t="s">
        <v>1599</v>
      </c>
      <c r="AE194" s="36" t="s">
        <v>1599</v>
      </c>
      <c r="AF194" s="36" t="s">
        <v>1599</v>
      </c>
      <c r="AG194" s="36" t="s">
        <v>1599</v>
      </c>
      <c r="AH194" s="36" t="s">
        <v>1599</v>
      </c>
      <c r="AI194" s="36" t="s">
        <v>1599</v>
      </c>
      <c r="AJ194" s="36" t="s">
        <v>1599</v>
      </c>
      <c r="AK194" s="36" t="s">
        <v>1599</v>
      </c>
      <c r="AL194" s="36" t="s">
        <v>1599</v>
      </c>
      <c r="AM194" s="36" t="s">
        <v>1599</v>
      </c>
      <c r="AN194" s="36" t="s">
        <v>1599</v>
      </c>
      <c r="AO194" s="36" t="s">
        <v>1599</v>
      </c>
      <c r="AP194" s="36" t="s">
        <v>1599</v>
      </c>
      <c r="AQ194" s="36" t="s">
        <v>1599</v>
      </c>
      <c r="AR194" s="36" t="s">
        <v>1599</v>
      </c>
      <c r="AS194" s="36" t="s">
        <v>1599</v>
      </c>
      <c r="AT194" s="32" t="s">
        <v>6602</v>
      </c>
      <c r="AU194" s="32" t="s">
        <v>6907</v>
      </c>
      <c r="AV194" s="651" t="s">
        <v>7281</v>
      </c>
      <c r="AW194" s="32" t="s">
        <v>7713</v>
      </c>
      <c r="AX194" s="225" t="s">
        <v>883</v>
      </c>
      <c r="AY194" s="652">
        <v>44592</v>
      </c>
      <c r="AZ194" s="484" t="s">
        <v>1032</v>
      </c>
      <c r="BA194" s="345"/>
      <c r="BB194" s="418"/>
      <c r="BC194" s="418"/>
      <c r="BD194" s="418"/>
      <c r="BE194" s="418"/>
      <c r="BF194" s="418" t="s">
        <v>1332</v>
      </c>
      <c r="BG194" s="116"/>
      <c r="BH194" s="116"/>
    </row>
    <row r="195" spans="2:60" ht="90" customHeight="1" x14ac:dyDescent="0.3">
      <c r="B195" s="498" t="s">
        <v>6210</v>
      </c>
      <c r="C195" s="481" t="s">
        <v>6222</v>
      </c>
      <c r="D195" s="459" t="s">
        <v>6192</v>
      </c>
      <c r="E195" s="220">
        <v>44347</v>
      </c>
      <c r="F195" s="199" t="s">
        <v>6124</v>
      </c>
      <c r="G195" s="463" t="s">
        <v>6253</v>
      </c>
      <c r="H195" s="199" t="s">
        <v>6119</v>
      </c>
      <c r="I195" s="199" t="s">
        <v>6138</v>
      </c>
      <c r="J195" s="199" t="s">
        <v>6169</v>
      </c>
      <c r="K195" s="199" t="s">
        <v>6170</v>
      </c>
      <c r="L195" s="473" t="s">
        <v>6188</v>
      </c>
      <c r="M195" s="221">
        <v>1</v>
      </c>
      <c r="N195" s="456">
        <v>44409</v>
      </c>
      <c r="O195" s="456">
        <v>44559</v>
      </c>
      <c r="P195" s="345">
        <f t="shared" si="3"/>
        <v>22</v>
      </c>
      <c r="Q195" s="552">
        <v>1</v>
      </c>
      <c r="R195" s="472" t="s">
        <v>180</v>
      </c>
      <c r="S195" s="320"/>
      <c r="T195" s="36" t="s">
        <v>1599</v>
      </c>
      <c r="U195" s="36" t="s">
        <v>1599</v>
      </c>
      <c r="V195" s="36" t="s">
        <v>1599</v>
      </c>
      <c r="W195" s="36" t="s">
        <v>1599</v>
      </c>
      <c r="X195" s="36" t="s">
        <v>1599</v>
      </c>
      <c r="Y195" s="36" t="s">
        <v>1599</v>
      </c>
      <c r="Z195" s="36" t="s">
        <v>1599</v>
      </c>
      <c r="AA195" s="36" t="s">
        <v>1599</v>
      </c>
      <c r="AB195" s="36" t="s">
        <v>1599</v>
      </c>
      <c r="AC195" s="36" t="s">
        <v>1599</v>
      </c>
      <c r="AD195" s="36" t="s">
        <v>1599</v>
      </c>
      <c r="AE195" s="36" t="s">
        <v>1599</v>
      </c>
      <c r="AF195" s="36" t="s">
        <v>1599</v>
      </c>
      <c r="AG195" s="36" t="s">
        <v>1599</v>
      </c>
      <c r="AH195" s="36" t="s">
        <v>1599</v>
      </c>
      <c r="AI195" s="36" t="s">
        <v>1599</v>
      </c>
      <c r="AJ195" s="36" t="s">
        <v>1599</v>
      </c>
      <c r="AK195" s="36" t="s">
        <v>1599</v>
      </c>
      <c r="AL195" s="36" t="s">
        <v>1599</v>
      </c>
      <c r="AM195" s="36" t="s">
        <v>1599</v>
      </c>
      <c r="AN195" s="36" t="s">
        <v>1599</v>
      </c>
      <c r="AO195" s="36" t="s">
        <v>1599</v>
      </c>
      <c r="AP195" s="36" t="s">
        <v>1599</v>
      </c>
      <c r="AQ195" s="36" t="s">
        <v>1599</v>
      </c>
      <c r="AR195" s="36" t="s">
        <v>1599</v>
      </c>
      <c r="AS195" s="36" t="s">
        <v>1599</v>
      </c>
      <c r="AT195" s="32" t="s">
        <v>6602</v>
      </c>
      <c r="AU195" s="32" t="s">
        <v>6907</v>
      </c>
      <c r="AV195" s="329" t="s">
        <v>7282</v>
      </c>
      <c r="AW195" s="32" t="s">
        <v>7718</v>
      </c>
      <c r="AX195" s="225" t="s">
        <v>882</v>
      </c>
      <c r="AY195" s="652">
        <v>44592</v>
      </c>
      <c r="AZ195" s="484" t="s">
        <v>1032</v>
      </c>
      <c r="BA195" s="345"/>
      <c r="BB195" s="418"/>
      <c r="BC195" s="418"/>
      <c r="BD195" s="418"/>
      <c r="BE195" s="418"/>
      <c r="BF195" s="418" t="s">
        <v>1332</v>
      </c>
      <c r="BG195" s="116"/>
      <c r="BH195" s="116"/>
    </row>
    <row r="196" spans="2:60" ht="90" hidden="1" customHeight="1" x14ac:dyDescent="0.3">
      <c r="B196" s="498" t="s">
        <v>6211</v>
      </c>
      <c r="C196" s="481" t="s">
        <v>6222</v>
      </c>
      <c r="D196" s="459" t="s">
        <v>6192</v>
      </c>
      <c r="E196" s="220">
        <v>44347</v>
      </c>
      <c r="F196" s="199" t="s">
        <v>6124</v>
      </c>
      <c r="G196" s="463" t="s">
        <v>6254</v>
      </c>
      <c r="H196" s="199" t="s">
        <v>6120</v>
      </c>
      <c r="I196" s="199" t="s">
        <v>6139</v>
      </c>
      <c r="J196" s="199" t="s">
        <v>6171</v>
      </c>
      <c r="K196" s="199" t="s">
        <v>6172</v>
      </c>
      <c r="L196" s="225"/>
      <c r="M196" s="221">
        <v>1</v>
      </c>
      <c r="N196" s="456">
        <v>44378</v>
      </c>
      <c r="O196" s="456">
        <v>44407</v>
      </c>
      <c r="P196" s="345">
        <f t="shared" si="3"/>
        <v>5</v>
      </c>
      <c r="Q196" s="552">
        <v>1</v>
      </c>
      <c r="R196" s="472" t="s">
        <v>180</v>
      </c>
      <c r="S196" s="220"/>
      <c r="T196" s="36" t="s">
        <v>1599</v>
      </c>
      <c r="U196" s="36" t="s">
        <v>1599</v>
      </c>
      <c r="V196" s="36" t="s">
        <v>1599</v>
      </c>
      <c r="W196" s="36" t="s">
        <v>1599</v>
      </c>
      <c r="X196" s="36" t="s">
        <v>1599</v>
      </c>
      <c r="Y196" s="36" t="s">
        <v>1599</v>
      </c>
      <c r="Z196" s="36" t="s">
        <v>1599</v>
      </c>
      <c r="AA196" s="36" t="s">
        <v>1599</v>
      </c>
      <c r="AB196" s="36" t="s">
        <v>1599</v>
      </c>
      <c r="AC196" s="36" t="s">
        <v>1599</v>
      </c>
      <c r="AD196" s="36" t="s">
        <v>1599</v>
      </c>
      <c r="AE196" s="36" t="s">
        <v>1599</v>
      </c>
      <c r="AF196" s="36" t="s">
        <v>1599</v>
      </c>
      <c r="AG196" s="36" t="s">
        <v>1599</v>
      </c>
      <c r="AH196" s="36" t="s">
        <v>1599</v>
      </c>
      <c r="AI196" s="36" t="s">
        <v>1599</v>
      </c>
      <c r="AJ196" s="36" t="s">
        <v>1599</v>
      </c>
      <c r="AK196" s="36" t="s">
        <v>1599</v>
      </c>
      <c r="AL196" s="36" t="s">
        <v>1599</v>
      </c>
      <c r="AM196" s="36" t="s">
        <v>1599</v>
      </c>
      <c r="AN196" s="36" t="s">
        <v>1599</v>
      </c>
      <c r="AO196" s="36" t="s">
        <v>1599</v>
      </c>
      <c r="AP196" s="36" t="s">
        <v>1599</v>
      </c>
      <c r="AQ196" s="36" t="s">
        <v>1599</v>
      </c>
      <c r="AR196" s="36" t="s">
        <v>1599</v>
      </c>
      <c r="AS196" s="36" t="s">
        <v>1599</v>
      </c>
      <c r="AT196" s="32" t="s">
        <v>6605</v>
      </c>
      <c r="AU196" s="32" t="s">
        <v>6890</v>
      </c>
      <c r="AV196" s="240" t="s">
        <v>1599</v>
      </c>
      <c r="AW196" s="240" t="s">
        <v>7142</v>
      </c>
      <c r="AX196" s="225" t="s">
        <v>882</v>
      </c>
      <c r="AY196" s="423">
        <v>44494</v>
      </c>
      <c r="AZ196" s="484" t="s">
        <v>1032</v>
      </c>
      <c r="BA196" s="345"/>
      <c r="BB196" s="418"/>
      <c r="BC196" s="418"/>
      <c r="BD196" s="418"/>
      <c r="BE196" s="418"/>
      <c r="BF196" s="418" t="s">
        <v>1332</v>
      </c>
      <c r="BG196" s="116"/>
      <c r="BH196" s="116"/>
    </row>
    <row r="197" spans="2:60" ht="90" hidden="1" customHeight="1" x14ac:dyDescent="0.3">
      <c r="B197" s="498" t="s">
        <v>6212</v>
      </c>
      <c r="C197" s="481" t="s">
        <v>6222</v>
      </c>
      <c r="D197" s="459" t="s">
        <v>6192</v>
      </c>
      <c r="E197" s="220">
        <v>44347</v>
      </c>
      <c r="F197" s="199" t="s">
        <v>6124</v>
      </c>
      <c r="G197" s="463" t="s">
        <v>6223</v>
      </c>
      <c r="H197" s="199" t="s">
        <v>6121</v>
      </c>
      <c r="I197" s="199" t="s">
        <v>6140</v>
      </c>
      <c r="J197" s="199" t="s">
        <v>6910</v>
      </c>
      <c r="K197" s="199" t="s">
        <v>6173</v>
      </c>
      <c r="L197" s="473" t="s">
        <v>6179</v>
      </c>
      <c r="M197" s="221">
        <v>1</v>
      </c>
      <c r="N197" s="456">
        <v>44370</v>
      </c>
      <c r="O197" s="456">
        <v>44463</v>
      </c>
      <c r="P197" s="345">
        <f t="shared" si="3"/>
        <v>14</v>
      </c>
      <c r="Q197" s="552">
        <v>1</v>
      </c>
      <c r="R197" s="472" t="s">
        <v>180</v>
      </c>
      <c r="S197" s="220"/>
      <c r="T197" s="36" t="s">
        <v>1599</v>
      </c>
      <c r="U197" s="36" t="s">
        <v>1599</v>
      </c>
      <c r="V197" s="36" t="s">
        <v>1599</v>
      </c>
      <c r="W197" s="36" t="s">
        <v>1599</v>
      </c>
      <c r="X197" s="36" t="s">
        <v>1599</v>
      </c>
      <c r="Y197" s="36" t="s">
        <v>1599</v>
      </c>
      <c r="Z197" s="36" t="s">
        <v>1599</v>
      </c>
      <c r="AA197" s="36" t="s">
        <v>1599</v>
      </c>
      <c r="AB197" s="36" t="s">
        <v>1599</v>
      </c>
      <c r="AC197" s="36" t="s">
        <v>1599</v>
      </c>
      <c r="AD197" s="36" t="s">
        <v>1599</v>
      </c>
      <c r="AE197" s="36" t="s">
        <v>1599</v>
      </c>
      <c r="AF197" s="36" t="s">
        <v>1599</v>
      </c>
      <c r="AG197" s="36" t="s">
        <v>1599</v>
      </c>
      <c r="AH197" s="36" t="s">
        <v>1599</v>
      </c>
      <c r="AI197" s="36" t="s">
        <v>1599</v>
      </c>
      <c r="AJ197" s="36" t="s">
        <v>1599</v>
      </c>
      <c r="AK197" s="36" t="s">
        <v>1599</v>
      </c>
      <c r="AL197" s="36" t="s">
        <v>1599</v>
      </c>
      <c r="AM197" s="36" t="s">
        <v>1599</v>
      </c>
      <c r="AN197" s="36" t="s">
        <v>1599</v>
      </c>
      <c r="AO197" s="36" t="s">
        <v>1599</v>
      </c>
      <c r="AP197" s="36" t="s">
        <v>1599</v>
      </c>
      <c r="AQ197" s="36" t="s">
        <v>1599</v>
      </c>
      <c r="AR197" s="36" t="s">
        <v>1599</v>
      </c>
      <c r="AS197" s="36" t="s">
        <v>1599</v>
      </c>
      <c r="AT197" s="240" t="s">
        <v>6908</v>
      </c>
      <c r="AU197" s="240" t="s">
        <v>6919</v>
      </c>
      <c r="AV197" s="240" t="s">
        <v>1599</v>
      </c>
      <c r="AW197" s="240" t="s">
        <v>7142</v>
      </c>
      <c r="AX197" s="225" t="s">
        <v>882</v>
      </c>
      <c r="AY197" s="423">
        <v>44495</v>
      </c>
      <c r="AZ197" s="484" t="s">
        <v>1032</v>
      </c>
      <c r="BA197" s="345"/>
      <c r="BB197" s="418"/>
      <c r="BC197" s="418"/>
      <c r="BD197" s="418"/>
      <c r="BE197" s="418"/>
      <c r="BF197" s="418" t="s">
        <v>1332</v>
      </c>
      <c r="BG197" s="116"/>
      <c r="BH197" s="116"/>
    </row>
    <row r="198" spans="2:60" ht="90" customHeight="1" x14ac:dyDescent="0.3">
      <c r="B198" s="498" t="s">
        <v>6213</v>
      </c>
      <c r="C198" s="481" t="s">
        <v>6222</v>
      </c>
      <c r="D198" s="459" t="s">
        <v>6192</v>
      </c>
      <c r="E198" s="220">
        <v>44347</v>
      </c>
      <c r="F198" s="199" t="s">
        <v>6124</v>
      </c>
      <c r="G198" s="463" t="s">
        <v>6224</v>
      </c>
      <c r="H198" s="199" t="s">
        <v>6122</v>
      </c>
      <c r="I198" s="199" t="s">
        <v>6141</v>
      </c>
      <c r="J198" s="199" t="s">
        <v>6174</v>
      </c>
      <c r="K198" s="199" t="s">
        <v>6174</v>
      </c>
      <c r="L198" s="225" t="s">
        <v>1886</v>
      </c>
      <c r="M198" s="231">
        <v>2</v>
      </c>
      <c r="N198" s="456">
        <v>44378</v>
      </c>
      <c r="O198" s="456">
        <v>44561</v>
      </c>
      <c r="P198" s="345">
        <f t="shared" si="3"/>
        <v>27</v>
      </c>
      <c r="Q198" s="661">
        <v>1</v>
      </c>
      <c r="R198" s="472" t="s">
        <v>180</v>
      </c>
      <c r="S198" s="320"/>
      <c r="T198" s="36" t="s">
        <v>1599</v>
      </c>
      <c r="U198" s="36" t="s">
        <v>1599</v>
      </c>
      <c r="V198" s="36" t="s">
        <v>1599</v>
      </c>
      <c r="W198" s="36" t="s">
        <v>1599</v>
      </c>
      <c r="X198" s="36" t="s">
        <v>1599</v>
      </c>
      <c r="Y198" s="36" t="s">
        <v>1599</v>
      </c>
      <c r="Z198" s="36" t="s">
        <v>1599</v>
      </c>
      <c r="AA198" s="36" t="s">
        <v>1599</v>
      </c>
      <c r="AB198" s="36" t="s">
        <v>1599</v>
      </c>
      <c r="AC198" s="36" t="s">
        <v>1599</v>
      </c>
      <c r="AD198" s="36" t="s">
        <v>1599</v>
      </c>
      <c r="AE198" s="36" t="s">
        <v>1599</v>
      </c>
      <c r="AF198" s="36" t="s">
        <v>1599</v>
      </c>
      <c r="AG198" s="36" t="s">
        <v>1599</v>
      </c>
      <c r="AH198" s="36" t="s">
        <v>1599</v>
      </c>
      <c r="AI198" s="36" t="s">
        <v>1599</v>
      </c>
      <c r="AJ198" s="36" t="s">
        <v>1599</v>
      </c>
      <c r="AK198" s="36" t="s">
        <v>1599</v>
      </c>
      <c r="AL198" s="36" t="s">
        <v>1599</v>
      </c>
      <c r="AM198" s="36" t="s">
        <v>1599</v>
      </c>
      <c r="AN198" s="36" t="s">
        <v>1599</v>
      </c>
      <c r="AO198" s="36" t="s">
        <v>1599</v>
      </c>
      <c r="AP198" s="36" t="s">
        <v>1599</v>
      </c>
      <c r="AQ198" s="36" t="s">
        <v>1599</v>
      </c>
      <c r="AR198" s="36" t="s">
        <v>1599</v>
      </c>
      <c r="AS198" s="36" t="s">
        <v>1599</v>
      </c>
      <c r="AT198" s="32" t="s">
        <v>6602</v>
      </c>
      <c r="AU198" s="32" t="s">
        <v>6907</v>
      </c>
      <c r="AV198" s="651" t="s">
        <v>7283</v>
      </c>
      <c r="AW198" s="32" t="s">
        <v>7710</v>
      </c>
      <c r="AX198" s="225" t="s">
        <v>883</v>
      </c>
      <c r="AY198" s="652">
        <v>44592</v>
      </c>
      <c r="AZ198" s="484" t="s">
        <v>1032</v>
      </c>
      <c r="BA198" s="345"/>
      <c r="BB198" s="418"/>
      <c r="BC198" s="418"/>
      <c r="BD198" s="418"/>
      <c r="BE198" s="418"/>
      <c r="BF198" s="418" t="s">
        <v>1332</v>
      </c>
      <c r="BG198" s="116"/>
      <c r="BH198" s="116"/>
    </row>
    <row r="199" spans="2:60" ht="90" customHeight="1" x14ac:dyDescent="0.3">
      <c r="B199" s="498" t="s">
        <v>6214</v>
      </c>
      <c r="C199" s="481" t="s">
        <v>6222</v>
      </c>
      <c r="D199" s="459" t="s">
        <v>6192</v>
      </c>
      <c r="E199" s="220">
        <v>44347</v>
      </c>
      <c r="F199" s="199" t="s">
        <v>6124</v>
      </c>
      <c r="G199" s="463" t="s">
        <v>6225</v>
      </c>
      <c r="H199" s="199" t="s">
        <v>6123</v>
      </c>
      <c r="I199" s="199" t="s">
        <v>6142</v>
      </c>
      <c r="J199" s="199" t="s">
        <v>6175</v>
      </c>
      <c r="K199" s="199" t="s">
        <v>6612</v>
      </c>
      <c r="L199" s="487" t="s">
        <v>6189</v>
      </c>
      <c r="M199" s="221">
        <v>1</v>
      </c>
      <c r="N199" s="220">
        <v>44378</v>
      </c>
      <c r="O199" s="220">
        <v>44561</v>
      </c>
      <c r="P199" s="345">
        <f t="shared" ref="P199:P200" si="6">+WEEKNUM(O199-N199)</f>
        <v>27</v>
      </c>
      <c r="Q199" s="552">
        <v>1</v>
      </c>
      <c r="R199" s="472" t="s">
        <v>180</v>
      </c>
      <c r="S199" s="320" t="s">
        <v>6191</v>
      </c>
      <c r="T199" s="36" t="s">
        <v>1599</v>
      </c>
      <c r="U199" s="36" t="s">
        <v>1599</v>
      </c>
      <c r="V199" s="36" t="s">
        <v>1599</v>
      </c>
      <c r="W199" s="36" t="s">
        <v>1599</v>
      </c>
      <c r="X199" s="36" t="s">
        <v>1599</v>
      </c>
      <c r="Y199" s="36" t="s">
        <v>1599</v>
      </c>
      <c r="Z199" s="36" t="s">
        <v>1599</v>
      </c>
      <c r="AA199" s="36" t="s">
        <v>1599</v>
      </c>
      <c r="AB199" s="36" t="s">
        <v>1599</v>
      </c>
      <c r="AC199" s="36" t="s">
        <v>1599</v>
      </c>
      <c r="AD199" s="36" t="s">
        <v>1599</v>
      </c>
      <c r="AE199" s="36" t="s">
        <v>1599</v>
      </c>
      <c r="AF199" s="36" t="s">
        <v>1599</v>
      </c>
      <c r="AG199" s="36" t="s">
        <v>1599</v>
      </c>
      <c r="AH199" s="36" t="s">
        <v>1599</v>
      </c>
      <c r="AI199" s="36" t="s">
        <v>1599</v>
      </c>
      <c r="AJ199" s="36" t="s">
        <v>1599</v>
      </c>
      <c r="AK199" s="36" t="s">
        <v>1599</v>
      </c>
      <c r="AL199" s="36" t="s">
        <v>1599</v>
      </c>
      <c r="AM199" s="36" t="s">
        <v>1599</v>
      </c>
      <c r="AN199" s="36" t="s">
        <v>1599</v>
      </c>
      <c r="AO199" s="36" t="s">
        <v>1599</v>
      </c>
      <c r="AP199" s="36" t="s">
        <v>1599</v>
      </c>
      <c r="AQ199" s="36" t="s">
        <v>1599</v>
      </c>
      <c r="AR199" s="36" t="s">
        <v>1599</v>
      </c>
      <c r="AS199" s="36" t="s">
        <v>1599</v>
      </c>
      <c r="AT199" s="32" t="s">
        <v>6602</v>
      </c>
      <c r="AU199" s="32" t="s">
        <v>6907</v>
      </c>
      <c r="AV199" s="651" t="s">
        <v>7284</v>
      </c>
      <c r="AW199" s="32" t="s">
        <v>7711</v>
      </c>
      <c r="AX199" s="225" t="s">
        <v>882</v>
      </c>
      <c r="AY199" s="652">
        <v>44592</v>
      </c>
      <c r="AZ199" s="484" t="s">
        <v>1032</v>
      </c>
      <c r="BA199" s="345"/>
      <c r="BB199" s="418"/>
      <c r="BC199" s="418"/>
      <c r="BD199" s="418"/>
      <c r="BE199" s="418"/>
      <c r="BF199" s="418" t="s">
        <v>1332</v>
      </c>
      <c r="BG199" s="116"/>
      <c r="BH199" s="116"/>
    </row>
    <row r="200" spans="2:60" ht="90" customHeight="1" x14ac:dyDescent="0.3">
      <c r="B200" s="498" t="s">
        <v>6215</v>
      </c>
      <c r="C200" s="481" t="s">
        <v>6222</v>
      </c>
      <c r="D200" s="459" t="s">
        <v>6192</v>
      </c>
      <c r="E200" s="220">
        <v>44347</v>
      </c>
      <c r="F200" s="199" t="s">
        <v>6124</v>
      </c>
      <c r="G200" s="463" t="s">
        <v>6225</v>
      </c>
      <c r="H200" s="199" t="s">
        <v>6123</v>
      </c>
      <c r="I200" s="199" t="s">
        <v>6143</v>
      </c>
      <c r="J200" s="346" t="s">
        <v>6176</v>
      </c>
      <c r="K200" s="199" t="s">
        <v>6177</v>
      </c>
      <c r="L200" s="473" t="s">
        <v>6190</v>
      </c>
      <c r="M200" s="221">
        <v>1</v>
      </c>
      <c r="N200" s="220">
        <v>44378</v>
      </c>
      <c r="O200" s="220">
        <v>44561</v>
      </c>
      <c r="P200" s="345">
        <f t="shared" si="6"/>
        <v>27</v>
      </c>
      <c r="Q200" s="552">
        <v>1</v>
      </c>
      <c r="R200" s="472" t="s">
        <v>180</v>
      </c>
      <c r="S200" s="320" t="s">
        <v>6191</v>
      </c>
      <c r="T200" s="36" t="s">
        <v>1599</v>
      </c>
      <c r="U200" s="36" t="s">
        <v>1599</v>
      </c>
      <c r="V200" s="36" t="s">
        <v>1599</v>
      </c>
      <c r="W200" s="36" t="s">
        <v>1599</v>
      </c>
      <c r="X200" s="36" t="s">
        <v>1599</v>
      </c>
      <c r="Y200" s="36" t="s">
        <v>1599</v>
      </c>
      <c r="Z200" s="36" t="s">
        <v>1599</v>
      </c>
      <c r="AA200" s="36" t="s">
        <v>1599</v>
      </c>
      <c r="AB200" s="36" t="s">
        <v>1599</v>
      </c>
      <c r="AC200" s="36" t="s">
        <v>1599</v>
      </c>
      <c r="AD200" s="36" t="s">
        <v>1599</v>
      </c>
      <c r="AE200" s="36" t="s">
        <v>1599</v>
      </c>
      <c r="AF200" s="36" t="s">
        <v>1599</v>
      </c>
      <c r="AG200" s="36" t="s">
        <v>1599</v>
      </c>
      <c r="AH200" s="36" t="s">
        <v>1599</v>
      </c>
      <c r="AI200" s="36" t="s">
        <v>1599</v>
      </c>
      <c r="AJ200" s="36" t="s">
        <v>1599</v>
      </c>
      <c r="AK200" s="36" t="s">
        <v>1599</v>
      </c>
      <c r="AL200" s="36" t="s">
        <v>1599</v>
      </c>
      <c r="AM200" s="36" t="s">
        <v>1599</v>
      </c>
      <c r="AN200" s="36" t="s">
        <v>1599</v>
      </c>
      <c r="AO200" s="36" t="s">
        <v>1599</v>
      </c>
      <c r="AP200" s="36" t="s">
        <v>1599</v>
      </c>
      <c r="AQ200" s="36" t="s">
        <v>1599</v>
      </c>
      <c r="AR200" s="36" t="s">
        <v>1599</v>
      </c>
      <c r="AS200" s="36" t="s">
        <v>1599</v>
      </c>
      <c r="AT200" s="32" t="s">
        <v>6602</v>
      </c>
      <c r="AU200" s="32" t="s">
        <v>6907</v>
      </c>
      <c r="AV200" s="651" t="s">
        <v>7285</v>
      </c>
      <c r="AW200" s="651" t="s">
        <v>7711</v>
      </c>
      <c r="AX200" s="225" t="s">
        <v>882</v>
      </c>
      <c r="AY200" s="652">
        <v>44592</v>
      </c>
      <c r="AZ200" s="484" t="s">
        <v>1032</v>
      </c>
      <c r="BA200" s="345"/>
      <c r="BB200" s="418"/>
      <c r="BC200" s="418"/>
      <c r="BD200" s="418"/>
      <c r="BE200" s="418"/>
      <c r="BF200" s="418" t="s">
        <v>1332</v>
      </c>
      <c r="BG200" s="116"/>
      <c r="BH200" s="116"/>
    </row>
    <row r="201" spans="2:60" x14ac:dyDescent="0.3">
      <c r="AY201" s="632"/>
    </row>
    <row r="234" spans="6:18" x14ac:dyDescent="0.3">
      <c r="F234" s="13" t="s">
        <v>3108</v>
      </c>
      <c r="R234" s="474" t="s">
        <v>800</v>
      </c>
    </row>
    <row r="235" spans="6:18" x14ac:dyDescent="0.3">
      <c r="F235" s="13" t="s">
        <v>6193</v>
      </c>
      <c r="R235" s="475" t="s">
        <v>16</v>
      </c>
    </row>
    <row r="236" spans="6:18" x14ac:dyDescent="0.3">
      <c r="F236" s="13" t="s">
        <v>3107</v>
      </c>
      <c r="R236" s="475" t="s">
        <v>275</v>
      </c>
    </row>
    <row r="237" spans="6:18" x14ac:dyDescent="0.3">
      <c r="F237" s="13" t="s">
        <v>6194</v>
      </c>
      <c r="R237" s="475" t="s">
        <v>709</v>
      </c>
    </row>
    <row r="238" spans="6:18" x14ac:dyDescent="0.3">
      <c r="F238" s="13" t="s">
        <v>6195</v>
      </c>
      <c r="R238" s="475" t="s">
        <v>899</v>
      </c>
    </row>
    <row r="239" spans="6:18" x14ac:dyDescent="0.3">
      <c r="F239" s="13" t="s">
        <v>3270</v>
      </c>
      <c r="R239" s="474" t="s">
        <v>857</v>
      </c>
    </row>
    <row r="240" spans="6:18" x14ac:dyDescent="0.3">
      <c r="F240" s="13" t="s">
        <v>3660</v>
      </c>
      <c r="R240" s="474" t="s">
        <v>234</v>
      </c>
    </row>
    <row r="241" spans="6:18" x14ac:dyDescent="0.3">
      <c r="F241" s="13" t="s">
        <v>3656</v>
      </c>
      <c r="R241" s="474" t="s">
        <v>131</v>
      </c>
    </row>
    <row r="242" spans="6:18" x14ac:dyDescent="0.3">
      <c r="F242" s="13" t="s">
        <v>5232</v>
      </c>
      <c r="R242" s="474" t="s">
        <v>903</v>
      </c>
    </row>
    <row r="243" spans="6:18" x14ac:dyDescent="0.3">
      <c r="F243" s="13" t="s">
        <v>5197</v>
      </c>
      <c r="R243" s="474" t="s">
        <v>27</v>
      </c>
    </row>
    <row r="244" spans="6:18" x14ac:dyDescent="0.3">
      <c r="F244" s="13" t="s">
        <v>4832</v>
      </c>
      <c r="R244" s="474" t="s">
        <v>32</v>
      </c>
    </row>
    <row r="245" spans="6:18" x14ac:dyDescent="0.3">
      <c r="F245" s="13" t="s">
        <v>3874</v>
      </c>
      <c r="R245" s="474" t="s">
        <v>89</v>
      </c>
    </row>
    <row r="246" spans="6:18" x14ac:dyDescent="0.3">
      <c r="F246" s="13" t="s">
        <v>3268</v>
      </c>
      <c r="R246" s="474" t="s">
        <v>52</v>
      </c>
    </row>
    <row r="247" spans="6:18" x14ac:dyDescent="0.3">
      <c r="F247" s="13" t="s">
        <v>5461</v>
      </c>
      <c r="R247" s="474" t="s">
        <v>56</v>
      </c>
    </row>
    <row r="248" spans="6:18" x14ac:dyDescent="0.3">
      <c r="R248" s="474" t="s">
        <v>1018</v>
      </c>
    </row>
    <row r="249" spans="6:18" x14ac:dyDescent="0.3">
      <c r="R249" s="474" t="s">
        <v>70</v>
      </c>
    </row>
    <row r="250" spans="6:18" x14ac:dyDescent="0.3">
      <c r="R250" s="474" t="s">
        <v>1552</v>
      </c>
    </row>
    <row r="251" spans="6:18" x14ac:dyDescent="0.3">
      <c r="R251" s="475" t="s">
        <v>135</v>
      </c>
    </row>
    <row r="252" spans="6:18" x14ac:dyDescent="0.3">
      <c r="R252" s="475" t="s">
        <v>180</v>
      </c>
    </row>
  </sheetData>
  <autoFilter ref="A2:BH200" xr:uid="{00000000-0009-0000-0000-000002000000}">
    <filterColumn colId="50">
      <filters>
        <dateGroupItem year="2022" dateTimeGrouping="year"/>
      </filters>
    </filterColumn>
  </autoFilter>
  <mergeCells count="7">
    <mergeCell ref="T1:AY1"/>
    <mergeCell ref="AZ1:BH1"/>
    <mergeCell ref="I9:I10"/>
    <mergeCell ref="I60:I61"/>
    <mergeCell ref="E23:E30"/>
    <mergeCell ref="I1:S1"/>
    <mergeCell ref="B1:H1"/>
  </mergeCells>
  <phoneticPr fontId="42" type="noConversion"/>
  <conditionalFormatting sqref="AZ2">
    <cfRule type="containsText" dxfId="5" priority="5" operator="containsText" text="No efectiva">
      <formula>NOT(ISERROR(SEARCH("No efectiva",AZ2)))</formula>
    </cfRule>
    <cfRule type="containsText" dxfId="4" priority="6" operator="containsText" text="efectiva">
      <formula>NOT(ISERROR(SEARCH("efectiva",AZ2)))</formula>
    </cfRule>
  </conditionalFormatting>
  <conditionalFormatting sqref="AZ150">
    <cfRule type="containsText" dxfId="3" priority="3" operator="containsText" text="No efectiva">
      <formula>NOT(ISERROR(SEARCH("No efectiva",AZ150)))</formula>
    </cfRule>
    <cfRule type="containsText" dxfId="2" priority="4" operator="containsText" text="efectiva">
      <formula>NOT(ISERROR(SEARCH("efectiva",AZ150)))</formula>
    </cfRule>
  </conditionalFormatting>
  <conditionalFormatting sqref="AZ158">
    <cfRule type="containsText" dxfId="1" priority="1" operator="containsText" text="No efectiva">
      <formula>NOT(ISERROR(SEARCH("No efectiva",AZ158)))</formula>
    </cfRule>
    <cfRule type="containsText" dxfId="0" priority="2" operator="containsText" text="efectiva">
      <formula>NOT(ISERROR(SEARCH("efectiva",AZ158)))</formula>
    </cfRule>
  </conditionalFormatting>
  <dataValidations count="15">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P3:Q102 Q152:Q153 Q139:Q149 Q104:Q120 P104:P122 Q133 Q135:Q136 P133:P153" xr:uid="{00000000-0002-0000-0200-000000000000}">
      <formula1>-9223372036854770000</formula1>
      <formula2>9223372036854770000</formula2>
    </dataValidation>
    <dataValidation type="list" allowBlank="1" showInputMessage="1" showErrorMessage="1" sqref="AX121 AX3:AX29 AX31:AX119" xr:uid="{00000000-0002-0000-0200-000001000000}">
      <formula1>"Ejecutada, En Términos, Incumplida, Modificada, Reformulada, Eliminada"</formula1>
    </dataValidation>
    <dataValidation type="list" allowBlank="1" showInputMessage="1" showErrorMessage="1" sqref="AZ3:AZ149 AZ151:AZ157 AZ159:AZ200" xr:uid="{00000000-0002-0000-0200-000002000000}">
      <formula1>"Efectiva, No Efectiva, Pendiente de evaluar, Eventualidad"</formula1>
    </dataValidation>
    <dataValidation type="list" allowBlank="1" showInputMessage="1" showErrorMessage="1" sqref="BF48:BF56 BF71 BF73:BF74 BF78 BF81 BF84 BF181 BF119" xr:uid="{00000000-0002-0000-0200-000003000000}">
      <formula1>"Cerrada - Efectiva, Cerrada No Efectiva, Cerrada por Eventualidad"</formula1>
    </dataValidation>
    <dataValidation type="list" allowBlank="1" showInputMessage="1" showErrorMessage="1" sqref="BG3:BG118" xr:uid="{00000000-0002-0000-0200-000004000000}">
      <formula1>"Si, No, No aplica"</formula1>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L150:L151" xr:uid="{00000000-0002-0000-0200-000005000000}">
      <formula1>0</formula1>
      <formula2>390</formula2>
    </dataValidation>
    <dataValidation type="list" allowBlank="1" showInputMessage="1" showErrorMessage="1" sqref="AX120 AX127:AX143 AX122:AX125 AX158:AX159 AX147:AX152 AX145" xr:uid="{00000000-0002-0000-0200-000006000000}">
      <formula1>"Ejecutada, Ejecutada posterior, En Términos, Incumplida, Modificada, Reformulada, Eliminada"</formula1>
    </dataValidation>
    <dataValidation type="list" allowBlank="1" showInputMessage="1" showErrorMessage="1" sqref="AX30" xr:uid="{00000000-0002-0000-0200-000007000000}">
      <formula1>"Ejecutada, Ejecutada anticipadamente, En Términos, Incumplida, Modificada, Reformulada, Eliminada"</formula1>
    </dataValidation>
    <dataValidation type="list" allowBlank="1" showInputMessage="1" showErrorMessage="1" sqref="AX126 AX153:AX157 AX160:AX200" xr:uid="{00000000-0002-0000-0200-000008000000}">
      <formula1>"Ejecutada, Ejecutada anticipadamente, Ejecutada posterior, En Términos, Incumplida, Modificada, Reformulada, Eliminada"</formula1>
    </dataValidation>
    <dataValidation type="list" allowBlank="1" showInputMessage="1" showErrorMessage="1" sqref="R171" xr:uid="{00000000-0002-0000-0200-000009000000}">
      <formula1>$S$24:$S$42</formula1>
    </dataValidation>
    <dataValidation type="list" allowBlank="1" showInputMessage="1" showErrorMessage="1" sqref="R181:R200" xr:uid="{00000000-0002-0000-0200-00000A000000}">
      <formula1>$R$35:$R$53</formula1>
    </dataValidation>
    <dataValidation type="list" allowBlank="1" showInputMessage="1" showErrorMessage="1" sqref="C3:C200" xr:uid="{00000000-0002-0000-0200-00000B000000}">
      <formula1>"Auditoría Interna, Informe Obligatorio, Informe de Seguimiento"</formula1>
    </dataValidation>
    <dataValidation type="list" allowBlank="1" showInputMessage="1" showErrorMessage="1" sqref="BF3:BF47 BF57:BF70 BF72 BF182:BF200 BF79:BF80 BF82:BF83 BF75:BF77 BF85:BF118 BF120:BF149 BF151:BF157 BF159:BF180" xr:uid="{00000000-0002-0000-0200-00000C000000}">
      <formula1>"Abierta, Cerrada - Efectiva, Cerrada No Efectiva, Cerrada por Eventualidad"</formula1>
    </dataValidation>
    <dataValidation type="list" allowBlank="1" showInputMessage="1" showErrorMessage="1" sqref="AZ150 AZ158" xr:uid="{00000000-0002-0000-0200-00000D000000}">
      <formula1>$BG$3:$BG$6</formula1>
    </dataValidation>
    <dataValidation type="list" allowBlank="1" showInputMessage="1" showErrorMessage="1" sqref="BF150 BF158" xr:uid="{00000000-0002-0000-0200-00000E000000}">
      <formula1>$BH$3:$BH$5</formula1>
    </dataValidation>
  </dataValidations>
  <hyperlinks>
    <hyperlink ref="AT191" display="https://agenciadetierras.sharepoint.com/sites/antintranet/sistema-integrado-de-gestion/procesos-apoyo/Instructivo%20%20Gestin%20Talento%20Humano/GTHU-I-011%20INSTRUCTIVO%20PARA%20LA%20IDENTIFICACI%C3%93N%20DE%20PELIGROS,%20EVALUACI%C3%93N%20Y%20VALORACI%C" xr:uid="{00000000-0004-0000-02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J47"/>
  <sheetViews>
    <sheetView topLeftCell="C3" workbookViewId="0">
      <selection activeCell="C6" sqref="C6"/>
    </sheetView>
  </sheetViews>
  <sheetFormatPr baseColWidth="10" defaultColWidth="11.42578125" defaultRowHeight="14.25" x14ac:dyDescent="0.2"/>
  <cols>
    <col min="1" max="1" width="6.28515625" style="153" customWidth="1"/>
    <col min="2" max="2" width="11.140625" style="153" customWidth="1"/>
    <col min="3" max="3" width="50" style="153" customWidth="1"/>
    <col min="4" max="4" width="13.140625" style="153" customWidth="1"/>
    <col min="5" max="5" width="14.85546875" style="153" customWidth="1"/>
    <col min="6" max="6" width="12.42578125" style="153" customWidth="1"/>
    <col min="7" max="7" width="11" style="153" customWidth="1"/>
    <col min="8" max="8" width="14" style="153" customWidth="1"/>
    <col min="9" max="9" width="14.42578125" style="153" customWidth="1"/>
    <col min="10" max="10" width="12.140625" style="153" customWidth="1"/>
    <col min="11" max="19" width="11.42578125" style="153"/>
    <col min="20" max="20" width="15.28515625" style="153" customWidth="1"/>
    <col min="21" max="16384" width="11.42578125" style="153"/>
  </cols>
  <sheetData>
    <row r="2" spans="2:10" ht="29.25" customHeight="1" x14ac:dyDescent="0.2">
      <c r="B2" s="713" t="s">
        <v>4060</v>
      </c>
      <c r="C2" s="713"/>
      <c r="D2" s="713"/>
      <c r="E2" s="713"/>
      <c r="F2" s="713"/>
      <c r="G2" s="713"/>
      <c r="H2" s="713"/>
      <c r="I2" s="713"/>
      <c r="J2" s="713"/>
    </row>
    <row r="3" spans="2:10" s="301" customFormat="1" ht="45" customHeight="1" x14ac:dyDescent="0.2">
      <c r="B3" s="414" t="s">
        <v>4825</v>
      </c>
      <c r="C3" s="412" t="s">
        <v>3730</v>
      </c>
      <c r="D3" s="413" t="s">
        <v>3733</v>
      </c>
      <c r="E3" s="412" t="s">
        <v>3734</v>
      </c>
      <c r="F3" s="412" t="s">
        <v>885</v>
      </c>
      <c r="G3" s="412" t="s">
        <v>3731</v>
      </c>
      <c r="H3" s="412" t="s">
        <v>886</v>
      </c>
      <c r="I3" s="412" t="s">
        <v>2470</v>
      </c>
      <c r="J3" s="412" t="s">
        <v>3735</v>
      </c>
    </row>
    <row r="4" spans="2:10" ht="20.25" customHeight="1" x14ac:dyDescent="0.2">
      <c r="B4" s="415">
        <v>1</v>
      </c>
      <c r="C4" s="303" t="s">
        <v>3732</v>
      </c>
      <c r="D4" s="408">
        <v>178</v>
      </c>
      <c r="E4" s="411">
        <f>+F4+G4+H4</f>
        <v>194</v>
      </c>
      <c r="F4" s="305">
        <v>194</v>
      </c>
      <c r="G4" s="305">
        <v>0</v>
      </c>
      <c r="H4" s="305">
        <v>0</v>
      </c>
      <c r="I4" s="305">
        <v>0</v>
      </c>
      <c r="J4" s="306">
        <f>+F4/E4</f>
        <v>1</v>
      </c>
    </row>
    <row r="5" spans="2:10" ht="28.5" customHeight="1" x14ac:dyDescent="0.2">
      <c r="B5" s="415">
        <v>2</v>
      </c>
      <c r="C5" s="303" t="s">
        <v>1319</v>
      </c>
      <c r="D5" s="408">
        <v>6</v>
      </c>
      <c r="E5" s="411">
        <f t="shared" ref="E5:E16" si="0">+F5+G5+H5</f>
        <v>16</v>
      </c>
      <c r="F5" s="305">
        <v>15</v>
      </c>
      <c r="G5" s="305">
        <v>1</v>
      </c>
      <c r="H5" s="305">
        <v>0</v>
      </c>
      <c r="I5" s="305">
        <v>1</v>
      </c>
      <c r="J5" s="306">
        <f t="shared" ref="J5:J16" si="1">+F5/E5</f>
        <v>0.9375</v>
      </c>
    </row>
    <row r="6" spans="2:10" ht="21.75" customHeight="1" x14ac:dyDescent="0.2">
      <c r="B6" s="415">
        <v>3</v>
      </c>
      <c r="C6" s="303" t="s">
        <v>1958</v>
      </c>
      <c r="D6" s="408">
        <v>18</v>
      </c>
      <c r="E6" s="411">
        <f t="shared" si="0"/>
        <v>30</v>
      </c>
      <c r="F6" s="305">
        <v>30</v>
      </c>
      <c r="G6" s="305">
        <v>0</v>
      </c>
      <c r="H6" s="305">
        <v>0</v>
      </c>
      <c r="I6" s="305">
        <v>0</v>
      </c>
      <c r="J6" s="306">
        <f t="shared" si="1"/>
        <v>1</v>
      </c>
    </row>
    <row r="7" spans="2:10" ht="21.75" customHeight="1" x14ac:dyDescent="0.2">
      <c r="B7" s="415">
        <v>4</v>
      </c>
      <c r="C7" s="303" t="s">
        <v>1959</v>
      </c>
      <c r="D7" s="408">
        <v>8</v>
      </c>
      <c r="E7" s="411">
        <f t="shared" si="0"/>
        <v>10</v>
      </c>
      <c r="F7" s="305">
        <v>10</v>
      </c>
      <c r="G7" s="305">
        <v>0</v>
      </c>
      <c r="H7" s="305">
        <v>0</v>
      </c>
      <c r="I7" s="305">
        <v>0</v>
      </c>
      <c r="J7" s="306">
        <f t="shared" si="1"/>
        <v>1</v>
      </c>
    </row>
    <row r="8" spans="2:10" ht="24.75" customHeight="1" x14ac:dyDescent="0.2">
      <c r="B8" s="415">
        <v>5</v>
      </c>
      <c r="C8" s="303" t="s">
        <v>1957</v>
      </c>
      <c r="D8" s="408">
        <v>30</v>
      </c>
      <c r="E8" s="411">
        <f t="shared" si="0"/>
        <v>96</v>
      </c>
      <c r="F8" s="305">
        <v>77</v>
      </c>
      <c r="G8" s="305">
        <v>19</v>
      </c>
      <c r="H8" s="305">
        <v>0</v>
      </c>
      <c r="I8" s="305">
        <v>30</v>
      </c>
      <c r="J8" s="306">
        <f t="shared" si="1"/>
        <v>0.80208333333333337</v>
      </c>
    </row>
    <row r="9" spans="2:10" ht="36.75" customHeight="1" x14ac:dyDescent="0.2">
      <c r="B9" s="415">
        <v>6</v>
      </c>
      <c r="C9" s="303" t="s">
        <v>2003</v>
      </c>
      <c r="D9" s="408">
        <v>5</v>
      </c>
      <c r="E9" s="411">
        <f t="shared" si="0"/>
        <v>15</v>
      </c>
      <c r="F9" s="305">
        <v>12</v>
      </c>
      <c r="G9" s="305">
        <v>3</v>
      </c>
      <c r="H9" s="305">
        <v>0</v>
      </c>
      <c r="I9" s="305">
        <v>4</v>
      </c>
      <c r="J9" s="306">
        <f t="shared" si="1"/>
        <v>0.8</v>
      </c>
    </row>
    <row r="10" spans="2:10" ht="33.75" customHeight="1" x14ac:dyDescent="0.2">
      <c r="B10" s="415">
        <v>7</v>
      </c>
      <c r="C10" s="303" t="s">
        <v>833</v>
      </c>
      <c r="D10" s="408">
        <v>2</v>
      </c>
      <c r="E10" s="411">
        <f t="shared" si="0"/>
        <v>2</v>
      </c>
      <c r="F10" s="305">
        <v>2</v>
      </c>
      <c r="G10" s="305">
        <v>0</v>
      </c>
      <c r="H10" s="305">
        <v>0</v>
      </c>
      <c r="I10" s="305">
        <v>0</v>
      </c>
      <c r="J10" s="306">
        <f t="shared" si="1"/>
        <v>1</v>
      </c>
    </row>
    <row r="11" spans="2:10" ht="21.75" customHeight="1" x14ac:dyDescent="0.2">
      <c r="B11" s="415">
        <v>8</v>
      </c>
      <c r="C11" s="303" t="s">
        <v>1999</v>
      </c>
      <c r="D11" s="408">
        <v>1</v>
      </c>
      <c r="E11" s="411">
        <f t="shared" si="0"/>
        <v>2</v>
      </c>
      <c r="F11" s="305">
        <v>2</v>
      </c>
      <c r="G11" s="305">
        <v>0</v>
      </c>
      <c r="H11" s="305">
        <v>0</v>
      </c>
      <c r="I11" s="305">
        <v>1</v>
      </c>
      <c r="J11" s="306">
        <f t="shared" si="1"/>
        <v>1</v>
      </c>
    </row>
    <row r="12" spans="2:10" ht="47.25" customHeight="1" x14ac:dyDescent="0.2">
      <c r="B12" s="415">
        <v>9</v>
      </c>
      <c r="C12" s="303" t="s">
        <v>1055</v>
      </c>
      <c r="D12" s="408">
        <v>12</v>
      </c>
      <c r="E12" s="411">
        <f t="shared" si="0"/>
        <v>23</v>
      </c>
      <c r="F12" s="305">
        <v>13</v>
      </c>
      <c r="G12" s="305">
        <v>10</v>
      </c>
      <c r="H12" s="305">
        <v>0</v>
      </c>
      <c r="I12" s="305">
        <v>9</v>
      </c>
      <c r="J12" s="306">
        <f t="shared" si="1"/>
        <v>0.56521739130434778</v>
      </c>
    </row>
    <row r="13" spans="2:10" ht="27.75" customHeight="1" x14ac:dyDescent="0.2">
      <c r="B13" s="415">
        <v>10</v>
      </c>
      <c r="C13" s="303" t="s">
        <v>1965</v>
      </c>
      <c r="D13" s="408">
        <v>23</v>
      </c>
      <c r="E13" s="411">
        <f t="shared" si="0"/>
        <v>59</v>
      </c>
      <c r="F13" s="305">
        <v>39</v>
      </c>
      <c r="G13" s="305">
        <v>20</v>
      </c>
      <c r="H13" s="305">
        <v>0</v>
      </c>
      <c r="I13" s="305">
        <v>9</v>
      </c>
      <c r="J13" s="306">
        <f t="shared" si="1"/>
        <v>0.66101694915254239</v>
      </c>
    </row>
    <row r="14" spans="2:10" ht="33.75" customHeight="1" x14ac:dyDescent="0.2">
      <c r="B14" s="415">
        <v>11</v>
      </c>
      <c r="C14" s="303" t="s">
        <v>3024</v>
      </c>
      <c r="D14" s="408">
        <v>24</v>
      </c>
      <c r="E14" s="411">
        <f t="shared" si="0"/>
        <v>75</v>
      </c>
      <c r="F14" s="305">
        <v>20</v>
      </c>
      <c r="G14" s="305">
        <v>53</v>
      </c>
      <c r="H14" s="305">
        <v>2</v>
      </c>
      <c r="I14" s="305">
        <v>10</v>
      </c>
      <c r="J14" s="306">
        <f t="shared" si="1"/>
        <v>0.26666666666666666</v>
      </c>
    </row>
    <row r="15" spans="2:10" ht="51.75" customHeight="1" x14ac:dyDescent="0.2">
      <c r="B15" s="415">
        <v>12</v>
      </c>
      <c r="C15" s="307" t="s">
        <v>3488</v>
      </c>
      <c r="D15" s="408">
        <v>23</v>
      </c>
      <c r="E15" s="411">
        <f t="shared" si="0"/>
        <v>36</v>
      </c>
      <c r="F15" s="305">
        <v>8</v>
      </c>
      <c r="G15" s="305">
        <v>27</v>
      </c>
      <c r="H15" s="305">
        <v>1</v>
      </c>
      <c r="I15" s="305">
        <v>1</v>
      </c>
      <c r="J15" s="306">
        <f t="shared" si="1"/>
        <v>0.22222222222222221</v>
      </c>
    </row>
    <row r="16" spans="2:10" ht="50.25" customHeight="1" x14ac:dyDescent="0.2">
      <c r="B16" s="415">
        <v>13</v>
      </c>
      <c r="C16" s="307" t="s">
        <v>3610</v>
      </c>
      <c r="D16" s="408">
        <v>14</v>
      </c>
      <c r="E16" s="411">
        <f t="shared" si="0"/>
        <v>32</v>
      </c>
      <c r="F16" s="305">
        <v>7</v>
      </c>
      <c r="G16" s="305">
        <v>21</v>
      </c>
      <c r="H16" s="305">
        <v>4</v>
      </c>
      <c r="I16" s="305">
        <v>0</v>
      </c>
      <c r="J16" s="306">
        <f t="shared" si="1"/>
        <v>0.21875</v>
      </c>
    </row>
    <row r="17" spans="2:10" ht="21" customHeight="1" x14ac:dyDescent="0.2">
      <c r="B17" s="714" t="s">
        <v>3736</v>
      </c>
      <c r="C17" s="714"/>
      <c r="D17" s="309">
        <f t="shared" ref="D17:I17" si="2">SUM(D4:D16)</f>
        <v>344</v>
      </c>
      <c r="E17" s="409">
        <f t="shared" si="2"/>
        <v>590</v>
      </c>
      <c r="F17" s="409">
        <f t="shared" si="2"/>
        <v>429</v>
      </c>
      <c r="G17" s="409">
        <f t="shared" si="2"/>
        <v>154</v>
      </c>
      <c r="H17" s="409">
        <f t="shared" si="2"/>
        <v>7</v>
      </c>
      <c r="I17" s="409">
        <f t="shared" si="2"/>
        <v>65</v>
      </c>
      <c r="J17" s="410">
        <f t="shared" ref="J17" si="3">+F17/E17</f>
        <v>0.72711864406779658</v>
      </c>
    </row>
    <row r="32" spans="2:10" ht="28.5" customHeight="1" x14ac:dyDescent="0.2">
      <c r="C32" s="713" t="s">
        <v>4060</v>
      </c>
      <c r="D32" s="713"/>
      <c r="E32" s="713"/>
      <c r="F32" s="713"/>
      <c r="G32" s="713"/>
      <c r="H32" s="713"/>
      <c r="I32" s="713"/>
      <c r="J32" s="713"/>
    </row>
    <row r="33" spans="3:10" ht="45" x14ac:dyDescent="0.2">
      <c r="C33" s="302" t="s">
        <v>3730</v>
      </c>
      <c r="D33" s="302" t="s">
        <v>3733</v>
      </c>
      <c r="E33" s="302" t="s">
        <v>3734</v>
      </c>
      <c r="F33" s="302" t="s">
        <v>885</v>
      </c>
      <c r="G33" s="302" t="s">
        <v>3731</v>
      </c>
      <c r="H33" s="302" t="s">
        <v>886</v>
      </c>
      <c r="I33" s="302" t="s">
        <v>2470</v>
      </c>
      <c r="J33" s="302" t="s">
        <v>3735</v>
      </c>
    </row>
    <row r="34" spans="3:10" ht="23.25" customHeight="1" x14ac:dyDescent="0.2">
      <c r="C34" s="303" t="s">
        <v>3732</v>
      </c>
      <c r="D34" s="304">
        <v>178</v>
      </c>
      <c r="E34" s="304">
        <v>194</v>
      </c>
      <c r="F34" s="305">
        <v>194</v>
      </c>
      <c r="G34" s="305">
        <v>0</v>
      </c>
      <c r="H34" s="305">
        <v>0</v>
      </c>
      <c r="I34" s="305">
        <v>0</v>
      </c>
      <c r="J34" s="306">
        <f t="shared" ref="J34:J47" si="4">+F34/E34</f>
        <v>1</v>
      </c>
    </row>
    <row r="35" spans="3:10" ht="22.7" customHeight="1" x14ac:dyDescent="0.2">
      <c r="C35" s="303" t="s">
        <v>1319</v>
      </c>
      <c r="D35" s="304">
        <v>6</v>
      </c>
      <c r="E35" s="304">
        <v>16</v>
      </c>
      <c r="F35" s="305">
        <v>14</v>
      </c>
      <c r="G35" s="305">
        <v>2</v>
      </c>
      <c r="H35" s="305">
        <v>0</v>
      </c>
      <c r="I35" s="305">
        <v>1</v>
      </c>
      <c r="J35" s="306">
        <f t="shared" si="4"/>
        <v>0.875</v>
      </c>
    </row>
    <row r="36" spans="3:10" ht="24" customHeight="1" x14ac:dyDescent="0.2">
      <c r="C36" s="303" t="s">
        <v>1958</v>
      </c>
      <c r="D36" s="304">
        <v>18</v>
      </c>
      <c r="E36" s="304">
        <v>30</v>
      </c>
      <c r="F36" s="305">
        <v>30</v>
      </c>
      <c r="G36" s="305">
        <v>0</v>
      </c>
      <c r="H36" s="305">
        <v>0</v>
      </c>
      <c r="I36" s="305">
        <v>0</v>
      </c>
      <c r="J36" s="306">
        <f t="shared" si="4"/>
        <v>1</v>
      </c>
    </row>
    <row r="37" spans="3:10" ht="21.75" customHeight="1" x14ac:dyDescent="0.2">
      <c r="C37" s="303" t="s">
        <v>1959</v>
      </c>
      <c r="D37" s="304">
        <v>8</v>
      </c>
      <c r="E37" s="304">
        <v>10</v>
      </c>
      <c r="F37" s="305">
        <v>10</v>
      </c>
      <c r="G37" s="305">
        <v>0</v>
      </c>
      <c r="H37" s="305">
        <v>0</v>
      </c>
      <c r="I37" s="305">
        <v>0</v>
      </c>
      <c r="J37" s="306">
        <f t="shared" si="4"/>
        <v>1</v>
      </c>
    </row>
    <row r="38" spans="3:10" ht="23.25" customHeight="1" x14ac:dyDescent="0.2">
      <c r="C38" s="303" t="s">
        <v>1957</v>
      </c>
      <c r="D38" s="304">
        <v>30</v>
      </c>
      <c r="E38" s="304">
        <v>97</v>
      </c>
      <c r="F38" s="305">
        <v>76</v>
      </c>
      <c r="G38" s="305">
        <v>5</v>
      </c>
      <c r="H38" s="305">
        <v>0</v>
      </c>
      <c r="I38" s="305">
        <v>31</v>
      </c>
      <c r="J38" s="306">
        <f t="shared" si="4"/>
        <v>0.78350515463917525</v>
      </c>
    </row>
    <row r="39" spans="3:10" ht="34.5" customHeight="1" x14ac:dyDescent="0.2">
      <c r="C39" s="303" t="s">
        <v>2003</v>
      </c>
      <c r="D39" s="304">
        <v>5</v>
      </c>
      <c r="E39" s="304">
        <v>16</v>
      </c>
      <c r="F39" s="305">
        <v>8</v>
      </c>
      <c r="G39" s="305">
        <v>1</v>
      </c>
      <c r="H39" s="305">
        <v>4</v>
      </c>
      <c r="I39" s="305">
        <v>4</v>
      </c>
      <c r="J39" s="306">
        <f t="shared" si="4"/>
        <v>0.5</v>
      </c>
    </row>
    <row r="40" spans="3:10" ht="35.25" customHeight="1" x14ac:dyDescent="0.2">
      <c r="C40" s="303" t="s">
        <v>833</v>
      </c>
      <c r="D40" s="304">
        <v>2</v>
      </c>
      <c r="E40" s="304">
        <v>2</v>
      </c>
      <c r="F40" s="305">
        <v>2</v>
      </c>
      <c r="G40" s="305">
        <v>0</v>
      </c>
      <c r="H40" s="305">
        <v>0</v>
      </c>
      <c r="I40" s="305">
        <v>0</v>
      </c>
      <c r="J40" s="306">
        <f t="shared" si="4"/>
        <v>1</v>
      </c>
    </row>
    <row r="41" spans="3:10" ht="24" customHeight="1" x14ac:dyDescent="0.2">
      <c r="C41" s="303" t="s">
        <v>1999</v>
      </c>
      <c r="D41" s="304">
        <v>1</v>
      </c>
      <c r="E41" s="304">
        <v>2</v>
      </c>
      <c r="F41" s="305">
        <v>2</v>
      </c>
      <c r="G41" s="305">
        <v>0</v>
      </c>
      <c r="H41" s="305">
        <v>0</v>
      </c>
      <c r="I41" s="305">
        <v>1</v>
      </c>
      <c r="J41" s="306">
        <f t="shared" si="4"/>
        <v>1</v>
      </c>
    </row>
    <row r="42" spans="3:10" ht="49.7" customHeight="1" x14ac:dyDescent="0.2">
      <c r="C42" s="303" t="s">
        <v>1055</v>
      </c>
      <c r="D42" s="304">
        <v>12</v>
      </c>
      <c r="E42" s="304">
        <v>24</v>
      </c>
      <c r="F42" s="305">
        <v>12</v>
      </c>
      <c r="G42" s="305">
        <v>4</v>
      </c>
      <c r="H42" s="305">
        <v>0</v>
      </c>
      <c r="I42" s="305">
        <v>9</v>
      </c>
      <c r="J42" s="306">
        <f t="shared" si="4"/>
        <v>0.5</v>
      </c>
    </row>
    <row r="43" spans="3:10" ht="22.7" customHeight="1" x14ac:dyDescent="0.2">
      <c r="C43" s="303" t="s">
        <v>1965</v>
      </c>
      <c r="D43" s="304">
        <v>23</v>
      </c>
      <c r="E43" s="304">
        <v>57</v>
      </c>
      <c r="F43" s="305">
        <v>29</v>
      </c>
      <c r="G43" s="305">
        <v>19</v>
      </c>
      <c r="H43" s="305">
        <v>1</v>
      </c>
      <c r="I43" s="305">
        <v>9</v>
      </c>
      <c r="J43" s="306">
        <f t="shared" si="4"/>
        <v>0.50877192982456143</v>
      </c>
    </row>
    <row r="44" spans="3:10" ht="33.75" customHeight="1" x14ac:dyDescent="0.2">
      <c r="C44" s="303" t="s">
        <v>3024</v>
      </c>
      <c r="D44" s="304">
        <v>24</v>
      </c>
      <c r="E44" s="304">
        <v>74</v>
      </c>
      <c r="F44" s="305">
        <v>5</v>
      </c>
      <c r="G44" s="305">
        <v>60</v>
      </c>
      <c r="H44" s="305">
        <v>0</v>
      </c>
      <c r="I44" s="305">
        <v>9</v>
      </c>
      <c r="J44" s="306">
        <f t="shared" si="4"/>
        <v>6.7567567567567571E-2</v>
      </c>
    </row>
    <row r="45" spans="3:10" ht="48.75" customHeight="1" x14ac:dyDescent="0.2">
      <c r="C45" s="307" t="s">
        <v>3488</v>
      </c>
      <c r="D45" s="304">
        <v>23</v>
      </c>
      <c r="E45" s="304">
        <v>34</v>
      </c>
      <c r="F45" s="305">
        <v>0</v>
      </c>
      <c r="G45" s="305">
        <v>32</v>
      </c>
      <c r="H45" s="305">
        <v>0</v>
      </c>
      <c r="I45" s="305">
        <v>1</v>
      </c>
      <c r="J45" s="306">
        <f t="shared" si="4"/>
        <v>0</v>
      </c>
    </row>
    <row r="46" spans="3:10" ht="50.25" customHeight="1" x14ac:dyDescent="0.2">
      <c r="C46" s="307" t="s">
        <v>3610</v>
      </c>
      <c r="D46" s="304">
        <v>14</v>
      </c>
      <c r="E46" s="304">
        <v>32</v>
      </c>
      <c r="F46" s="305">
        <v>0</v>
      </c>
      <c r="G46" s="305">
        <v>32</v>
      </c>
      <c r="H46" s="305">
        <v>0</v>
      </c>
      <c r="I46" s="305">
        <v>0</v>
      </c>
      <c r="J46" s="306">
        <f t="shared" si="4"/>
        <v>0</v>
      </c>
    </row>
    <row r="47" spans="3:10" ht="27" customHeight="1" x14ac:dyDescent="0.2">
      <c r="C47" s="308" t="s">
        <v>3736</v>
      </c>
      <c r="D47" s="309">
        <f t="shared" ref="D47" si="5">SUM(D34:D46)</f>
        <v>344</v>
      </c>
      <c r="E47" s="309">
        <f t="shared" ref="E47" si="6">SUM(E34:E46)</f>
        <v>588</v>
      </c>
      <c r="F47" s="309">
        <f t="shared" ref="F47" si="7">SUM(F34:F46)</f>
        <v>382</v>
      </c>
      <c r="G47" s="309">
        <f t="shared" ref="G47" si="8">SUM(G34:G46)</f>
        <v>155</v>
      </c>
      <c r="H47" s="309">
        <f t="shared" ref="H47" si="9">SUM(H34:H46)</f>
        <v>5</v>
      </c>
      <c r="I47" s="309">
        <f t="shared" ref="I47" si="10">SUM(I34:I46)</f>
        <v>65</v>
      </c>
      <c r="J47" s="310">
        <f t="shared" si="4"/>
        <v>0.64965986394557829</v>
      </c>
    </row>
  </sheetData>
  <mergeCells count="3">
    <mergeCell ref="C32:J32"/>
    <mergeCell ref="B2:J2"/>
    <mergeCell ref="B17:C17"/>
  </mergeCells>
  <pageMargins left="0.7" right="0.7" top="0.75" bottom="0.75" header="0.3" footer="0.3"/>
  <pageSetup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G31"/>
  <sheetViews>
    <sheetView workbookViewId="0">
      <selection activeCell="A3" sqref="A3"/>
    </sheetView>
  </sheetViews>
  <sheetFormatPr baseColWidth="10" defaultColWidth="11.42578125" defaultRowHeight="15.75" x14ac:dyDescent="0.25"/>
  <cols>
    <col min="1" max="1" width="5.42578125" style="300" customWidth="1"/>
    <col min="2" max="2" width="61.42578125" style="300" customWidth="1"/>
    <col min="3" max="3" width="11.42578125" style="300"/>
    <col min="4" max="4" width="13" style="300" customWidth="1"/>
    <col min="5" max="5" width="15" style="300" customWidth="1"/>
    <col min="6" max="6" width="15.42578125" style="300" customWidth="1"/>
    <col min="7" max="7" width="16.140625" style="300" customWidth="1"/>
    <col min="8" max="16384" width="11.42578125" style="300"/>
  </cols>
  <sheetData>
    <row r="2" spans="2:7" s="281" customFormat="1" ht="3.75" customHeight="1" x14ac:dyDescent="0.2"/>
    <row r="3" spans="2:7" s="281" customFormat="1" ht="28.5" customHeight="1" x14ac:dyDescent="0.2">
      <c r="B3" s="715" t="s">
        <v>901</v>
      </c>
      <c r="C3" s="715"/>
      <c r="D3" s="715"/>
      <c r="E3" s="715"/>
      <c r="F3" s="715"/>
      <c r="G3" s="715"/>
    </row>
    <row r="4" spans="2:7" s="281" customFormat="1" ht="31.5" x14ac:dyDescent="0.2">
      <c r="B4" s="282" t="s">
        <v>1956</v>
      </c>
      <c r="C4" s="283" t="s">
        <v>900</v>
      </c>
      <c r="D4" s="284" t="s">
        <v>885</v>
      </c>
      <c r="E4" s="285" t="s">
        <v>884</v>
      </c>
      <c r="F4" s="286" t="s">
        <v>886</v>
      </c>
      <c r="G4" s="287" t="s">
        <v>2470</v>
      </c>
    </row>
    <row r="5" spans="2:7" s="281" customFormat="1" x14ac:dyDescent="0.25">
      <c r="B5" s="288" t="s">
        <v>800</v>
      </c>
      <c r="C5" s="289">
        <f t="shared" ref="C5:C26" si="0">+D5+E5+F5</f>
        <v>6</v>
      </c>
      <c r="D5" s="290">
        <v>2</v>
      </c>
      <c r="E5" s="291">
        <v>4</v>
      </c>
      <c r="F5" s="291">
        <v>0</v>
      </c>
      <c r="G5" s="291">
        <v>0</v>
      </c>
    </row>
    <row r="6" spans="2:7" s="281" customFormat="1" x14ac:dyDescent="0.25">
      <c r="B6" s="288" t="s">
        <v>16</v>
      </c>
      <c r="C6" s="289">
        <f t="shared" si="0"/>
        <v>34</v>
      </c>
      <c r="D6" s="291">
        <v>16</v>
      </c>
      <c r="E6" s="291">
        <v>18</v>
      </c>
      <c r="F6" s="291">
        <v>0</v>
      </c>
      <c r="G6" s="291">
        <v>1</v>
      </c>
    </row>
    <row r="7" spans="2:7" s="281" customFormat="1" x14ac:dyDescent="0.25">
      <c r="B7" s="288" t="s">
        <v>275</v>
      </c>
      <c r="C7" s="289">
        <f t="shared" si="0"/>
        <v>1</v>
      </c>
      <c r="D7" s="291">
        <v>1</v>
      </c>
      <c r="E7" s="291">
        <v>0</v>
      </c>
      <c r="F7" s="291">
        <v>0</v>
      </c>
      <c r="G7" s="291">
        <v>0</v>
      </c>
    </row>
    <row r="8" spans="2:7" s="281" customFormat="1" x14ac:dyDescent="0.25">
      <c r="B8" s="288" t="s">
        <v>709</v>
      </c>
      <c r="C8" s="289">
        <f t="shared" si="0"/>
        <v>1</v>
      </c>
      <c r="D8" s="291">
        <v>1</v>
      </c>
      <c r="E8" s="291">
        <v>0</v>
      </c>
      <c r="F8" s="291">
        <v>0</v>
      </c>
      <c r="G8" s="291">
        <v>0</v>
      </c>
    </row>
    <row r="9" spans="2:7" s="281" customFormat="1" x14ac:dyDescent="0.25">
      <c r="B9" s="288" t="s">
        <v>899</v>
      </c>
      <c r="C9" s="289">
        <f t="shared" si="0"/>
        <v>0</v>
      </c>
      <c r="D9" s="291">
        <v>0</v>
      </c>
      <c r="E9" s="291">
        <v>0</v>
      </c>
      <c r="F9" s="291">
        <v>0</v>
      </c>
      <c r="G9" s="291">
        <v>0</v>
      </c>
    </row>
    <row r="10" spans="2:7" s="281" customFormat="1" x14ac:dyDescent="0.25">
      <c r="B10" s="288" t="s">
        <v>857</v>
      </c>
      <c r="C10" s="289">
        <f t="shared" si="0"/>
        <v>16</v>
      </c>
      <c r="D10" s="291">
        <v>2</v>
      </c>
      <c r="E10" s="291">
        <v>13</v>
      </c>
      <c r="F10" s="291">
        <v>1</v>
      </c>
      <c r="G10" s="291">
        <f>1+2</f>
        <v>3</v>
      </c>
    </row>
    <row r="11" spans="2:7" s="281" customFormat="1" x14ac:dyDescent="0.25">
      <c r="B11" s="288" t="s">
        <v>234</v>
      </c>
      <c r="C11" s="289">
        <f t="shared" si="0"/>
        <v>19</v>
      </c>
      <c r="D11" s="291">
        <v>3</v>
      </c>
      <c r="E11" s="291">
        <v>16</v>
      </c>
      <c r="F11" s="291">
        <v>0</v>
      </c>
      <c r="G11" s="291">
        <v>0</v>
      </c>
    </row>
    <row r="12" spans="2:7" s="281" customFormat="1" x14ac:dyDescent="0.25">
      <c r="B12" s="288" t="s">
        <v>3034</v>
      </c>
      <c r="C12" s="289">
        <f t="shared" si="0"/>
        <v>10</v>
      </c>
      <c r="D12" s="291">
        <v>1</v>
      </c>
      <c r="E12" s="291">
        <v>9</v>
      </c>
      <c r="F12" s="291">
        <v>0</v>
      </c>
      <c r="G12" s="291">
        <v>1</v>
      </c>
    </row>
    <row r="13" spans="2:7" s="281" customFormat="1" x14ac:dyDescent="0.25">
      <c r="B13" s="288" t="s">
        <v>131</v>
      </c>
      <c r="C13" s="289">
        <f t="shared" si="0"/>
        <v>40</v>
      </c>
      <c r="D13" s="291">
        <v>23</v>
      </c>
      <c r="E13" s="291">
        <v>17</v>
      </c>
      <c r="F13" s="291">
        <v>0</v>
      </c>
      <c r="G13" s="291">
        <v>1</v>
      </c>
    </row>
    <row r="14" spans="2:7" s="281" customFormat="1" x14ac:dyDescent="0.25">
      <c r="B14" s="288" t="s">
        <v>903</v>
      </c>
      <c r="C14" s="289">
        <f t="shared" si="0"/>
        <v>4</v>
      </c>
      <c r="D14" s="291">
        <v>0</v>
      </c>
      <c r="E14" s="291">
        <v>4</v>
      </c>
      <c r="F14" s="291">
        <v>0</v>
      </c>
      <c r="G14" s="291">
        <v>3</v>
      </c>
    </row>
    <row r="15" spans="2:7" s="281" customFormat="1" x14ac:dyDescent="0.25">
      <c r="B15" s="288" t="s">
        <v>3025</v>
      </c>
      <c r="C15" s="289">
        <f t="shared" si="0"/>
        <v>10</v>
      </c>
      <c r="D15" s="291">
        <v>0</v>
      </c>
      <c r="E15" s="291">
        <v>10</v>
      </c>
      <c r="F15" s="291">
        <v>0</v>
      </c>
      <c r="G15" s="291">
        <v>6</v>
      </c>
    </row>
    <row r="16" spans="2:7" s="281" customFormat="1" x14ac:dyDescent="0.25">
      <c r="B16" s="288" t="s">
        <v>27</v>
      </c>
      <c r="C16" s="289">
        <f t="shared" si="0"/>
        <v>54</v>
      </c>
      <c r="D16" s="292">
        <v>41</v>
      </c>
      <c r="E16" s="292">
        <v>13</v>
      </c>
      <c r="F16" s="292">
        <v>0</v>
      </c>
      <c r="G16" s="292">
        <f>4+3</f>
        <v>7</v>
      </c>
    </row>
    <row r="17" spans="2:7" s="281" customFormat="1" x14ac:dyDescent="0.25">
      <c r="B17" s="288" t="s">
        <v>32</v>
      </c>
      <c r="C17" s="289">
        <f t="shared" si="0"/>
        <v>38</v>
      </c>
      <c r="D17" s="292">
        <v>38</v>
      </c>
      <c r="E17" s="292">
        <v>0</v>
      </c>
      <c r="F17" s="292">
        <v>0</v>
      </c>
      <c r="G17" s="292">
        <f>3+2</f>
        <v>5</v>
      </c>
    </row>
    <row r="18" spans="2:7" s="281" customFormat="1" x14ac:dyDescent="0.25">
      <c r="B18" s="288" t="s">
        <v>89</v>
      </c>
      <c r="C18" s="289">
        <f t="shared" si="0"/>
        <v>7</v>
      </c>
      <c r="D18" s="292">
        <v>2</v>
      </c>
      <c r="E18" s="292">
        <v>5</v>
      </c>
      <c r="F18" s="292">
        <v>0</v>
      </c>
      <c r="G18" s="292">
        <v>0</v>
      </c>
    </row>
    <row r="19" spans="2:7" s="281" customFormat="1" x14ac:dyDescent="0.25">
      <c r="B19" s="288" t="s">
        <v>52</v>
      </c>
      <c r="C19" s="289">
        <f t="shared" si="0"/>
        <v>73</v>
      </c>
      <c r="D19" s="292">
        <v>45</v>
      </c>
      <c r="E19" s="292">
        <v>24</v>
      </c>
      <c r="F19" s="292">
        <v>4</v>
      </c>
      <c r="G19" s="292">
        <f>1+4</f>
        <v>5</v>
      </c>
    </row>
    <row r="20" spans="2:7" s="281" customFormat="1" x14ac:dyDescent="0.25">
      <c r="B20" s="288" t="s">
        <v>56</v>
      </c>
      <c r="C20" s="289">
        <f t="shared" si="0"/>
        <v>78</v>
      </c>
      <c r="D20" s="290">
        <v>70</v>
      </c>
      <c r="E20" s="291">
        <v>8</v>
      </c>
      <c r="F20" s="291">
        <v>0</v>
      </c>
      <c r="G20" s="291">
        <f>1+15</f>
        <v>16</v>
      </c>
    </row>
    <row r="21" spans="2:7" s="281" customFormat="1" x14ac:dyDescent="0.25">
      <c r="B21" s="288" t="s">
        <v>1018</v>
      </c>
      <c r="C21" s="289">
        <f t="shared" si="0"/>
        <v>0</v>
      </c>
      <c r="D21" s="291">
        <v>0</v>
      </c>
      <c r="E21" s="291">
        <v>0</v>
      </c>
      <c r="F21" s="291">
        <v>0</v>
      </c>
      <c r="G21" s="291">
        <v>2</v>
      </c>
    </row>
    <row r="22" spans="2:7" s="281" customFormat="1" x14ac:dyDescent="0.25">
      <c r="B22" s="288" t="s">
        <v>70</v>
      </c>
      <c r="C22" s="289">
        <f t="shared" si="0"/>
        <v>37</v>
      </c>
      <c r="D22" s="291">
        <v>29</v>
      </c>
      <c r="E22" s="291">
        <v>8</v>
      </c>
      <c r="F22" s="291">
        <v>0</v>
      </c>
      <c r="G22" s="291">
        <v>5</v>
      </c>
    </row>
    <row r="23" spans="2:7" s="281" customFormat="1" x14ac:dyDescent="0.25">
      <c r="B23" s="288" t="s">
        <v>1552</v>
      </c>
      <c r="C23" s="289">
        <f t="shared" si="0"/>
        <v>39</v>
      </c>
      <c r="D23" s="291">
        <v>38</v>
      </c>
      <c r="E23" s="291">
        <v>1</v>
      </c>
      <c r="F23" s="291">
        <v>0</v>
      </c>
      <c r="G23" s="291">
        <f>8+1</f>
        <v>9</v>
      </c>
    </row>
    <row r="24" spans="2:7" s="281" customFormat="1" x14ac:dyDescent="0.25">
      <c r="B24" s="288" t="s">
        <v>135</v>
      </c>
      <c r="C24" s="289">
        <f t="shared" si="0"/>
        <v>67</v>
      </c>
      <c r="D24" s="290">
        <v>63</v>
      </c>
      <c r="E24" s="291">
        <v>4</v>
      </c>
      <c r="F24" s="291">
        <v>0</v>
      </c>
      <c r="G24" s="291">
        <v>0</v>
      </c>
    </row>
    <row r="25" spans="2:7" s="281" customFormat="1" x14ac:dyDescent="0.25">
      <c r="B25" s="288" t="s">
        <v>180</v>
      </c>
      <c r="C25" s="289">
        <f t="shared" si="0"/>
        <v>5</v>
      </c>
      <c r="D25" s="291">
        <v>4</v>
      </c>
      <c r="E25" s="291">
        <v>1</v>
      </c>
      <c r="F25" s="291">
        <v>0</v>
      </c>
      <c r="G25" s="291">
        <v>1</v>
      </c>
    </row>
    <row r="26" spans="2:7" s="281" customFormat="1" x14ac:dyDescent="0.25">
      <c r="B26" s="288" t="s">
        <v>292</v>
      </c>
      <c r="C26" s="289">
        <f t="shared" si="0"/>
        <v>3</v>
      </c>
      <c r="D26" s="291">
        <v>3</v>
      </c>
      <c r="E26" s="291">
        <v>0</v>
      </c>
      <c r="F26" s="291">
        <v>0</v>
      </c>
      <c r="G26" s="291">
        <v>0</v>
      </c>
    </row>
    <row r="27" spans="2:7" s="281" customFormat="1" x14ac:dyDescent="0.25">
      <c r="B27" s="293" t="s">
        <v>904</v>
      </c>
      <c r="C27" s="293">
        <f>SUM(C5:C26)</f>
        <v>542</v>
      </c>
      <c r="D27" s="294">
        <f>SUM(D5:D26)</f>
        <v>382</v>
      </c>
      <c r="E27" s="295">
        <f>SUM(E5:E26)</f>
        <v>155</v>
      </c>
      <c r="F27" s="296">
        <f>SUM(F5:F26)</f>
        <v>5</v>
      </c>
      <c r="G27" s="297">
        <f>SUM(G5:G26)</f>
        <v>65</v>
      </c>
    </row>
    <row r="28" spans="2:7" s="281" customFormat="1" ht="15" x14ac:dyDescent="0.2"/>
    <row r="29" spans="2:7" s="281" customFormat="1" x14ac:dyDescent="0.25">
      <c r="B29" s="716" t="s">
        <v>4057</v>
      </c>
      <c r="C29" s="716"/>
      <c r="D29" s="716"/>
      <c r="E29" s="298">
        <v>33</v>
      </c>
    </row>
    <row r="30" spans="2:7" s="281" customFormat="1" x14ac:dyDescent="0.25">
      <c r="B30" s="716" t="s">
        <v>4059</v>
      </c>
      <c r="C30" s="716"/>
      <c r="D30" s="716"/>
      <c r="E30" s="716"/>
      <c r="F30" s="299">
        <v>5</v>
      </c>
    </row>
    <row r="31" spans="2:7" s="281" customFormat="1" x14ac:dyDescent="0.25">
      <c r="B31" s="716" t="s">
        <v>4058</v>
      </c>
      <c r="C31" s="716"/>
      <c r="D31" s="716"/>
      <c r="E31" s="716"/>
      <c r="F31" s="716"/>
      <c r="G31" s="299">
        <v>46</v>
      </c>
    </row>
  </sheetData>
  <mergeCells count="4">
    <mergeCell ref="B3:G3"/>
    <mergeCell ref="B29:D29"/>
    <mergeCell ref="B30:E30"/>
    <mergeCell ref="B31:F31"/>
  </mergeCells>
  <pageMargins left="0.7" right="0.7" top="0.75" bottom="0.75" header="0.3" footer="0.3"/>
  <pageSetup scale="8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Resumen</vt:lpstr>
      <vt:lpstr>CGR</vt:lpstr>
      <vt:lpstr>INTERNO</vt:lpstr>
      <vt:lpstr>Hoja2</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Maria Guzman</cp:lastModifiedBy>
  <cp:lastPrinted>2021-06-30T14:16:32Z</cp:lastPrinted>
  <dcterms:created xsi:type="dcterms:W3CDTF">2019-12-26T22:36:49Z</dcterms:created>
  <dcterms:modified xsi:type="dcterms:W3CDTF">2022-01-31T22:16:20Z</dcterms:modified>
</cp:coreProperties>
</file>